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U:\Working\CIVIC_NSF\Indicators\2_Structure_Risk\Transportation_Infrastructure_ROAD_RR_FLD_RT\"/>
    </mc:Choice>
  </mc:AlternateContent>
  <xr:revisionPtr revIDLastSave="0" documentId="13_ncr:1_{3DFD96F1-B836-4015-8885-89DF7E3E001B}" xr6:coauthVersionLast="47" xr6:coauthVersionMax="47" xr10:uidLastSave="{00000000-0000-0000-0000-000000000000}"/>
  <bookViews>
    <workbookView xWindow="-108" yWindow="-108" windowWidth="23256" windowHeight="12576" tabRatio="701" xr2:uid="{00000000-000D-0000-FFFF-FFFF00000000}"/>
  </bookViews>
  <sheets>
    <sheet name="Railroads_All_Scales" sheetId="2" r:id="rId1"/>
    <sheet name="Railroads_Communities " sheetId="10" r:id="rId2"/>
    <sheet name="Railroads_Incorporated" sheetId="8" r:id="rId3"/>
    <sheet name="Railroads_Unincorporated" sheetId="9" r:id="rId4"/>
    <sheet name="Railroads_County" sheetId="7" r:id="rId5"/>
    <sheet name="Roads_Region" sheetId="12" r:id="rId6"/>
    <sheet name="Railroads_State" sheetId="13" r:id="rId7"/>
    <sheet name="Region_Calculation" sheetId="11" r:id="rId8"/>
    <sheet name="3 Flood Depth Categories" sheetId="5" r:id="rId9"/>
    <sheet name="4 Flood Depth Categories" sheetId="6" r:id="rId10"/>
  </sheets>
  <externalReferences>
    <externalReference r:id="rId11"/>
  </externalReferences>
  <definedNames>
    <definedName name="_xlnm._FilterDatabase" localSheetId="0" hidden="1">Railroads_All_Scales!$A$5:$S$352</definedName>
    <definedName name="_xlnm._FilterDatabase" localSheetId="1" hidden="1">'Railroads_Communities '!$A$5:$S$289</definedName>
    <definedName name="_xlnm._FilterDatabase" localSheetId="4" hidden="1">Railroads_County!$A$4:$S$296</definedName>
    <definedName name="_xlnm._FilterDatabase" localSheetId="2" hidden="1">Railroads_Incorporated!$A$5:$S$234</definedName>
    <definedName name="_xlnm._FilterDatabase" localSheetId="6" hidden="1">Railroads_State!$A$4:$M$241</definedName>
    <definedName name="_xlnm._FilterDatabase" localSheetId="3" hidden="1">Railroads_Unincorporated!$A$5:$S$60</definedName>
    <definedName name="_xlnm._FilterDatabase" localSheetId="5" hidden="1">Roads_Region!$A$5:$N$5</definedName>
    <definedName name="Geography">'[1]Report Set Up'!$D$11</definedName>
    <definedName name="Interest1">'[1]Custom Weighting'!$J$18</definedName>
    <definedName name="Interest2">'[1]Custom Weighting'!$J$19</definedName>
    <definedName name="Interest3">'[1]Custom Weighting'!$J$20</definedName>
    <definedName name="Interest4">'[1]Custom Weighting'!$J$21</definedName>
    <definedName name="Interest5">'[1]Custom Weighting'!$J$22</definedName>
    <definedName name="Interest6">'[1]Custom Weighting'!$J$23</definedName>
    <definedName name="Interest7">'[1]Custom Weighting'!$J$24</definedName>
    <definedName name="Interest8">'[1]Custom Weighting'!$J$25</definedName>
    <definedName name="Opportunity1">'[1]Custom Weighting'!$G$18</definedName>
    <definedName name="Opportunity2">'[1]Custom Weighting'!$G$19</definedName>
    <definedName name="Opportunity3">'[1]Custom Weighting'!$G$20</definedName>
    <definedName name="Opportunity4">'[1]Custom Weighting'!$G$21</definedName>
    <definedName name="Opportunity5">'[1]Custom Weighting'!$G$22</definedName>
    <definedName name="Risk1">'[1]Custom Weighting'!$D$18</definedName>
    <definedName name="Risk10">'[1]Custom Weighting'!$D$27</definedName>
    <definedName name="Risk11">'[1]Custom Weighting'!$D$28</definedName>
    <definedName name="Risk12">'[1]Custom Weighting'!$D$29</definedName>
    <definedName name="Risk13">'[1]Custom Weighting'!$D$30</definedName>
    <definedName name="Risk14">'[1]Custom Weighting'!$D$31</definedName>
    <definedName name="Risk15">'[1]Custom Weighting'!$D$32</definedName>
    <definedName name="Risk2">'[1]Custom Weighting'!$D$19</definedName>
    <definedName name="Risk3">'[1]Custom Weighting'!$D$20</definedName>
    <definedName name="Risk4">'[1]Custom Weighting'!$D$21</definedName>
    <definedName name="Risk5">'[1]Custom Weighting'!$D$22</definedName>
    <definedName name="Risk7">'[1]Custom Weighting'!$D$24</definedName>
    <definedName name="Risk8">'[1]Custom Weighting'!$D$25</definedName>
    <definedName name="Risk9">'[1]Custom Weighting'!$D$26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12" l="1"/>
  <c r="N10" i="12"/>
  <c r="N12" i="12"/>
  <c r="N6" i="12"/>
  <c r="N14" i="12"/>
  <c r="N16" i="12"/>
  <c r="N8" i="12"/>
  <c r="N11" i="12"/>
  <c r="N7" i="12"/>
  <c r="N9" i="12"/>
  <c r="N15" i="12"/>
  <c r="S6" i="8"/>
  <c r="S6" i="9"/>
  <c r="Z175" i="11"/>
  <c r="X175" i="11"/>
  <c r="S175" i="11"/>
  <c r="Q175" i="11"/>
  <c r="R175" i="11"/>
  <c r="T175" i="11" s="1"/>
  <c r="U175" i="11"/>
  <c r="V175" i="11" s="1"/>
  <c r="W175" i="11"/>
  <c r="Y175" i="11"/>
  <c r="P175" i="11"/>
  <c r="H183" i="11"/>
  <c r="J183" i="11"/>
  <c r="L183" i="11"/>
  <c r="C183" i="11"/>
  <c r="D183" i="11"/>
  <c r="F183" i="11" s="1"/>
  <c r="G183" i="11"/>
  <c r="I183" i="11"/>
  <c r="K183" i="11"/>
  <c r="B183" i="11"/>
  <c r="Z156" i="11"/>
  <c r="V156" i="11"/>
  <c r="Q156" i="11"/>
  <c r="R156" i="11"/>
  <c r="X156" i="11" s="1"/>
  <c r="U156" i="11"/>
  <c r="W156" i="11"/>
  <c r="Y156" i="11"/>
  <c r="P156" i="11"/>
  <c r="J161" i="11"/>
  <c r="F161" i="11"/>
  <c r="E161" i="11"/>
  <c r="C161" i="11"/>
  <c r="D161" i="11"/>
  <c r="G161" i="11"/>
  <c r="H161" i="11" s="1"/>
  <c r="I161" i="11"/>
  <c r="K161" i="11"/>
  <c r="L161" i="11" s="1"/>
  <c r="B161" i="11"/>
  <c r="H140" i="11"/>
  <c r="F140" i="11"/>
  <c r="E140" i="11"/>
  <c r="C140" i="11"/>
  <c r="D140" i="11"/>
  <c r="G140" i="11"/>
  <c r="I140" i="11"/>
  <c r="J140" i="11" s="1"/>
  <c r="K140" i="11"/>
  <c r="L140" i="11" s="1"/>
  <c r="B140" i="11"/>
  <c r="Z121" i="11"/>
  <c r="Y121" i="11"/>
  <c r="W121" i="11"/>
  <c r="X121" i="11" s="1"/>
  <c r="U121" i="11"/>
  <c r="V121" i="11" s="1"/>
  <c r="Q121" i="11"/>
  <c r="R121" i="11"/>
  <c r="T121" i="11" s="1"/>
  <c r="P121" i="11"/>
  <c r="K106" i="11"/>
  <c r="I106" i="11"/>
  <c r="J106" i="11" s="1"/>
  <c r="G106" i="11"/>
  <c r="H106" i="11" s="1"/>
  <c r="F106" i="11"/>
  <c r="E106" i="11"/>
  <c r="C106" i="11"/>
  <c r="D106" i="11"/>
  <c r="L106" i="11" s="1"/>
  <c r="B106" i="11"/>
  <c r="Z72" i="11"/>
  <c r="Y72" i="11"/>
  <c r="X72" i="11"/>
  <c r="W72" i="11"/>
  <c r="U72" i="11"/>
  <c r="V72" i="11" s="1"/>
  <c r="T72" i="11"/>
  <c r="S72" i="11"/>
  <c r="Q72" i="11"/>
  <c r="R72" i="11"/>
  <c r="P72" i="11"/>
  <c r="K70" i="11"/>
  <c r="I70" i="11"/>
  <c r="J70" i="11" s="1"/>
  <c r="G70" i="11"/>
  <c r="F70" i="11"/>
  <c r="D70" i="11"/>
  <c r="E70" i="11" s="1"/>
  <c r="C70" i="11"/>
  <c r="B70" i="11"/>
  <c r="Y36" i="11"/>
  <c r="Z36" i="11" s="1"/>
  <c r="W36" i="11"/>
  <c r="X36" i="11" s="1"/>
  <c r="U36" i="11"/>
  <c r="S36" i="11"/>
  <c r="Q36" i="11"/>
  <c r="R36" i="11"/>
  <c r="V36" i="11" s="1"/>
  <c r="P36" i="11"/>
  <c r="K37" i="11"/>
  <c r="L37" i="11" s="1"/>
  <c r="I37" i="11"/>
  <c r="J37" i="11" s="1"/>
  <c r="G37" i="11"/>
  <c r="C37" i="11"/>
  <c r="D37" i="11"/>
  <c r="B37" i="11"/>
  <c r="S49" i="7"/>
  <c r="S12" i="7"/>
  <c r="S59" i="7"/>
  <c r="S17" i="7"/>
  <c r="S53" i="7"/>
  <c r="S42" i="7"/>
  <c r="S29" i="7"/>
  <c r="S6" i="7"/>
  <c r="S37" i="7"/>
  <c r="S39" i="7"/>
  <c r="S45" i="7"/>
  <c r="S58" i="7"/>
  <c r="S50" i="7"/>
  <c r="S36" i="7"/>
  <c r="S20" i="7"/>
  <c r="S43" i="7"/>
  <c r="S31" i="7"/>
  <c r="S16" i="7"/>
  <c r="S7" i="7"/>
  <c r="S57" i="7"/>
  <c r="S13" i="7"/>
  <c r="S48" i="7"/>
  <c r="S11" i="7"/>
  <c r="S33" i="7"/>
  <c r="S35" i="7"/>
  <c r="S44" i="7"/>
  <c r="S28" i="7"/>
  <c r="S40" i="7"/>
  <c r="S34" i="7"/>
  <c r="S10" i="7"/>
  <c r="S9" i="7"/>
  <c r="S25" i="7"/>
  <c r="S24" i="7"/>
  <c r="S51" i="7"/>
  <c r="S56" i="7"/>
  <c r="S22" i="7"/>
  <c r="S32" i="7"/>
  <c r="S8" i="7"/>
  <c r="S27" i="7"/>
  <c r="S5" i="7"/>
  <c r="S14" i="7"/>
  <c r="S15" i="7"/>
  <c r="S19" i="7"/>
  <c r="S46" i="7"/>
  <c r="S47" i="7"/>
  <c r="S38" i="7"/>
  <c r="S52" i="7"/>
  <c r="S26" i="7"/>
  <c r="S55" i="7"/>
  <c r="S30" i="7"/>
  <c r="S23" i="7"/>
  <c r="S54" i="7"/>
  <c r="S18" i="7"/>
  <c r="S41" i="7"/>
  <c r="S21" i="7"/>
  <c r="S289" i="10"/>
  <c r="S288" i="10"/>
  <c r="S287" i="10"/>
  <c r="S286" i="10"/>
  <c r="S285" i="10"/>
  <c r="S284" i="10"/>
  <c r="S283" i="10"/>
  <c r="S282" i="10"/>
  <c r="S281" i="10"/>
  <c r="S280" i="10"/>
  <c r="S279" i="10"/>
  <c r="S278" i="10"/>
  <c r="S277" i="10"/>
  <c r="S276" i="10"/>
  <c r="S275" i="10"/>
  <c r="S274" i="10"/>
  <c r="S273" i="10"/>
  <c r="S272" i="10"/>
  <c r="S271" i="10"/>
  <c r="S270" i="10"/>
  <c r="S269" i="10"/>
  <c r="S268" i="10"/>
  <c r="S267" i="10"/>
  <c r="S266" i="10"/>
  <c r="S265" i="10"/>
  <c r="S264" i="10"/>
  <c r="S263" i="10"/>
  <c r="S262" i="10"/>
  <c r="S261" i="10"/>
  <c r="S260" i="10"/>
  <c r="S259" i="10"/>
  <c r="S258" i="10"/>
  <c r="S257" i="10"/>
  <c r="S256" i="10"/>
  <c r="S255" i="10"/>
  <c r="S254" i="10"/>
  <c r="S253" i="10"/>
  <c r="S252" i="10"/>
  <c r="S251" i="10"/>
  <c r="S250" i="10"/>
  <c r="S249" i="10"/>
  <c r="S248" i="10"/>
  <c r="S247" i="10"/>
  <c r="S246" i="10"/>
  <c r="S245" i="10"/>
  <c r="S244" i="10"/>
  <c r="S243" i="10"/>
  <c r="S242" i="10"/>
  <c r="S241" i="10"/>
  <c r="S240" i="10"/>
  <c r="S239" i="10"/>
  <c r="S238" i="10"/>
  <c r="S237" i="10"/>
  <c r="S236" i="10"/>
  <c r="S235" i="10"/>
  <c r="S234" i="10"/>
  <c r="S233" i="10"/>
  <c r="S232" i="10"/>
  <c r="S231" i="10"/>
  <c r="S230" i="10"/>
  <c r="S229" i="10"/>
  <c r="S228" i="10"/>
  <c r="S227" i="10"/>
  <c r="S226" i="10"/>
  <c r="S225" i="10"/>
  <c r="S224" i="10"/>
  <c r="S223" i="10"/>
  <c r="S222" i="10"/>
  <c r="S221" i="10"/>
  <c r="S220" i="10"/>
  <c r="S219" i="10"/>
  <c r="S218" i="10"/>
  <c r="S217" i="10"/>
  <c r="S216" i="10"/>
  <c r="S215" i="10"/>
  <c r="S214" i="10"/>
  <c r="S213" i="10"/>
  <c r="S212" i="10"/>
  <c r="S211" i="10"/>
  <c r="S210" i="10"/>
  <c r="S209" i="10"/>
  <c r="S208" i="10"/>
  <c r="S207" i="10"/>
  <c r="S206" i="10"/>
  <c r="S205" i="10"/>
  <c r="S204" i="10"/>
  <c r="S203" i="10"/>
  <c r="S202" i="10"/>
  <c r="S201" i="10"/>
  <c r="S200" i="10"/>
  <c r="S199" i="10"/>
  <c r="S198" i="10"/>
  <c r="S197" i="10"/>
  <c r="S196" i="10"/>
  <c r="S195" i="10"/>
  <c r="S194" i="10"/>
  <c r="S193" i="10"/>
  <c r="S192" i="10"/>
  <c r="S191" i="10"/>
  <c r="S190" i="10"/>
  <c r="S189" i="10"/>
  <c r="S188" i="10"/>
  <c r="S187" i="10"/>
  <c r="S186" i="10"/>
  <c r="S185" i="10"/>
  <c r="S184" i="10"/>
  <c r="S183" i="10"/>
  <c r="S182" i="10"/>
  <c r="S181" i="10"/>
  <c r="S180" i="10"/>
  <c r="S179" i="10"/>
  <c r="S178" i="10"/>
  <c r="S177" i="10"/>
  <c r="S176" i="10"/>
  <c r="S175" i="10"/>
  <c r="S174" i="10"/>
  <c r="S173" i="10"/>
  <c r="S172" i="10"/>
  <c r="S171" i="10"/>
  <c r="S170" i="10"/>
  <c r="S169" i="10"/>
  <c r="S168" i="10"/>
  <c r="S167" i="10"/>
  <c r="S166" i="10"/>
  <c r="S165" i="10"/>
  <c r="S164" i="10"/>
  <c r="S163" i="10"/>
  <c r="S162" i="10"/>
  <c r="S161" i="10"/>
  <c r="S160" i="10"/>
  <c r="S159" i="10"/>
  <c r="S158" i="10"/>
  <c r="S157" i="10"/>
  <c r="S156" i="10"/>
  <c r="S155" i="10"/>
  <c r="S154" i="10"/>
  <c r="S153" i="10"/>
  <c r="S152" i="10"/>
  <c r="S151" i="10"/>
  <c r="S150" i="10"/>
  <c r="S149" i="10"/>
  <c r="S148" i="10"/>
  <c r="S147" i="10"/>
  <c r="S146" i="10"/>
  <c r="S145" i="10"/>
  <c r="S144" i="10"/>
  <c r="S143" i="10"/>
  <c r="S142" i="10"/>
  <c r="S141" i="10"/>
  <c r="S140" i="10"/>
  <c r="S139" i="10"/>
  <c r="S138" i="10"/>
  <c r="S137" i="10"/>
  <c r="S136" i="10"/>
  <c r="S135" i="10"/>
  <c r="S134" i="10"/>
  <c r="S133" i="10"/>
  <c r="S132" i="10"/>
  <c r="S131" i="10"/>
  <c r="S130" i="10"/>
  <c r="S129" i="10"/>
  <c r="S128" i="10"/>
  <c r="S127" i="10"/>
  <c r="S126" i="10"/>
  <c r="S125" i="10"/>
  <c r="S124" i="10"/>
  <c r="S123" i="10"/>
  <c r="S122" i="10"/>
  <c r="S121" i="10"/>
  <c r="S120" i="10"/>
  <c r="S119" i="10"/>
  <c r="S118" i="10"/>
  <c r="S117" i="10"/>
  <c r="S116" i="10"/>
  <c r="S115" i="10"/>
  <c r="S114" i="10"/>
  <c r="S113" i="10"/>
  <c r="S112" i="10"/>
  <c r="S111" i="10"/>
  <c r="S110" i="10"/>
  <c r="S109" i="10"/>
  <c r="S108" i="10"/>
  <c r="S107" i="10"/>
  <c r="S106" i="10"/>
  <c r="S105" i="10"/>
  <c r="S104" i="10"/>
  <c r="S103" i="10"/>
  <c r="S102" i="10"/>
  <c r="S101" i="10"/>
  <c r="S100" i="10"/>
  <c r="S99" i="10"/>
  <c r="S98" i="10"/>
  <c r="S97" i="10"/>
  <c r="S96" i="10"/>
  <c r="S95" i="10"/>
  <c r="S94" i="10"/>
  <c r="S93" i="10"/>
  <c r="S92" i="10"/>
  <c r="S91" i="10"/>
  <c r="S90" i="10"/>
  <c r="S89" i="10"/>
  <c r="S88" i="10"/>
  <c r="S87" i="10"/>
  <c r="S86" i="10"/>
  <c r="S85" i="10"/>
  <c r="S84" i="10"/>
  <c r="S83" i="10"/>
  <c r="S82" i="10"/>
  <c r="S81" i="10"/>
  <c r="S80" i="10"/>
  <c r="S79" i="10"/>
  <c r="S78" i="10"/>
  <c r="S77" i="10"/>
  <c r="S76" i="10"/>
  <c r="S75" i="10"/>
  <c r="S74" i="10"/>
  <c r="S73" i="10"/>
  <c r="S72" i="10"/>
  <c r="S71" i="10"/>
  <c r="S70" i="10"/>
  <c r="S69" i="10"/>
  <c r="S68" i="10"/>
  <c r="S67" i="10"/>
  <c r="S66" i="10"/>
  <c r="S65" i="10"/>
  <c r="S64" i="10"/>
  <c r="S63" i="10"/>
  <c r="S62" i="10"/>
  <c r="S61" i="10"/>
  <c r="S60" i="10"/>
  <c r="S59" i="10"/>
  <c r="S58" i="10"/>
  <c r="S57" i="10"/>
  <c r="S56" i="10"/>
  <c r="S55" i="10"/>
  <c r="S54" i="10"/>
  <c r="S53" i="10"/>
  <c r="S52" i="10"/>
  <c r="S51" i="10"/>
  <c r="S50" i="10"/>
  <c r="S49" i="10"/>
  <c r="S48" i="10"/>
  <c r="S47" i="10"/>
  <c r="S46" i="10"/>
  <c r="S45" i="10"/>
  <c r="S44" i="10"/>
  <c r="S43" i="10"/>
  <c r="S42" i="10"/>
  <c r="S41" i="10"/>
  <c r="S40" i="10"/>
  <c r="S39" i="10"/>
  <c r="S38" i="10"/>
  <c r="S37" i="10"/>
  <c r="S36" i="10"/>
  <c r="S35" i="10"/>
  <c r="S34" i="10"/>
  <c r="S33" i="10"/>
  <c r="S32" i="10"/>
  <c r="S31" i="10"/>
  <c r="S30" i="10"/>
  <c r="S29" i="10"/>
  <c r="S28" i="10"/>
  <c r="S27" i="10"/>
  <c r="S26" i="10"/>
  <c r="S25" i="10"/>
  <c r="S24" i="10"/>
  <c r="S23" i="10"/>
  <c r="S22" i="10"/>
  <c r="S21" i="10"/>
  <c r="S20" i="10"/>
  <c r="S19" i="10"/>
  <c r="S18" i="10"/>
  <c r="S17" i="10"/>
  <c r="S16" i="10"/>
  <c r="S15" i="10"/>
  <c r="S14" i="10"/>
  <c r="S13" i="10"/>
  <c r="S12" i="10"/>
  <c r="S11" i="10"/>
  <c r="S10" i="10"/>
  <c r="S9" i="10"/>
  <c r="S8" i="10"/>
  <c r="S7" i="10"/>
  <c r="S6" i="10"/>
  <c r="S60" i="9"/>
  <c r="S59" i="9"/>
  <c r="S58" i="9"/>
  <c r="S57" i="9"/>
  <c r="S56" i="9"/>
  <c r="S55" i="9"/>
  <c r="S54" i="9"/>
  <c r="S53" i="9"/>
  <c r="S52" i="9"/>
  <c r="S51" i="9"/>
  <c r="S50" i="9"/>
  <c r="S49" i="9"/>
  <c r="S48" i="9"/>
  <c r="S47" i="9"/>
  <c r="S46" i="9"/>
  <c r="S45" i="9"/>
  <c r="S44"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7" i="8"/>
  <c r="S8" i="8"/>
  <c r="S9" i="8"/>
  <c r="S10" i="8"/>
  <c r="S11" i="8"/>
  <c r="S12" i="8"/>
  <c r="S13" i="8"/>
  <c r="S14" i="8"/>
  <c r="S15" i="8"/>
  <c r="S16" i="8"/>
  <c r="S17" i="8"/>
  <c r="S18" i="8"/>
  <c r="S19" i="8"/>
  <c r="S20" i="8"/>
  <c r="S21" i="8"/>
  <c r="S22" i="8"/>
  <c r="S23" i="8"/>
  <c r="S24" i="8"/>
  <c r="S25" i="8"/>
  <c r="S26" i="8"/>
  <c r="S27" i="8"/>
  <c r="S28" i="8"/>
  <c r="S29" i="8"/>
  <c r="S30" i="8"/>
  <c r="S31" i="8"/>
  <c r="S32" i="8"/>
  <c r="S33" i="8"/>
  <c r="S34" i="8"/>
  <c r="S35" i="8"/>
  <c r="S36" i="8"/>
  <c r="S37" i="8"/>
  <c r="S38" i="8"/>
  <c r="S39" i="8"/>
  <c r="S40" i="8"/>
  <c r="S41" i="8"/>
  <c r="S42" i="8"/>
  <c r="S43" i="8"/>
  <c r="S44" i="8"/>
  <c r="S45" i="8"/>
  <c r="S46" i="8"/>
  <c r="S47" i="8"/>
  <c r="S48" i="8"/>
  <c r="S49" i="8"/>
  <c r="S50" i="8"/>
  <c r="S51" i="8"/>
  <c r="S52" i="8"/>
  <c r="S53" i="8"/>
  <c r="S54" i="8"/>
  <c r="S55" i="8"/>
  <c r="S56" i="8"/>
  <c r="S57" i="8"/>
  <c r="S58" i="8"/>
  <c r="S59" i="8"/>
  <c r="S60" i="8"/>
  <c r="S61" i="8"/>
  <c r="S62" i="8"/>
  <c r="S63" i="8"/>
  <c r="S64" i="8"/>
  <c r="S65" i="8"/>
  <c r="S66" i="8"/>
  <c r="S67" i="8"/>
  <c r="S68" i="8"/>
  <c r="S69" i="8"/>
  <c r="S70" i="8"/>
  <c r="S71" i="8"/>
  <c r="S72" i="8"/>
  <c r="S73" i="8"/>
  <c r="S74" i="8"/>
  <c r="S75" i="8"/>
  <c r="S76" i="8"/>
  <c r="S77" i="8"/>
  <c r="S78" i="8"/>
  <c r="S79" i="8"/>
  <c r="S80" i="8"/>
  <c r="S81" i="8"/>
  <c r="S82" i="8"/>
  <c r="S83" i="8"/>
  <c r="S84" i="8"/>
  <c r="S85" i="8"/>
  <c r="S86" i="8"/>
  <c r="S87" i="8"/>
  <c r="S88" i="8"/>
  <c r="S89" i="8"/>
  <c r="S90" i="8"/>
  <c r="S91" i="8"/>
  <c r="S92" i="8"/>
  <c r="S93" i="8"/>
  <c r="S94" i="8"/>
  <c r="S95" i="8"/>
  <c r="S96" i="8"/>
  <c r="S97" i="8"/>
  <c r="S98" i="8"/>
  <c r="S99" i="8"/>
  <c r="S100" i="8"/>
  <c r="S101" i="8"/>
  <c r="S102" i="8"/>
  <c r="S103" i="8"/>
  <c r="S104" i="8"/>
  <c r="S105" i="8"/>
  <c r="S106" i="8"/>
  <c r="S107" i="8"/>
  <c r="S108" i="8"/>
  <c r="S109" i="8"/>
  <c r="S110" i="8"/>
  <c r="S111" i="8"/>
  <c r="S112" i="8"/>
  <c r="S113" i="8"/>
  <c r="S114" i="8"/>
  <c r="S115" i="8"/>
  <c r="S116" i="8"/>
  <c r="S117" i="8"/>
  <c r="S118" i="8"/>
  <c r="S119" i="8"/>
  <c r="S120" i="8"/>
  <c r="S121" i="8"/>
  <c r="S122" i="8"/>
  <c r="S123" i="8"/>
  <c r="S124" i="8"/>
  <c r="S125" i="8"/>
  <c r="S126" i="8"/>
  <c r="S127" i="8"/>
  <c r="S128" i="8"/>
  <c r="S129" i="8"/>
  <c r="S130" i="8"/>
  <c r="S131" i="8"/>
  <c r="S132" i="8"/>
  <c r="S133" i="8"/>
  <c r="S134" i="8"/>
  <c r="S135" i="8"/>
  <c r="S136" i="8"/>
  <c r="S137" i="8"/>
  <c r="S138" i="8"/>
  <c r="S139" i="8"/>
  <c r="S140" i="8"/>
  <c r="S141" i="8"/>
  <c r="S142" i="8"/>
  <c r="S143" i="8"/>
  <c r="S144" i="8"/>
  <c r="S145" i="8"/>
  <c r="S146" i="8"/>
  <c r="S147" i="8"/>
  <c r="S148" i="8"/>
  <c r="S149" i="8"/>
  <c r="S150" i="8"/>
  <c r="S151" i="8"/>
  <c r="S152" i="8"/>
  <c r="S153" i="8"/>
  <c r="S154" i="8"/>
  <c r="S155" i="8"/>
  <c r="S156" i="8"/>
  <c r="S157" i="8"/>
  <c r="S158" i="8"/>
  <c r="S159" i="8"/>
  <c r="S160" i="8"/>
  <c r="S161" i="8"/>
  <c r="S162" i="8"/>
  <c r="S163" i="8"/>
  <c r="S164" i="8"/>
  <c r="S165" i="8"/>
  <c r="S166" i="8"/>
  <c r="S167" i="8"/>
  <c r="S168" i="8"/>
  <c r="S169" i="8"/>
  <c r="S170" i="8"/>
  <c r="S171" i="8"/>
  <c r="S172" i="8"/>
  <c r="S173" i="8"/>
  <c r="S174" i="8"/>
  <c r="S175" i="8"/>
  <c r="S176" i="8"/>
  <c r="S177" i="8"/>
  <c r="S178" i="8"/>
  <c r="S179" i="8"/>
  <c r="S180" i="8"/>
  <c r="S181" i="8"/>
  <c r="S182" i="8"/>
  <c r="S183" i="8"/>
  <c r="S184" i="8"/>
  <c r="S185" i="8"/>
  <c r="S186" i="8"/>
  <c r="S187" i="8"/>
  <c r="S188" i="8"/>
  <c r="S189" i="8"/>
  <c r="S190" i="8"/>
  <c r="S191" i="8"/>
  <c r="S192" i="8"/>
  <c r="S193" i="8"/>
  <c r="S194" i="8"/>
  <c r="S195" i="8"/>
  <c r="S196" i="8"/>
  <c r="S197" i="8"/>
  <c r="S198" i="8"/>
  <c r="S199" i="8"/>
  <c r="S200" i="8"/>
  <c r="S201" i="8"/>
  <c r="S202" i="8"/>
  <c r="S203" i="8"/>
  <c r="S204" i="8"/>
  <c r="S205" i="8"/>
  <c r="S206" i="8"/>
  <c r="S207" i="8"/>
  <c r="S208" i="8"/>
  <c r="S209" i="8"/>
  <c r="S210" i="8"/>
  <c r="S211" i="8"/>
  <c r="S212" i="8"/>
  <c r="S213" i="8"/>
  <c r="S214" i="8"/>
  <c r="S215" i="8"/>
  <c r="S216" i="8"/>
  <c r="S217" i="8"/>
  <c r="S218" i="8"/>
  <c r="S219" i="8"/>
  <c r="S220" i="8"/>
  <c r="S221" i="8"/>
  <c r="S222" i="8"/>
  <c r="S223" i="8"/>
  <c r="S224" i="8"/>
  <c r="S225" i="8"/>
  <c r="S226" i="8"/>
  <c r="S227" i="8"/>
  <c r="S228" i="8"/>
  <c r="S229" i="8"/>
  <c r="S230" i="8"/>
  <c r="S231" i="8"/>
  <c r="S232" i="8"/>
  <c r="S233" i="8"/>
  <c r="S234" i="8"/>
  <c r="S356" i="2"/>
  <c r="S357" i="2"/>
  <c r="S358" i="2"/>
  <c r="S359" i="2"/>
  <c r="S360" i="2"/>
  <c r="S361" i="2"/>
  <c r="S362" i="2"/>
  <c r="S6"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68" i="2"/>
  <c r="S269" i="2"/>
  <c r="S270" i="2"/>
  <c r="S271" i="2"/>
  <c r="S272" i="2"/>
  <c r="S273" i="2"/>
  <c r="S274" i="2"/>
  <c r="S275" i="2"/>
  <c r="S276" i="2"/>
  <c r="S277" i="2"/>
  <c r="S278" i="2"/>
  <c r="S279" i="2"/>
  <c r="S280" i="2"/>
  <c r="S281" i="2"/>
  <c r="S282" i="2"/>
  <c r="S283" i="2"/>
  <c r="S284" i="2"/>
  <c r="S285" i="2"/>
  <c r="S286" i="2"/>
  <c r="S287" i="2"/>
  <c r="S288" i="2"/>
  <c r="S289" i="2"/>
  <c r="S290" i="2"/>
  <c r="S291" i="2"/>
  <c r="S292" i="2"/>
  <c r="S293" i="2"/>
  <c r="S294" i="2"/>
  <c r="S295" i="2"/>
  <c r="S296" i="2"/>
  <c r="S297" i="2"/>
  <c r="S298" i="2"/>
  <c r="S299" i="2"/>
  <c r="S300" i="2"/>
  <c r="S301" i="2"/>
  <c r="S302" i="2"/>
  <c r="S303" i="2"/>
  <c r="S304" i="2"/>
  <c r="S305" i="2"/>
  <c r="S306" i="2"/>
  <c r="S307" i="2"/>
  <c r="S308" i="2"/>
  <c r="S309" i="2"/>
  <c r="S310" i="2"/>
  <c r="S311" i="2"/>
  <c r="S312" i="2"/>
  <c r="S313" i="2"/>
  <c r="S314" i="2"/>
  <c r="S315" i="2"/>
  <c r="S316" i="2"/>
  <c r="S317" i="2"/>
  <c r="S318" i="2"/>
  <c r="S319" i="2"/>
  <c r="S320" i="2"/>
  <c r="S321" i="2"/>
  <c r="S322" i="2"/>
  <c r="S323" i="2"/>
  <c r="S324" i="2"/>
  <c r="S325" i="2"/>
  <c r="S326" i="2"/>
  <c r="S327" i="2"/>
  <c r="S328" i="2"/>
  <c r="S329" i="2"/>
  <c r="S330" i="2"/>
  <c r="S331" i="2"/>
  <c r="S332" i="2"/>
  <c r="S333" i="2"/>
  <c r="S334" i="2"/>
  <c r="S335" i="2"/>
  <c r="S336" i="2"/>
  <c r="S337" i="2"/>
  <c r="S338" i="2"/>
  <c r="S339" i="2"/>
  <c r="S340" i="2"/>
  <c r="S341" i="2"/>
  <c r="S342" i="2"/>
  <c r="S343" i="2"/>
  <c r="S344" i="2"/>
  <c r="S345" i="2"/>
  <c r="S346" i="2"/>
  <c r="S347" i="2"/>
  <c r="S348" i="2"/>
  <c r="S349" i="2"/>
  <c r="S350" i="2"/>
  <c r="S351" i="2"/>
  <c r="S352" i="2"/>
  <c r="S355"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T36" i="11" l="1"/>
  <c r="H70" i="11"/>
  <c r="L70" i="11"/>
  <c r="E183" i="11"/>
  <c r="S121" i="11"/>
  <c r="S156" i="11"/>
  <c r="T156" i="11"/>
  <c r="F37" i="11"/>
  <c r="H37" i="11"/>
  <c r="E37" i="11"/>
</calcChain>
</file>

<file path=xl/sharedStrings.xml><?xml version="1.0" encoding="utf-8"?>
<sst xmlns="http://schemas.openxmlformats.org/spreadsheetml/2006/main" count="5502" uniqueCount="492">
  <si>
    <t>CID</t>
  </si>
  <si>
    <t>Community Name</t>
  </si>
  <si>
    <t>County</t>
  </si>
  <si>
    <t>Incorporated/Unincorporated</t>
  </si>
  <si>
    <t>WV RPDC Region</t>
  </si>
  <si>
    <t>Railroads Total</t>
  </si>
  <si>
    <t>Railroads in Floodplain</t>
  </si>
  <si>
    <t>Railroads Flooded</t>
  </si>
  <si>
    <t>% Miles flooded to miles in flood plain</t>
  </si>
  <si>
    <t>% Miles flooded to total county mileage</t>
  </si>
  <si>
    <t>Railroads Below 1ft</t>
  </si>
  <si>
    <t>Railroads Below 1ft (Ratio)</t>
  </si>
  <si>
    <t>Railroads 1 to 3ft</t>
  </si>
  <si>
    <t>Railroads 1 to 3ft (Ratio)</t>
  </si>
  <si>
    <t>Railroads Above 3ft</t>
  </si>
  <si>
    <t>Railroads Above 3ft (Ratio)</t>
  </si>
  <si>
    <t>Belington</t>
  </si>
  <si>
    <t>BARBOUR</t>
  </si>
  <si>
    <t>Incorporated</t>
  </si>
  <si>
    <t>Junior</t>
  </si>
  <si>
    <t>Philippi</t>
  </si>
  <si>
    <t>Barbour County*</t>
  </si>
  <si>
    <t>Unincorporated</t>
  </si>
  <si>
    <t>BARBOUR COUNTY</t>
  </si>
  <si>
    <t>Martinsburg</t>
  </si>
  <si>
    <t>BERKELEY</t>
  </si>
  <si>
    <t>Hedgesville</t>
  </si>
  <si>
    <t>N/A</t>
  </si>
  <si>
    <t>Berkeley County*</t>
  </si>
  <si>
    <t>BERKELEY COUNTY</t>
  </si>
  <si>
    <t>Madison</t>
  </si>
  <si>
    <t>BOONE</t>
  </si>
  <si>
    <t>Whitesville</t>
  </si>
  <si>
    <t>Danville</t>
  </si>
  <si>
    <t>Sylvester</t>
  </si>
  <si>
    <t>Boone County*</t>
  </si>
  <si>
    <t>BOONE COUNTY</t>
  </si>
  <si>
    <t>Burnsville</t>
  </si>
  <si>
    <t>BRAXTON</t>
  </si>
  <si>
    <t>Flatwoods</t>
  </si>
  <si>
    <t>Sutton</t>
  </si>
  <si>
    <t>Gassaway</t>
  </si>
  <si>
    <t>Braxton County*</t>
  </si>
  <si>
    <t>BRAXTON COUNTY</t>
  </si>
  <si>
    <t>Bethany</t>
  </si>
  <si>
    <t xml:space="preserve">BROOKE </t>
  </si>
  <si>
    <t>Follansbee</t>
  </si>
  <si>
    <t>Weirton**</t>
  </si>
  <si>
    <t>Split</t>
  </si>
  <si>
    <t>Wellsburg</t>
  </si>
  <si>
    <t>Beech Bottom</t>
  </si>
  <si>
    <t>Windsor Heights</t>
  </si>
  <si>
    <t>Brooke County*</t>
  </si>
  <si>
    <t>BROOKE COUNTY</t>
  </si>
  <si>
    <t>Huntington**</t>
  </si>
  <si>
    <t xml:space="preserve">CABELL </t>
  </si>
  <si>
    <t>Barboursville</t>
  </si>
  <si>
    <t>Milton</t>
  </si>
  <si>
    <t>Cabell County*</t>
  </si>
  <si>
    <t>CABELL COUNTY</t>
  </si>
  <si>
    <t>Grantsville</t>
  </si>
  <si>
    <t>CALHOUN</t>
  </si>
  <si>
    <t>Calhoun County*</t>
  </si>
  <si>
    <t>CALHOUN COUNTY</t>
  </si>
  <si>
    <t>Clay</t>
  </si>
  <si>
    <t>CLAY</t>
  </si>
  <si>
    <t>Clay County*</t>
  </si>
  <si>
    <t>CLAY COUNTY</t>
  </si>
  <si>
    <t>West Union</t>
  </si>
  <si>
    <t>DODDRIDGE</t>
  </si>
  <si>
    <t>Doddridge County*</t>
  </si>
  <si>
    <t>DODDRIDGE COUNTY</t>
  </si>
  <si>
    <t>Pax</t>
  </si>
  <si>
    <t>FAYETTE</t>
  </si>
  <si>
    <t>Smithers**</t>
  </si>
  <si>
    <t>Gauley Bridge</t>
  </si>
  <si>
    <t>Meadow Bridge</t>
  </si>
  <si>
    <t>Thurmond</t>
  </si>
  <si>
    <t>Oak Hill</t>
  </si>
  <si>
    <t>Mount Hope</t>
  </si>
  <si>
    <t>Fayetteville</t>
  </si>
  <si>
    <t>Ansted</t>
  </si>
  <si>
    <t>Montgomery**</t>
  </si>
  <si>
    <t>Fayette County*</t>
  </si>
  <si>
    <t>FAYETTE COUNTY</t>
  </si>
  <si>
    <t>Sand Fork</t>
  </si>
  <si>
    <t xml:space="preserve">GILMER </t>
  </si>
  <si>
    <t>Glenville</t>
  </si>
  <si>
    <t>Gilmer County*</t>
  </si>
  <si>
    <t>GILMER COUNTY</t>
  </si>
  <si>
    <t>Bayard</t>
  </si>
  <si>
    <t>GRANT</t>
  </si>
  <si>
    <t>Petersburg</t>
  </si>
  <si>
    <t>Grant County*</t>
  </si>
  <si>
    <t>GRANT COUNTY</t>
  </si>
  <si>
    <t>Alderson**</t>
  </si>
  <si>
    <t>GREENBRIER</t>
  </si>
  <si>
    <t>Ronceverte</t>
  </si>
  <si>
    <t>Rupert</t>
  </si>
  <si>
    <t>White Sulphur Springs</t>
  </si>
  <si>
    <t>Rainelle</t>
  </si>
  <si>
    <t>Falling Springs</t>
  </si>
  <si>
    <t>Quinwood</t>
  </si>
  <si>
    <t>Lewisburg</t>
  </si>
  <si>
    <t>Greenbrier County*</t>
  </si>
  <si>
    <t>GREENBRIER COUNTY</t>
  </si>
  <si>
    <t>Capon Bridge</t>
  </si>
  <si>
    <t>HAMPSHIRE</t>
  </si>
  <si>
    <t>Romney</t>
  </si>
  <si>
    <t>Hampshire County*</t>
  </si>
  <si>
    <t>HAMPSHIRE COUNTY</t>
  </si>
  <si>
    <t>Chester</t>
  </si>
  <si>
    <t>HANCOCK</t>
  </si>
  <si>
    <t>New Cumberland</t>
  </si>
  <si>
    <t>Hancock County*</t>
  </si>
  <si>
    <t>HANCOCK COUNTY</t>
  </si>
  <si>
    <t>Wardensville</t>
  </si>
  <si>
    <t>HARDY</t>
  </si>
  <si>
    <t>Moorefield</t>
  </si>
  <si>
    <t>Hardy County*</t>
  </si>
  <si>
    <t>HARDY COUNTY</t>
  </si>
  <si>
    <t>Anmoore</t>
  </si>
  <si>
    <t>HARRISON</t>
  </si>
  <si>
    <t>Clarksburg</t>
  </si>
  <si>
    <t>Lost Creek</t>
  </si>
  <si>
    <t>Lumberport</t>
  </si>
  <si>
    <t>Nutter Fort</t>
  </si>
  <si>
    <t>Shinnston</t>
  </si>
  <si>
    <t>Stonewood</t>
  </si>
  <si>
    <t>West Milford</t>
  </si>
  <si>
    <t>Salem</t>
  </si>
  <si>
    <t>Bridgeport</t>
  </si>
  <si>
    <t>Harrison County*</t>
  </si>
  <si>
    <t>HARRISON COUNTY</t>
  </si>
  <si>
    <t>Ravenswood</t>
  </si>
  <si>
    <t>JACKSON</t>
  </si>
  <si>
    <t>Ripley</t>
  </si>
  <si>
    <t>Jackson County*</t>
  </si>
  <si>
    <t>JACKSON COUNTY</t>
  </si>
  <si>
    <t>Bolivar</t>
  </si>
  <si>
    <t>JEFFERSON</t>
  </si>
  <si>
    <t>Harpers Ferry</t>
  </si>
  <si>
    <t>Ranson</t>
  </si>
  <si>
    <t>Shepherdstown</t>
  </si>
  <si>
    <t>Charles Town</t>
  </si>
  <si>
    <t>Jefferson County*</t>
  </si>
  <si>
    <t>JEFFERSON COUNTY</t>
  </si>
  <si>
    <t>KANAWHA</t>
  </si>
  <si>
    <t>Belle</t>
  </si>
  <si>
    <t>Cedar Grove</t>
  </si>
  <si>
    <t>Chesapeake</t>
  </si>
  <si>
    <t>Clendenin</t>
  </si>
  <si>
    <t>Dunbar</t>
  </si>
  <si>
    <t>East Bank</t>
  </si>
  <si>
    <t>Glasgow</t>
  </si>
  <si>
    <t>Marmet</t>
  </si>
  <si>
    <t>Pratt</t>
  </si>
  <si>
    <t>St. Albans</t>
  </si>
  <si>
    <t>Handley</t>
  </si>
  <si>
    <t>Nitro**</t>
  </si>
  <si>
    <t>South Charleston</t>
  </si>
  <si>
    <t>Charleston</t>
  </si>
  <si>
    <t>Kanawha County*</t>
  </si>
  <si>
    <t>KANAWHA COUNTY</t>
  </si>
  <si>
    <t>Jane Lew</t>
  </si>
  <si>
    <t>LEWIS</t>
  </si>
  <si>
    <t>Weston</t>
  </si>
  <si>
    <t>Lewis County*</t>
  </si>
  <si>
    <t>LEWIS COUNTY</t>
  </si>
  <si>
    <t>Hamlin</t>
  </si>
  <si>
    <t>LINCOLN</t>
  </si>
  <si>
    <t>West Hamlin</t>
  </si>
  <si>
    <t>Lincoln County*</t>
  </si>
  <si>
    <t>LINCOLN COUNTY</t>
  </si>
  <si>
    <t>Chapmanville</t>
  </si>
  <si>
    <t>LOGAN</t>
  </si>
  <si>
    <t>Mitchell Heights</t>
  </si>
  <si>
    <t>Logan</t>
  </si>
  <si>
    <t>Man</t>
  </si>
  <si>
    <t>West Logan</t>
  </si>
  <si>
    <t>Logan County*</t>
  </si>
  <si>
    <t>LOGAN COUNTY</t>
  </si>
  <si>
    <t>White Hall</t>
  </si>
  <si>
    <t xml:space="preserve">MARION </t>
  </si>
  <si>
    <t>Pleasant Valley</t>
  </si>
  <si>
    <t>Monongah</t>
  </si>
  <si>
    <t>Farmington</t>
  </si>
  <si>
    <t>Worthington</t>
  </si>
  <si>
    <t>Mannington</t>
  </si>
  <si>
    <t>Barrackville</t>
  </si>
  <si>
    <t>Rivesville</t>
  </si>
  <si>
    <t>Fairview</t>
  </si>
  <si>
    <t>Fairmont</t>
  </si>
  <si>
    <t>Grant</t>
  </si>
  <si>
    <t>Marion County*</t>
  </si>
  <si>
    <t>MARION COUNTY</t>
  </si>
  <si>
    <t>Cameron</t>
  </si>
  <si>
    <t>MARSHALL</t>
  </si>
  <si>
    <t>Wheeling**</t>
  </si>
  <si>
    <t>Glen Dale</t>
  </si>
  <si>
    <t>Mcmechen</t>
  </si>
  <si>
    <t>Benwood</t>
  </si>
  <si>
    <t>Moundsville</t>
  </si>
  <si>
    <t>Marshall County*</t>
  </si>
  <si>
    <t>MARSHALL COUNTY</t>
  </si>
  <si>
    <t>Leon</t>
  </si>
  <si>
    <t>MASON</t>
  </si>
  <si>
    <t>Hartford</t>
  </si>
  <si>
    <t>New Haven</t>
  </si>
  <si>
    <t>Point Pleasant</t>
  </si>
  <si>
    <t>Mason</t>
  </si>
  <si>
    <t>Mason County*</t>
  </si>
  <si>
    <t>MASON COUNTY</t>
  </si>
  <si>
    <t>Anawalt</t>
  </si>
  <si>
    <t>MCDOWELL</t>
  </si>
  <si>
    <t>Davy</t>
  </si>
  <si>
    <t>Gary</t>
  </si>
  <si>
    <t>Keystone</t>
  </si>
  <si>
    <t>Northfork</t>
  </si>
  <si>
    <t>War</t>
  </si>
  <si>
    <t>Bradshaw</t>
  </si>
  <si>
    <t>Iaeger</t>
  </si>
  <si>
    <t>Welch</t>
  </si>
  <si>
    <t>Kimball</t>
  </si>
  <si>
    <t>McDowell County*</t>
  </si>
  <si>
    <t>MCDOWELL COUNTY</t>
  </si>
  <si>
    <t>Bramwell</t>
  </si>
  <si>
    <t xml:space="preserve">MERCER </t>
  </si>
  <si>
    <t>Oakvale</t>
  </si>
  <si>
    <t>Princeton</t>
  </si>
  <si>
    <t>Athens</t>
  </si>
  <si>
    <t>Bluefield</t>
  </si>
  <si>
    <t>Mercer County*</t>
  </si>
  <si>
    <t>MERCER COUNTY</t>
  </si>
  <si>
    <t>Keyser</t>
  </si>
  <si>
    <t>MINERAL</t>
  </si>
  <si>
    <t>Carpendale</t>
  </si>
  <si>
    <t>Ridgeley</t>
  </si>
  <si>
    <t>Elk Garden</t>
  </si>
  <si>
    <t>Piedmont</t>
  </si>
  <si>
    <t>Mineral County*</t>
  </si>
  <si>
    <t>MINERAL COUNTY</t>
  </si>
  <si>
    <t>Delbarton</t>
  </si>
  <si>
    <t>MINGO</t>
  </si>
  <si>
    <t>Gilbert</t>
  </si>
  <si>
    <t>Kermit</t>
  </si>
  <si>
    <t>Matewan</t>
  </si>
  <si>
    <t>Williamson</t>
  </si>
  <si>
    <t>Mingo County*</t>
  </si>
  <si>
    <t>MINGO COUNTY</t>
  </si>
  <si>
    <t>Blacksville</t>
  </si>
  <si>
    <t>MONONGALIA</t>
  </si>
  <si>
    <t>Granville</t>
  </si>
  <si>
    <t>Westover</t>
  </si>
  <si>
    <t>Morgantown</t>
  </si>
  <si>
    <t>Star City</t>
  </si>
  <si>
    <t>Monongalia County*</t>
  </si>
  <si>
    <t>MONONGALIA COUNTY</t>
  </si>
  <si>
    <t>Peterstown</t>
  </si>
  <si>
    <t xml:space="preserve">MONROE </t>
  </si>
  <si>
    <t>Union</t>
  </si>
  <si>
    <t>Monroe County*</t>
  </si>
  <si>
    <t>MONROE COUNTY</t>
  </si>
  <si>
    <t>Bath</t>
  </si>
  <si>
    <t xml:space="preserve">MORGAN </t>
  </si>
  <si>
    <t>Paw Paw</t>
  </si>
  <si>
    <t>Morgan County*</t>
  </si>
  <si>
    <t>MORGAN COUNTY</t>
  </si>
  <si>
    <t>Richwood</t>
  </si>
  <si>
    <t>NICHOLAS</t>
  </si>
  <si>
    <t>Summersville</t>
  </si>
  <si>
    <t>Nicholas County*</t>
  </si>
  <si>
    <t>NICHOLAS COUNTY</t>
  </si>
  <si>
    <t>Clearview</t>
  </si>
  <si>
    <t>OHIO</t>
  </si>
  <si>
    <t>West Liberty</t>
  </si>
  <si>
    <t>Triadelphia</t>
  </si>
  <si>
    <t>Valley Grove</t>
  </si>
  <si>
    <t>Bethlehem</t>
  </si>
  <si>
    <t>Ohio County*</t>
  </si>
  <si>
    <t>OHIO COUNTY</t>
  </si>
  <si>
    <t>Franklin</t>
  </si>
  <si>
    <t>PENDLETON</t>
  </si>
  <si>
    <t>Pendleton County*</t>
  </si>
  <si>
    <t>PENDLETON COUNTY</t>
  </si>
  <si>
    <t>St. Mary's</t>
  </si>
  <si>
    <t>PLEASANTS</t>
  </si>
  <si>
    <t>Belmont</t>
  </si>
  <si>
    <t>Pleasants County*</t>
  </si>
  <si>
    <t>PLEASANTS COUNTY</t>
  </si>
  <si>
    <t>Durbin</t>
  </si>
  <si>
    <t>POCAHONTAS</t>
  </si>
  <si>
    <t>Marlinton</t>
  </si>
  <si>
    <t>Hillsboro</t>
  </si>
  <si>
    <t>Pocahontas County*</t>
  </si>
  <si>
    <t>POCAHONTAS COUNTY</t>
  </si>
  <si>
    <t>Tunnelton</t>
  </si>
  <si>
    <t>PRESTON</t>
  </si>
  <si>
    <t>Albright</t>
  </si>
  <si>
    <t>Bruceton Mills</t>
  </si>
  <si>
    <t>Rowlesburg</t>
  </si>
  <si>
    <t>Terra Alta</t>
  </si>
  <si>
    <t>Newburg</t>
  </si>
  <si>
    <t>Reedsville</t>
  </si>
  <si>
    <t>Masontown</t>
  </si>
  <si>
    <t>Brandonville</t>
  </si>
  <si>
    <t>Kingwood</t>
  </si>
  <si>
    <t>Preston County*</t>
  </si>
  <si>
    <t>PRESTON COUNTY</t>
  </si>
  <si>
    <t>Poca</t>
  </si>
  <si>
    <t xml:space="preserve">PUTNAM </t>
  </si>
  <si>
    <t>Buffalo</t>
  </si>
  <si>
    <t>Hurricane</t>
  </si>
  <si>
    <t>Eleanor</t>
  </si>
  <si>
    <t>Winfield</t>
  </si>
  <si>
    <t>Bancroft</t>
  </si>
  <si>
    <t>Putnam County*</t>
  </si>
  <si>
    <t>PUTNAM COUNTY</t>
  </si>
  <si>
    <t>Beckley</t>
  </si>
  <si>
    <t>RALEIGH</t>
  </si>
  <si>
    <t>Lester</t>
  </si>
  <si>
    <t>Sophia</t>
  </si>
  <si>
    <t>Mabscott</t>
  </si>
  <si>
    <t>Raleigh County*</t>
  </si>
  <si>
    <t>RALEIGH COUNTY</t>
  </si>
  <si>
    <t>Womelsdorf (Coalton)</t>
  </si>
  <si>
    <t>RANDOLPH</t>
  </si>
  <si>
    <t>Harman</t>
  </si>
  <si>
    <t>Huttonsville</t>
  </si>
  <si>
    <t>Montrose</t>
  </si>
  <si>
    <t>Mill Creek</t>
  </si>
  <si>
    <t>Beverly</t>
  </si>
  <si>
    <t>Elkins</t>
  </si>
  <si>
    <t>Randolph County*</t>
  </si>
  <si>
    <t>RANDOLPH COUNTY</t>
  </si>
  <si>
    <t>Harrisville</t>
  </si>
  <si>
    <t>RITCHIE</t>
  </si>
  <si>
    <t>Cairo</t>
  </si>
  <si>
    <t>Ellenboro</t>
  </si>
  <si>
    <t>Pennsboro</t>
  </si>
  <si>
    <t>Auburn</t>
  </si>
  <si>
    <t>Pullman</t>
  </si>
  <si>
    <t>Ritchie County*</t>
  </si>
  <si>
    <t>RITCHIE COUNTY</t>
  </si>
  <si>
    <t>Reedy</t>
  </si>
  <si>
    <t>ROANE</t>
  </si>
  <si>
    <t>Spencer</t>
  </si>
  <si>
    <t>Roane County*</t>
  </si>
  <si>
    <t>ROANE COUNTY</t>
  </si>
  <si>
    <t>Hinton</t>
  </si>
  <si>
    <t>SUMMERS</t>
  </si>
  <si>
    <t>Summers County*</t>
  </si>
  <si>
    <t>SUMMERS COUNTY</t>
  </si>
  <si>
    <t>Flemington</t>
  </si>
  <si>
    <t xml:space="preserve">TAYLOR </t>
  </si>
  <si>
    <t>Grafton</t>
  </si>
  <si>
    <t>Taylor County*</t>
  </si>
  <si>
    <t>TAYLOR COUNTY</t>
  </si>
  <si>
    <t>Hendricks</t>
  </si>
  <si>
    <t xml:space="preserve">TUCKER </t>
  </si>
  <si>
    <t>Hambleton</t>
  </si>
  <si>
    <t>Parsons</t>
  </si>
  <si>
    <t>Thomas</t>
  </si>
  <si>
    <t>Davis</t>
  </si>
  <si>
    <t>Tucker County*</t>
  </si>
  <si>
    <t>TUCKER COUNTY</t>
  </si>
  <si>
    <t>Middlebourne</t>
  </si>
  <si>
    <t>TYLER</t>
  </si>
  <si>
    <t>Sistersville</t>
  </si>
  <si>
    <t>Friendly</t>
  </si>
  <si>
    <t>Paden City**</t>
  </si>
  <si>
    <t>Tyler County*</t>
  </si>
  <si>
    <t>TYLER COUNTY</t>
  </si>
  <si>
    <t>Buckhannon</t>
  </si>
  <si>
    <t xml:space="preserve">UPSHUR </t>
  </si>
  <si>
    <t>Upshur County*</t>
  </si>
  <si>
    <t>UPSHUR COUNTY</t>
  </si>
  <si>
    <t>Fort Gay</t>
  </si>
  <si>
    <t>WAYNE</t>
  </si>
  <si>
    <t>Kenova</t>
  </si>
  <si>
    <t>Wayne</t>
  </si>
  <si>
    <t>Ceredo</t>
  </si>
  <si>
    <t>Wayne County*</t>
  </si>
  <si>
    <t>WAYNE COUNTY</t>
  </si>
  <si>
    <t>Addison</t>
  </si>
  <si>
    <t>WEBSTER</t>
  </si>
  <si>
    <t>Camden-On-Gauley</t>
  </si>
  <si>
    <t>Cowen</t>
  </si>
  <si>
    <t>Webster County*</t>
  </si>
  <si>
    <t>WEBSTER COUNTY</t>
  </si>
  <si>
    <t>New Martinsville</t>
  </si>
  <si>
    <t xml:space="preserve">WETZEL </t>
  </si>
  <si>
    <t>Pine Grove</t>
  </si>
  <si>
    <t>Hundred</t>
  </si>
  <si>
    <t>Smithfield</t>
  </si>
  <si>
    <t>Wetzel County*</t>
  </si>
  <si>
    <t>WETZEL COUNTY</t>
  </si>
  <si>
    <t>Elizabeth</t>
  </si>
  <si>
    <t>WIRT</t>
  </si>
  <si>
    <t>Wirt County*</t>
  </si>
  <si>
    <t>WIRT COUNTY</t>
  </si>
  <si>
    <t>Williamstown</t>
  </si>
  <si>
    <t>WOOD</t>
  </si>
  <si>
    <t>Vienna</t>
  </si>
  <si>
    <t>North Hills</t>
  </si>
  <si>
    <t>Parkersburg</t>
  </si>
  <si>
    <t>Wood County*</t>
  </si>
  <si>
    <t>WOOD COUNTY</t>
  </si>
  <si>
    <t>Oceana</t>
  </si>
  <si>
    <t>WYOMING</t>
  </si>
  <si>
    <t>Pineville</t>
  </si>
  <si>
    <t>Mullens</t>
  </si>
  <si>
    <t>Wyoming County*</t>
  </si>
  <si>
    <t>WYOMING COUNTY</t>
  </si>
  <si>
    <t>SPLIT COMMUNITIES</t>
  </si>
  <si>
    <t>CABELL</t>
  </si>
  <si>
    <t>BROOKE</t>
  </si>
  <si>
    <r>
      <t>RAILROAD Inundation Model</t>
    </r>
    <r>
      <rPr>
        <sz val="11"/>
        <color theme="1"/>
        <rFont val="Calibri"/>
        <family val="2"/>
        <scheme val="minor"/>
      </rPr>
      <t xml:space="preserve"> (1% Flood Event)</t>
    </r>
  </si>
  <si>
    <t>WATER DEPTH</t>
  </si>
  <si>
    <t>VEHICLES</t>
  </si>
  <si>
    <t>RESCUE RESPONSE</t>
  </si>
  <si>
    <t>&lt;= 1 foot</t>
  </si>
  <si>
    <t xml:space="preserve">A foot of water will float many vehicles. </t>
  </si>
  <si>
    <t xml:space="preserve">Response focused on those who need additional assistance. </t>
  </si>
  <si>
    <t>1 – 3</t>
  </si>
  <si>
    <t xml:space="preserve">Two feet of water will carry away most vehicles.  Three feet of water will easily float a bus. </t>
  </si>
  <si>
    <t>A high-water vehicle rescue limit is about 3 feet.</t>
  </si>
  <si>
    <t>feet of water</t>
  </si>
  <si>
    <t>&gt; 3 feet</t>
  </si>
  <si>
    <t xml:space="preserve">All vehicles incur substantial water damage and can be carried away by flood waters. </t>
  </si>
  <si>
    <t>Boats and helicopters are required to perform high water rescues when water depths exceed three feet.  The risk to people increases with higher water velocities and flood depths.</t>
  </si>
  <si>
    <t>VEHICLES | RESCUE RESPONSE</t>
  </si>
  <si>
    <t>&lt;= 1 ft.</t>
  </si>
  <si>
    <t>A foot of water will float many vehicles. Response focused on those who need additional assistance.</t>
  </si>
  <si>
    <t>1 - 3 ft.</t>
  </si>
  <si>
    <t>Two feet of water will carry away most vehicles. Three feet of water will easily float a bus. A high-water vehicle rescue limit is about 3 feet.</t>
  </si>
  <si>
    <t>&gt; 3 ft.</t>
  </si>
  <si>
    <t>All vehicles incur substantial water damage and may be carried away by flood waters. Boats and helicopters are required to perform high water rescues when water depths exceed three feet. The risk to people increases with higher water velocities and flood depths.</t>
  </si>
  <si>
    <t>3.1.7 Transportation Infrastructure</t>
  </si>
  <si>
    <t>Extract from Jefferson County Flood Risk Report</t>
  </si>
  <si>
    <t>With water levels below one foot, rescue response is focused on those who need additional assistance, such as the elderly or disabled. However, a foot of water can float many vehicles, so driving may be very risky.</t>
  </si>
  <si>
    <t xml:space="preserve">When water levels are between one foot and three feet, high profile vehicles can be used to rescue individuals. However, three feet is reaching the upper limit for using these vehicles. Two feet of water will carry away most vehicles, and three feet can easily float a bus. Driving in these conditions can be EXTREMELY dangerous. </t>
  </si>
  <si>
    <t xml:space="preserve">When water levels are above three feet, boats and helicopters are required to perform high-water rescues. Risks people may incur will increase with higher water velocities and flood depths. All vehicles will sustain substantial water damage and can be carried away by flood waters. </t>
  </si>
  <si>
    <t>Table 45: Road mileage and water depth</t>
  </si>
  <si>
    <t>Roads by Water Depth</t>
  </si>
  <si>
    <t>Miles</t>
  </si>
  <si>
    <t>%</t>
  </si>
  <si>
    <t>below 1 ft</t>
  </si>
  <si>
    <t>1 to 3 ft</t>
  </si>
  <si>
    <t>above 3 ft</t>
  </si>
  <si>
    <t>Total</t>
  </si>
  <si>
    <t xml:space="preserve"> </t>
  </si>
  <si>
    <t xml:space="preserve">Routes Affected: </t>
  </si>
  <si>
    <t xml:space="preserve">The following major routes will be affected by the 1-percent annual chance flood: WV Routes 9, 45, 51, 115, 230, and 480. The only US Route that runs through Jefferson County is US 340, but it most likely will not be inundated by water due to its higher deck elevation. </t>
  </si>
  <si>
    <t>Table 46: Types of Road and flooded mileage</t>
  </si>
  <si>
    <t>Flooded Roads by Type</t>
  </si>
  <si>
    <t xml:space="preserve">% Miles to Total </t>
  </si>
  <si>
    <t>Notes</t>
  </si>
  <si>
    <t>US Route</t>
  </si>
  <si>
    <t>340 (elevated structure)</t>
  </si>
  <si>
    <t>WV Route</t>
  </si>
  <si>
    <t>9, 45, 51, 115, 230, 480</t>
  </si>
  <si>
    <t>Other Road</t>
  </si>
  <si>
    <t>About 1 Foot</t>
  </si>
  <si>
    <t>About 3 Feet</t>
  </si>
  <si>
    <t>About 6 Feet</t>
  </si>
  <si>
    <t>About 9 Feet</t>
  </si>
  <si>
    <t>Response</t>
  </si>
  <si>
    <t>focus on those who need additional assistance</t>
  </si>
  <si>
    <t>near limit to use high profile vehicles to perform high water rescues</t>
  </si>
  <si>
    <t>boats and helicopters now required to perform high water rescues</t>
  </si>
  <si>
    <t>1st floors completely inundated</t>
  </si>
  <si>
    <t>Water Depths for Roads and Bridges</t>
  </si>
  <si>
    <t>&lt;= 1 foot (Response focused on those who need additional assistance)</t>
  </si>
  <si>
    <t xml:space="preserve">&lt;= 3 feet (Near limit for High Profile Vehicles to perform wter rescues) </t>
  </si>
  <si>
    <t>&lt;= 6 feet (Boats and helicopters required to perform high water rescues)</t>
  </si>
  <si>
    <t>&gt; 6 feet  (Major flood inundation.  1st floors completely inundated at ~ 9 feet)</t>
  </si>
  <si>
    <t xml:space="preserve">Source:  </t>
  </si>
  <si>
    <t>Esri Flood Impact Analysis, A preview of the ArcGIS Pro Solution Template, Gert van Maren, 2019 Esri User Conference</t>
  </si>
  <si>
    <t>Source:  Austin Texas Flood Inundation of Roads and Bridges</t>
  </si>
  <si>
    <t>http://www.arcgis.com/home/webmap/viewer.html?webmap=52e572eb197c4b468adba77742006f08</t>
  </si>
  <si>
    <t>RANK Col.j(% Miles Flooded)</t>
  </si>
  <si>
    <r>
      <t>INCORPORATED RAILROAD Inundation Model</t>
    </r>
    <r>
      <rPr>
        <sz val="11"/>
        <color theme="1"/>
        <rFont val="Calibri"/>
        <family val="2"/>
        <scheme val="minor"/>
      </rPr>
      <t xml:space="preserve"> (1% Flood Event)</t>
    </r>
  </si>
  <si>
    <t>Col.J</t>
  </si>
  <si>
    <r>
      <t>COMMUNITIES RAILROAD Inundation Model</t>
    </r>
    <r>
      <rPr>
        <sz val="11"/>
        <color theme="1"/>
        <rFont val="Calibri"/>
        <family val="2"/>
        <scheme val="minor"/>
      </rPr>
      <t xml:space="preserve"> (1% Flood Event)</t>
    </r>
  </si>
  <si>
    <r>
      <t>UNINCORPORATED RAILROAD Inundation Model</t>
    </r>
    <r>
      <rPr>
        <sz val="11"/>
        <color theme="1"/>
        <rFont val="Calibri"/>
        <family val="2"/>
        <scheme val="minor"/>
      </rPr>
      <t xml:space="preserve"> (1% Flood Event)</t>
    </r>
  </si>
  <si>
    <t>Railroads Below 1ft (Ratio Railroads Below 1f/Railroads Flooded)</t>
  </si>
  <si>
    <r>
      <t>REGION RAILROAD Inundation Model</t>
    </r>
    <r>
      <rPr>
        <sz val="11"/>
        <color theme="1"/>
        <rFont val="Calibri"/>
        <family val="2"/>
        <scheme val="minor"/>
      </rPr>
      <t xml:space="preserve"> (1% Flood Event)</t>
    </r>
  </si>
  <si>
    <r>
      <t>COUNTY RAILROAD Inundation Model</t>
    </r>
    <r>
      <rPr>
        <sz val="11"/>
        <color theme="1"/>
        <rFont val="Calibri"/>
        <family val="2"/>
        <scheme val="minor"/>
      </rPr>
      <t xml:space="preserve"> (1% Flood Event)</t>
    </r>
  </si>
  <si>
    <t>RANK Col.F(% Miles Flooded)</t>
  </si>
  <si>
    <t>Col.F</t>
  </si>
  <si>
    <r>
      <t>State RAILROAD Inundation Model</t>
    </r>
    <r>
      <rPr>
        <sz val="11"/>
        <color theme="1"/>
        <rFont val="Calibri"/>
        <family val="2"/>
        <scheme val="minor"/>
      </rPr>
      <t xml:space="preserve"> (1% Flood Event)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</si>
</sst>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1"/>
      <color rgb="FF000000"/>
      <name val="Calibri"/>
      <family val="2"/>
      <scheme val="minor"/>
    </font>
    <font>
      <sz val="10"/>
      <color theme="1"/>
      <name val="Calibri"/>
      <family val="2"/>
      <scheme val="minor"/>
    </font>
    <font>
      <b/>
      <sz val="9"/>
      <color theme="0"/>
      <name val="Calibri"/>
      <family val="2"/>
      <scheme val="minor"/>
    </font>
    <font>
      <b/>
      <sz val="10"/>
      <color theme="1"/>
      <name val="Calibri"/>
      <family val="2"/>
      <scheme val="minor"/>
    </font>
  </fonts>
  <fills count="14">
    <fill>
      <patternFill patternType="none"/>
    </fill>
    <fill>
      <patternFill patternType="gray125"/>
    </fill>
    <fill>
      <patternFill patternType="solid">
        <fgColor rgb="FFFCD5B4"/>
        <bgColor indexed="64"/>
      </patternFill>
    </fill>
    <fill>
      <patternFill patternType="solid">
        <fgColor rgb="FFDDD9C4"/>
        <bgColor indexed="64"/>
      </patternFill>
    </fill>
    <fill>
      <patternFill patternType="solid">
        <fgColor rgb="FFFFFFCC"/>
        <bgColor indexed="64"/>
      </patternFill>
    </fill>
    <fill>
      <patternFill patternType="solid">
        <fgColor rgb="FFDEEAF6"/>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2F2F2"/>
        <bgColor indexed="64"/>
      </patternFill>
    </fill>
    <fill>
      <patternFill patternType="solid">
        <fgColor rgb="FFFFFF00"/>
        <bgColor indexed="64"/>
      </patternFill>
    </fill>
    <fill>
      <patternFill patternType="solid">
        <fgColor rgb="FF7030A0"/>
        <bgColor indexed="64"/>
      </patternFill>
    </fill>
    <fill>
      <patternFill patternType="solid">
        <fgColor rgb="FF92D050"/>
        <bgColor indexed="64"/>
      </patternFill>
    </fill>
    <fill>
      <patternFill patternType="solid">
        <fgColor theme="4"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01">
    <xf numFmtId="0" fontId="0" fillId="0" borderId="0" xfId="0"/>
    <xf numFmtId="0" fontId="2" fillId="0" borderId="0" xfId="0" applyFont="1" applyAlignment="1">
      <alignment horizontal="left"/>
    </xf>
    <xf numFmtId="14" fontId="3" fillId="0" borderId="0" xfId="0" applyNumberFormat="1" applyFont="1" applyAlignment="1">
      <alignment horizontal="center"/>
    </xf>
    <xf numFmtId="0" fontId="3" fillId="3" borderId="1" xfId="0" applyFont="1" applyFill="1" applyBorder="1" applyAlignment="1">
      <alignment horizontal="center" vertical="center" wrapText="1"/>
    </xf>
    <xf numFmtId="0" fontId="0" fillId="0" borderId="0" xfId="0" applyAlignment="1">
      <alignment horizontal="left"/>
    </xf>
    <xf numFmtId="0" fontId="3" fillId="3" borderId="1" xfId="0" applyFont="1" applyFill="1" applyBorder="1" applyAlignment="1">
      <alignment horizontal="left" vertical="center" wrapText="1"/>
    </xf>
    <xf numFmtId="0" fontId="0" fillId="0" borderId="0" xfId="0" applyAlignment="1">
      <alignment horizontal="center"/>
    </xf>
    <xf numFmtId="9" fontId="0" fillId="0" borderId="0" xfId="1" applyFont="1" applyAlignment="1">
      <alignment horizontal="center"/>
    </xf>
    <xf numFmtId="0" fontId="0" fillId="0" borderId="1" xfId="0" applyBorder="1" applyAlignment="1">
      <alignment horizontal="center"/>
    </xf>
    <xf numFmtId="0" fontId="3" fillId="0" borderId="0" xfId="0" applyFont="1" applyAlignment="1">
      <alignment horizontal="left"/>
    </xf>
    <xf numFmtId="0" fontId="3" fillId="0" borderId="0" xfId="0" applyFont="1"/>
    <xf numFmtId="0" fontId="3" fillId="4" borderId="1" xfId="0" applyFont="1" applyFill="1" applyBorder="1" applyAlignment="1">
      <alignment horizontal="center"/>
    </xf>
    <xf numFmtId="0" fontId="3" fillId="0" borderId="0" xfId="0" applyFont="1" applyAlignment="1">
      <alignment horizontal="center"/>
    </xf>
    <xf numFmtId="0" fontId="3" fillId="0" borderId="1" xfId="0" applyFont="1" applyBorder="1" applyAlignment="1">
      <alignment horizontal="left"/>
    </xf>
    <xf numFmtId="0" fontId="3" fillId="0" borderId="1" xfId="0" applyFont="1" applyBorder="1" applyAlignment="1">
      <alignment horizontal="center"/>
    </xf>
    <xf numFmtId="9" fontId="3" fillId="0" borderId="1" xfId="1" applyFont="1" applyBorder="1" applyAlignment="1">
      <alignment horizontal="center"/>
    </xf>
    <xf numFmtId="0" fontId="4" fillId="2" borderId="1" xfId="0" applyFont="1" applyFill="1" applyBorder="1" applyAlignment="1">
      <alignment horizontal="left"/>
    </xf>
    <xf numFmtId="0" fontId="4" fillId="2" borderId="1" xfId="0" applyFont="1" applyFill="1" applyBorder="1" applyAlignment="1">
      <alignment horizontal="center"/>
    </xf>
    <xf numFmtId="9" fontId="4" fillId="2" borderId="1" xfId="1" applyFont="1" applyFill="1" applyBorder="1" applyAlignment="1">
      <alignment horizontal="center"/>
    </xf>
    <xf numFmtId="9" fontId="3" fillId="0" borderId="0" xfId="1" applyFont="1" applyAlignment="1">
      <alignment horizontal="center"/>
    </xf>
    <xf numFmtId="0" fontId="3" fillId="4" borderId="1" xfId="0" applyFont="1" applyFill="1" applyBorder="1" applyAlignment="1">
      <alignment horizontal="left"/>
    </xf>
    <xf numFmtId="9" fontId="3" fillId="4" borderId="1" xfId="1" applyFont="1" applyFill="1" applyBorder="1" applyAlignment="1">
      <alignment horizontal="center"/>
    </xf>
    <xf numFmtId="0" fontId="0" fillId="0" borderId="1" xfId="0" applyBorder="1"/>
    <xf numFmtId="0" fontId="2"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0" borderId="5" xfId="0" applyBorder="1" applyAlignment="1">
      <alignment vertical="center" wrapText="1"/>
    </xf>
    <xf numFmtId="0" fontId="5" fillId="5" borderId="6" xfId="0" applyFont="1" applyFill="1" applyBorder="1" applyAlignment="1">
      <alignment horizontal="center" vertical="center" wrapText="1"/>
    </xf>
    <xf numFmtId="0" fontId="2" fillId="0" borderId="0" xfId="0" applyFont="1" applyAlignment="1">
      <alignment vertical="center"/>
    </xf>
    <xf numFmtId="0" fontId="0" fillId="0" borderId="0" xfId="0" applyAlignment="1">
      <alignment vertical="center"/>
    </xf>
    <xf numFmtId="0" fontId="2" fillId="0" borderId="0" xfId="0" applyFont="1"/>
    <xf numFmtId="9" fontId="0" fillId="0" borderId="1" xfId="0" applyNumberFormat="1" applyBorder="1"/>
    <xf numFmtId="0" fontId="0" fillId="6" borderId="1" xfId="0" applyFill="1" applyBorder="1"/>
    <xf numFmtId="0" fontId="2" fillId="7" borderId="1" xfId="0" applyFont="1" applyFill="1" applyBorder="1" applyAlignment="1">
      <alignment horizontal="center" wrapText="1"/>
    </xf>
    <xf numFmtId="0" fontId="2" fillId="8" borderId="1" xfId="0" applyFont="1" applyFill="1" applyBorder="1" applyAlignment="1">
      <alignment horizontal="left" vertical="center"/>
    </xf>
    <xf numFmtId="0" fontId="0" fillId="8" borderId="1" xfId="0" applyFill="1" applyBorder="1" applyAlignment="1">
      <alignment wrapText="1"/>
    </xf>
    <xf numFmtId="0" fontId="0" fillId="0" borderId="0" xfId="0" applyAlignment="1">
      <alignment wrapText="1"/>
    </xf>
    <xf numFmtId="0" fontId="2" fillId="0" borderId="0" xfId="0" applyFont="1" applyAlignment="1">
      <alignment wrapText="1"/>
    </xf>
    <xf numFmtId="0" fontId="3" fillId="10" borderId="1" xfId="0" applyFont="1" applyFill="1" applyBorder="1" applyAlignment="1">
      <alignment horizontal="center" vertical="center" wrapText="1"/>
    </xf>
    <xf numFmtId="0" fontId="3" fillId="9" borderId="1" xfId="0" applyFont="1" applyFill="1" applyBorder="1" applyAlignment="1">
      <alignment horizontal="left"/>
    </xf>
    <xf numFmtId="0" fontId="3" fillId="9" borderId="1" xfId="0" applyFont="1" applyFill="1" applyBorder="1" applyAlignment="1">
      <alignment horizontal="center"/>
    </xf>
    <xf numFmtId="9" fontId="3" fillId="9" borderId="1" xfId="1" applyFont="1" applyFill="1" applyBorder="1" applyAlignment="1">
      <alignment horizontal="center"/>
    </xf>
    <xf numFmtId="0" fontId="4" fillId="0" borderId="0" xfId="1" applyNumberFormat="1" applyFont="1"/>
    <xf numFmtId="0" fontId="4" fillId="0" borderId="0" xfId="1" applyNumberFormat="1" applyFont="1" applyAlignment="1">
      <alignment horizontal="center" vertical="center"/>
    </xf>
    <xf numFmtId="0" fontId="0" fillId="0" borderId="0" xfId="0"/>
    <xf numFmtId="0" fontId="2" fillId="0" borderId="0" xfId="0" applyFont="1" applyAlignment="1">
      <alignment horizontal="left"/>
    </xf>
    <xf numFmtId="14" fontId="3" fillId="0" borderId="0" xfId="0" applyNumberFormat="1" applyFont="1" applyAlignment="1">
      <alignment horizontal="center"/>
    </xf>
    <xf numFmtId="0" fontId="3" fillId="3" borderId="1" xfId="0" applyFont="1" applyFill="1" applyBorder="1" applyAlignment="1">
      <alignment horizontal="center" vertical="center" wrapText="1"/>
    </xf>
    <xf numFmtId="0" fontId="0" fillId="0" borderId="0" xfId="0" applyAlignment="1">
      <alignment horizontal="left"/>
    </xf>
    <xf numFmtId="0" fontId="3" fillId="3" borderId="1" xfId="0" applyFont="1" applyFill="1" applyBorder="1" applyAlignment="1">
      <alignment horizontal="left" vertical="center" wrapText="1"/>
    </xf>
    <xf numFmtId="0" fontId="0" fillId="0" borderId="0" xfId="0" applyAlignment="1">
      <alignment horizontal="center"/>
    </xf>
    <xf numFmtId="0" fontId="3" fillId="0" borderId="0" xfId="0" applyFont="1" applyAlignment="1">
      <alignment horizontal="left"/>
    </xf>
    <xf numFmtId="0" fontId="3" fillId="0" borderId="0" xfId="0" applyFont="1"/>
    <xf numFmtId="0" fontId="3" fillId="4" borderId="1" xfId="0" applyFont="1" applyFill="1" applyBorder="1" applyAlignment="1">
      <alignment horizontal="center"/>
    </xf>
    <xf numFmtId="0" fontId="3" fillId="0" borderId="0" xfId="0" applyFont="1" applyAlignment="1">
      <alignment horizontal="center"/>
    </xf>
    <xf numFmtId="0" fontId="3" fillId="0" borderId="1" xfId="0" applyFont="1" applyBorder="1" applyAlignment="1">
      <alignment horizontal="left"/>
    </xf>
    <xf numFmtId="0" fontId="3" fillId="0" borderId="1" xfId="0" applyFont="1" applyBorder="1" applyAlignment="1">
      <alignment horizontal="center"/>
    </xf>
    <xf numFmtId="0" fontId="4" fillId="2" borderId="1" xfId="0" applyFont="1" applyFill="1" applyBorder="1" applyAlignment="1">
      <alignment horizontal="left"/>
    </xf>
    <xf numFmtId="0" fontId="4" fillId="2" borderId="1" xfId="0" applyFont="1" applyFill="1" applyBorder="1" applyAlignment="1">
      <alignment horizontal="center"/>
    </xf>
    <xf numFmtId="0" fontId="3" fillId="4" borderId="1" xfId="0" applyFont="1" applyFill="1" applyBorder="1" applyAlignment="1">
      <alignment horizontal="left"/>
    </xf>
    <xf numFmtId="0" fontId="3" fillId="9" borderId="1" xfId="0" applyFont="1" applyFill="1" applyBorder="1" applyAlignment="1">
      <alignment horizontal="left"/>
    </xf>
    <xf numFmtId="0" fontId="3" fillId="9" borderId="1" xfId="0" applyFont="1" applyFill="1" applyBorder="1" applyAlignment="1">
      <alignment horizontal="center"/>
    </xf>
    <xf numFmtId="164" fontId="4" fillId="10" borderId="8" xfId="1" applyNumberFormat="1" applyFont="1" applyFill="1" applyBorder="1" applyAlignment="1">
      <alignment horizontal="center" vertical="center"/>
    </xf>
    <xf numFmtId="164" fontId="4" fillId="10" borderId="9" xfId="1" applyNumberFormat="1" applyFont="1" applyFill="1" applyBorder="1" applyAlignment="1">
      <alignment horizontal="center" vertical="center"/>
    </xf>
    <xf numFmtId="164" fontId="4" fillId="10" borderId="10" xfId="1" applyNumberFormat="1" applyFont="1" applyFill="1" applyBorder="1" applyAlignment="1">
      <alignment horizontal="center" vertical="center"/>
    </xf>
    <xf numFmtId="0" fontId="7" fillId="11" borderId="11" xfId="0" applyFont="1" applyFill="1" applyBorder="1" applyAlignment="1">
      <alignment horizontal="center" vertical="center" wrapText="1"/>
    </xf>
    <xf numFmtId="0" fontId="4" fillId="0" borderId="8" xfId="1" applyNumberFormat="1" applyFont="1" applyBorder="1" applyAlignment="1">
      <alignment horizontal="center" vertical="center"/>
    </xf>
    <xf numFmtId="0" fontId="4" fillId="0" borderId="9" xfId="1" applyNumberFormat="1" applyFont="1" applyBorder="1" applyAlignment="1">
      <alignment horizontal="center" vertical="center"/>
    </xf>
    <xf numFmtId="0" fontId="4" fillId="9" borderId="9" xfId="1" applyNumberFormat="1" applyFont="1" applyFill="1" applyBorder="1" applyAlignment="1">
      <alignment horizontal="center" vertical="center"/>
    </xf>
    <xf numFmtId="0" fontId="4" fillId="2" borderId="9" xfId="1" applyNumberFormat="1" applyFont="1" applyFill="1" applyBorder="1" applyAlignment="1">
      <alignment horizontal="center" vertical="center"/>
    </xf>
    <xf numFmtId="0" fontId="4" fillId="2" borderId="10" xfId="1" applyNumberFormat="1" applyFont="1" applyFill="1" applyBorder="1" applyAlignment="1">
      <alignment horizontal="center" vertical="center"/>
    </xf>
    <xf numFmtId="0" fontId="4" fillId="4" borderId="8" xfId="1" applyNumberFormat="1" applyFont="1" applyFill="1" applyBorder="1" applyAlignment="1">
      <alignment horizontal="center" vertical="center"/>
    </xf>
    <xf numFmtId="0" fontId="4" fillId="4" borderId="9" xfId="1" applyNumberFormat="1" applyFont="1" applyFill="1" applyBorder="1" applyAlignment="1">
      <alignment horizontal="center" vertical="center"/>
    </xf>
    <xf numFmtId="0" fontId="4" fillId="4" borderId="10" xfId="1" applyNumberFormat="1" applyFont="1" applyFill="1" applyBorder="1" applyAlignment="1">
      <alignment horizontal="center" vertical="center"/>
    </xf>
    <xf numFmtId="0" fontId="2" fillId="0" borderId="0" xfId="1" applyNumberFormat="1" applyFont="1" applyAlignment="1">
      <alignment horizontal="center" vertical="center"/>
    </xf>
    <xf numFmtId="0" fontId="4" fillId="2" borderId="8" xfId="1" applyNumberFormat="1" applyFont="1" applyFill="1" applyBorder="1" applyAlignment="1">
      <alignment horizontal="center" vertical="center"/>
    </xf>
    <xf numFmtId="0" fontId="4" fillId="12" borderId="0" xfId="0" applyFont="1" applyFill="1" applyAlignment="1">
      <alignment horizontal="center" vertical="center"/>
    </xf>
    <xf numFmtId="0" fontId="8" fillId="12" borderId="0" xfId="0" applyFont="1" applyFill="1" applyAlignment="1">
      <alignment horizontal="center" vertical="center"/>
    </xf>
    <xf numFmtId="164" fontId="8" fillId="12" borderId="0" xfId="1" applyNumberFormat="1" applyFont="1" applyFill="1" applyAlignment="1">
      <alignment horizontal="center" vertical="center"/>
    </xf>
    <xf numFmtId="0" fontId="3" fillId="13" borderId="1" xfId="0" applyFont="1" applyFill="1" applyBorder="1" applyAlignment="1">
      <alignment horizontal="center" vertical="center" wrapText="1"/>
    </xf>
    <xf numFmtId="0" fontId="8" fillId="0" borderId="0" xfId="0" applyFont="1" applyFill="1" applyAlignment="1">
      <alignment horizontal="center" vertical="center"/>
    </xf>
    <xf numFmtId="164" fontId="8" fillId="0" borderId="0" xfId="1" applyNumberFormat="1" applyFont="1" applyFill="1" applyAlignment="1">
      <alignment horizontal="center" vertical="center"/>
    </xf>
    <xf numFmtId="0" fontId="3" fillId="0" borderId="0" xfId="0" applyFont="1" applyFill="1"/>
    <xf numFmtId="0" fontId="6" fillId="12" borderId="0" xfId="0" applyFont="1" applyFill="1" applyAlignment="1">
      <alignment horizontal="center" vertical="center"/>
    </xf>
    <xf numFmtId="0" fontId="4" fillId="0" borderId="0" xfId="0" applyFont="1" applyFill="1" applyAlignment="1">
      <alignment horizontal="center" vertical="center"/>
    </xf>
    <xf numFmtId="0" fontId="3" fillId="0" borderId="1" xfId="0" applyFont="1" applyBorder="1" applyAlignment="1">
      <alignment horizontal="center" vertical="center"/>
    </xf>
    <xf numFmtId="164" fontId="3" fillId="0" borderId="1" xfId="1" applyNumberFormat="1" applyFont="1" applyBorder="1" applyAlignment="1">
      <alignment horizontal="center" vertical="center"/>
    </xf>
    <xf numFmtId="9" fontId="3" fillId="0" borderId="1" xfId="1"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164" fontId="8" fillId="0" borderId="16" xfId="1" applyNumberFormat="1" applyFont="1" applyBorder="1" applyAlignment="1">
      <alignment horizontal="center" vertical="center"/>
    </xf>
    <xf numFmtId="164" fontId="8" fillId="0" borderId="17" xfId="1" applyNumberFormat="1" applyFont="1" applyBorder="1" applyAlignment="1">
      <alignment horizontal="center"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0" fillId="0" borderId="7" xfId="0" applyBorder="1" applyAlignment="1">
      <alignment vertical="center" wrapText="1"/>
    </xf>
    <xf numFmtId="0" fontId="0" fillId="0" borderId="4" xfId="0" applyBorder="1"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2"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FFFFCC"/>
      <color rgb="FFFCD5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15</xdr:row>
      <xdr:rowOff>66674</xdr:rowOff>
    </xdr:from>
    <xdr:ext cx="10026248" cy="5618927"/>
    <xdr:pic>
      <xdr:nvPicPr>
        <xdr:cNvPr id="2" name="Picture 1">
          <a:extLst>
            <a:ext uri="{FF2B5EF4-FFF2-40B4-BE49-F238E27FC236}">
              <a16:creationId xmlns:a16="http://schemas.microsoft.com/office/drawing/2014/main" id="{84E7067C-9E47-4CB9-A493-B4D2E4F2791B}"/>
            </a:ext>
          </a:extLst>
        </xdr:cNvPr>
        <xdr:cNvPicPr>
          <a:picLocks noChangeAspect="1"/>
        </xdr:cNvPicPr>
      </xdr:nvPicPr>
      <xdr:blipFill>
        <a:blip xmlns:r="http://schemas.openxmlformats.org/officeDocument/2006/relationships" r:embed="rId1"/>
        <a:stretch>
          <a:fillRect/>
        </a:stretch>
      </xdr:blipFill>
      <xdr:spPr>
        <a:xfrm>
          <a:off x="85725" y="3733799"/>
          <a:ext cx="10026248" cy="5618927"/>
        </a:xfrm>
        <a:prstGeom prst="rect">
          <a:avLst/>
        </a:prstGeom>
      </xdr:spPr>
    </xdr:pic>
    <xdr:clientData/>
  </xdr:oneCellAnchor>
  <xdr:oneCellAnchor>
    <xdr:from>
      <xdr:col>0</xdr:col>
      <xdr:colOff>0</xdr:colOff>
      <xdr:row>52</xdr:row>
      <xdr:rowOff>171450</xdr:rowOff>
    </xdr:from>
    <xdr:ext cx="10142628" cy="5656310"/>
    <xdr:pic>
      <xdr:nvPicPr>
        <xdr:cNvPr id="3" name="Picture 2">
          <a:extLst>
            <a:ext uri="{FF2B5EF4-FFF2-40B4-BE49-F238E27FC236}">
              <a16:creationId xmlns:a16="http://schemas.microsoft.com/office/drawing/2014/main" id="{DDF42E3D-3901-4C9D-A2F9-AF8A6E57F3EF}"/>
            </a:ext>
          </a:extLst>
        </xdr:cNvPr>
        <xdr:cNvPicPr>
          <a:picLocks noChangeAspect="1"/>
        </xdr:cNvPicPr>
      </xdr:nvPicPr>
      <xdr:blipFill>
        <a:blip xmlns:r="http://schemas.openxmlformats.org/officeDocument/2006/relationships" r:embed="rId2"/>
        <a:stretch>
          <a:fillRect/>
        </a:stretch>
      </xdr:blipFill>
      <xdr:spPr>
        <a:xfrm>
          <a:off x="0" y="10887075"/>
          <a:ext cx="10142628" cy="565631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R%202020\Risk%20Indicators%20Resilience%202019\CEP-T\834450_2019-08-06_CEP_Tool_Draft_MVP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ing Page"/>
      <sheetName val="User Instructions"/>
      <sheetName val="Report Set Up"/>
      <sheetName val="Regions and States"/>
      <sheetName val="Data Selection"/>
      <sheetName val="Sort &amp; Filter"/>
      <sheetName val="Custom Weighting"/>
      <sheetName val="Custom Ranking"/>
      <sheetName val="Full Database"/>
      <sheetName val="Sheet1"/>
      <sheetName val="Data Dictionary"/>
      <sheetName val="834450_2019-08-06_CEP_Tool_Draf"/>
    </sheetNames>
    <sheetDataSet>
      <sheetData sheetId="0" refreshError="1"/>
      <sheetData sheetId="1" refreshError="1"/>
      <sheetData sheetId="2"/>
      <sheetData sheetId="3" refreshError="1"/>
      <sheetData sheetId="4" refreshError="1"/>
      <sheetData sheetId="5" refreshError="1"/>
      <sheetData sheetId="6">
        <row r="31">
          <cell r="D31">
            <v>100</v>
          </cell>
        </row>
      </sheetData>
      <sheetData sheetId="7" refreshError="1"/>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S363"/>
  <sheetViews>
    <sheetView tabSelected="1" workbookViewId="0">
      <pane ySplit="5" topLeftCell="A6" activePane="bottomLeft" state="frozen"/>
      <selection pane="bottomLeft" activeCell="A3" sqref="A3"/>
    </sheetView>
  </sheetViews>
  <sheetFormatPr defaultRowHeight="15" x14ac:dyDescent="0.25"/>
  <cols>
    <col min="1" max="1" width="11.42578125" style="4" customWidth="1"/>
    <col min="2" max="2" width="18.5703125" style="4" bestFit="1" customWidth="1"/>
    <col min="3" max="3" width="19.42578125" style="4" bestFit="1" customWidth="1"/>
    <col min="4" max="4" width="14" style="4" customWidth="1"/>
    <col min="5" max="5" width="8" style="6" customWidth="1"/>
    <col min="6" max="6" width="9.140625" style="6" customWidth="1"/>
    <col min="7" max="7" width="11.28515625" style="6" customWidth="1"/>
    <col min="8" max="8" width="10.28515625" style="6" customWidth="1"/>
    <col min="9" max="9" width="17.5703125" style="7" customWidth="1"/>
    <col min="10" max="10" width="18" style="7" customWidth="1"/>
    <col min="11" max="11" width="11" style="6" customWidth="1"/>
    <col min="12" max="12" width="10.5703125" style="7" customWidth="1"/>
    <col min="13" max="13" width="9" style="6" customWidth="1"/>
    <col min="14" max="14" width="8.7109375" style="7" customWidth="1"/>
    <col min="15" max="15" width="9.42578125" style="6" customWidth="1"/>
    <col min="16" max="16" width="11" style="7" customWidth="1"/>
    <col min="19" max="19" width="9.140625" style="42"/>
  </cols>
  <sheetData>
    <row r="1" spans="1:19" x14ac:dyDescent="0.25">
      <c r="A1" s="1" t="s">
        <v>417</v>
      </c>
    </row>
    <row r="2" spans="1:19" x14ac:dyDescent="0.25">
      <c r="A2" s="2">
        <v>45378</v>
      </c>
    </row>
    <row r="5" spans="1:19" s="10" customFormat="1" ht="54" customHeight="1" x14ac:dyDescent="0.2">
      <c r="A5" s="5" t="s">
        <v>0</v>
      </c>
      <c r="B5" s="5" t="s">
        <v>1</v>
      </c>
      <c r="C5" s="5" t="s">
        <v>2</v>
      </c>
      <c r="D5" s="5" t="s">
        <v>3</v>
      </c>
      <c r="E5" s="3" t="s">
        <v>4</v>
      </c>
      <c r="F5" s="3" t="s">
        <v>5</v>
      </c>
      <c r="G5" s="3" t="s">
        <v>6</v>
      </c>
      <c r="H5" s="3" t="s">
        <v>7</v>
      </c>
      <c r="I5" s="3" t="s">
        <v>8</v>
      </c>
      <c r="J5" s="38" t="s">
        <v>9</v>
      </c>
      <c r="K5" s="3" t="s">
        <v>10</v>
      </c>
      <c r="L5" s="3" t="s">
        <v>11</v>
      </c>
      <c r="M5" s="3" t="s">
        <v>12</v>
      </c>
      <c r="N5" s="3" t="s">
        <v>13</v>
      </c>
      <c r="O5" s="3" t="s">
        <v>14</v>
      </c>
      <c r="P5" s="3" t="s">
        <v>15</v>
      </c>
      <c r="S5" s="65" t="s">
        <v>481</v>
      </c>
    </row>
    <row r="6" spans="1:19" s="10" customFormat="1" ht="12" hidden="1" x14ac:dyDescent="0.2">
      <c r="A6" s="13">
        <v>540002</v>
      </c>
      <c r="B6" s="13" t="s">
        <v>16</v>
      </c>
      <c r="C6" s="13" t="s">
        <v>17</v>
      </c>
      <c r="D6" s="13" t="s">
        <v>18</v>
      </c>
      <c r="E6" s="14">
        <v>7</v>
      </c>
      <c r="F6" s="14">
        <v>5.7</v>
      </c>
      <c r="G6" s="14">
        <v>1.4</v>
      </c>
      <c r="H6" s="14">
        <v>0.5</v>
      </c>
      <c r="I6" s="15">
        <v>0.35699999999999998</v>
      </c>
      <c r="J6" s="15">
        <v>8.7999999999999995E-2</v>
      </c>
      <c r="K6" s="14">
        <v>0.2</v>
      </c>
      <c r="L6" s="15">
        <v>0.4</v>
      </c>
      <c r="M6" s="14">
        <v>0.2</v>
      </c>
      <c r="N6" s="15">
        <v>0.4</v>
      </c>
      <c r="O6" s="14">
        <v>0.1</v>
      </c>
      <c r="P6" s="15">
        <v>0.2</v>
      </c>
      <c r="S6" s="66">
        <f t="shared" ref="S6:S69" si="0">IF(OR($D6 = "SPLIT",$J6= "N/A"),"",COUNTIFS($D$6:$D$362,$D6,J$6:J$362,"&gt;"&amp;J6)+1)</f>
        <v>62</v>
      </c>
    </row>
    <row r="7" spans="1:19" s="10" customFormat="1" ht="12" hidden="1" x14ac:dyDescent="0.2">
      <c r="A7" s="13">
        <v>540003</v>
      </c>
      <c r="B7" s="13" t="s">
        <v>19</v>
      </c>
      <c r="C7" s="13" t="s">
        <v>17</v>
      </c>
      <c r="D7" s="13" t="s">
        <v>18</v>
      </c>
      <c r="E7" s="14">
        <v>7</v>
      </c>
      <c r="F7" s="14">
        <v>1</v>
      </c>
      <c r="G7" s="14">
        <v>1</v>
      </c>
      <c r="H7" s="14">
        <v>0.9</v>
      </c>
      <c r="I7" s="15">
        <v>0.9</v>
      </c>
      <c r="J7" s="15">
        <v>0.9</v>
      </c>
      <c r="K7" s="14">
        <v>0.1</v>
      </c>
      <c r="L7" s="15">
        <v>0.111</v>
      </c>
      <c r="M7" s="14">
        <v>0.4</v>
      </c>
      <c r="N7" s="15">
        <v>0.44400000000000001</v>
      </c>
      <c r="O7" s="14">
        <v>0.4</v>
      </c>
      <c r="P7" s="15">
        <v>0.44400000000000001</v>
      </c>
      <c r="S7" s="67">
        <f t="shared" si="0"/>
        <v>12</v>
      </c>
    </row>
    <row r="8" spans="1:19" s="10" customFormat="1" ht="12" hidden="1" x14ac:dyDescent="0.2">
      <c r="A8" s="13">
        <v>540004</v>
      </c>
      <c r="B8" s="13" t="s">
        <v>20</v>
      </c>
      <c r="C8" s="13" t="s">
        <v>17</v>
      </c>
      <c r="D8" s="13" t="s">
        <v>18</v>
      </c>
      <c r="E8" s="14">
        <v>7</v>
      </c>
      <c r="F8" s="14">
        <v>2.4</v>
      </c>
      <c r="G8" s="14">
        <v>1.8</v>
      </c>
      <c r="H8" s="14">
        <v>1.6</v>
      </c>
      <c r="I8" s="15">
        <v>0.88900000000000001</v>
      </c>
      <c r="J8" s="15">
        <v>0.66700000000000004</v>
      </c>
      <c r="K8" s="14">
        <v>0.3</v>
      </c>
      <c r="L8" s="15">
        <v>0.187</v>
      </c>
      <c r="M8" s="14">
        <v>0.3</v>
      </c>
      <c r="N8" s="15">
        <v>0.187</v>
      </c>
      <c r="O8" s="14">
        <v>1</v>
      </c>
      <c r="P8" s="15">
        <v>0.625</v>
      </c>
      <c r="S8" s="67">
        <f t="shared" si="0"/>
        <v>21</v>
      </c>
    </row>
    <row r="9" spans="1:19" s="10" customFormat="1" ht="12" hidden="1" x14ac:dyDescent="0.2">
      <c r="A9" s="60">
        <v>540001</v>
      </c>
      <c r="B9" s="60" t="s">
        <v>21</v>
      </c>
      <c r="C9" s="60" t="s">
        <v>17</v>
      </c>
      <c r="D9" s="60" t="s">
        <v>22</v>
      </c>
      <c r="E9" s="61">
        <v>7</v>
      </c>
      <c r="F9" s="61">
        <v>40.799999999999997</v>
      </c>
      <c r="G9" s="61">
        <v>20.399999999999999</v>
      </c>
      <c r="H9" s="61">
        <v>8.4</v>
      </c>
      <c r="I9" s="41">
        <v>0.41199999999999998</v>
      </c>
      <c r="J9" s="41">
        <v>0.20599999999999999</v>
      </c>
      <c r="K9" s="61">
        <v>1.2</v>
      </c>
      <c r="L9" s="41">
        <v>0.14299999999999999</v>
      </c>
      <c r="M9" s="61">
        <v>2.5</v>
      </c>
      <c r="N9" s="41">
        <v>0.29799999999999999</v>
      </c>
      <c r="O9" s="61">
        <v>4.7</v>
      </c>
      <c r="P9" s="41">
        <v>0.56000000000000005</v>
      </c>
      <c r="S9" s="68">
        <f t="shared" si="0"/>
        <v>17</v>
      </c>
    </row>
    <row r="10" spans="1:19" s="10" customFormat="1" ht="12" hidden="1" x14ac:dyDescent="0.2">
      <c r="A10" s="57"/>
      <c r="B10" s="57"/>
      <c r="C10" s="57" t="s">
        <v>23</v>
      </c>
      <c r="D10" s="57" t="s">
        <v>2</v>
      </c>
      <c r="E10" s="58">
        <v>7</v>
      </c>
      <c r="F10" s="58">
        <v>49.9</v>
      </c>
      <c r="G10" s="58">
        <v>24.6</v>
      </c>
      <c r="H10" s="58">
        <v>11.4</v>
      </c>
      <c r="I10" s="18">
        <v>0.46300000000000002</v>
      </c>
      <c r="J10" s="18">
        <v>0.22800000000000001</v>
      </c>
      <c r="K10" s="58">
        <v>1.8</v>
      </c>
      <c r="L10" s="18">
        <v>0.158</v>
      </c>
      <c r="M10" s="58">
        <v>3.4</v>
      </c>
      <c r="N10" s="18">
        <v>0.29799999999999999</v>
      </c>
      <c r="O10" s="58">
        <v>6.2</v>
      </c>
      <c r="P10" s="18">
        <v>0.54400000000000004</v>
      </c>
      <c r="S10" s="69">
        <f t="shared" si="0"/>
        <v>17</v>
      </c>
    </row>
    <row r="11" spans="1:19" s="10" customFormat="1" ht="12" hidden="1" x14ac:dyDescent="0.2">
      <c r="A11" s="13">
        <v>540006</v>
      </c>
      <c r="B11" s="13" t="s">
        <v>24</v>
      </c>
      <c r="C11" s="13" t="s">
        <v>25</v>
      </c>
      <c r="D11" s="13" t="s">
        <v>18</v>
      </c>
      <c r="E11" s="14">
        <v>9</v>
      </c>
      <c r="F11" s="14">
        <v>6.1</v>
      </c>
      <c r="G11" s="14">
        <v>0.3</v>
      </c>
      <c r="H11" s="14">
        <v>0.2</v>
      </c>
      <c r="I11" s="15">
        <v>0.66700000000000004</v>
      </c>
      <c r="J11" s="15">
        <v>3.3000000000000002E-2</v>
      </c>
      <c r="K11" s="14">
        <v>0.1</v>
      </c>
      <c r="L11" s="15">
        <v>0.5</v>
      </c>
      <c r="M11" s="14">
        <v>0.1</v>
      </c>
      <c r="N11" s="15">
        <v>0.5</v>
      </c>
      <c r="O11" s="14">
        <v>0</v>
      </c>
      <c r="P11" s="15">
        <v>0</v>
      </c>
      <c r="S11" s="67">
        <f t="shared" si="0"/>
        <v>76</v>
      </c>
    </row>
    <row r="12" spans="1:19" s="10" customFormat="1" ht="12" hidden="1" x14ac:dyDescent="0.2">
      <c r="A12" s="13">
        <v>545550</v>
      </c>
      <c r="B12" s="13" t="s">
        <v>26</v>
      </c>
      <c r="C12" s="13" t="s">
        <v>25</v>
      </c>
      <c r="D12" s="13" t="s">
        <v>18</v>
      </c>
      <c r="E12" s="14">
        <v>9</v>
      </c>
      <c r="F12" s="14">
        <v>0</v>
      </c>
      <c r="G12" s="14">
        <v>0</v>
      </c>
      <c r="H12" s="14">
        <v>0</v>
      </c>
      <c r="I12" s="15" t="s">
        <v>27</v>
      </c>
      <c r="J12" s="15">
        <v>0</v>
      </c>
      <c r="K12" s="14">
        <v>0</v>
      </c>
      <c r="L12" s="15" t="s">
        <v>27</v>
      </c>
      <c r="M12" s="14">
        <v>0</v>
      </c>
      <c r="N12" s="15" t="s">
        <v>27</v>
      </c>
      <c r="O12" s="14">
        <v>0</v>
      </c>
      <c r="P12" s="15" t="s">
        <v>27</v>
      </c>
      <c r="S12" s="67">
        <f t="shared" si="0"/>
        <v>84</v>
      </c>
    </row>
    <row r="13" spans="1:19" s="10" customFormat="1" ht="12" hidden="1" x14ac:dyDescent="0.2">
      <c r="A13" s="60">
        <v>540282</v>
      </c>
      <c r="B13" s="60" t="s">
        <v>28</v>
      </c>
      <c r="C13" s="60" t="s">
        <v>25</v>
      </c>
      <c r="D13" s="60" t="s">
        <v>22</v>
      </c>
      <c r="E13" s="61">
        <v>9</v>
      </c>
      <c r="F13" s="61">
        <v>60.1</v>
      </c>
      <c r="G13" s="61">
        <v>6.7</v>
      </c>
      <c r="H13" s="61">
        <v>4.3</v>
      </c>
      <c r="I13" s="41">
        <v>0.64200000000000002</v>
      </c>
      <c r="J13" s="41">
        <v>7.1999999999999995E-2</v>
      </c>
      <c r="K13" s="61">
        <v>0.3</v>
      </c>
      <c r="L13" s="41">
        <v>7.0000000000000007E-2</v>
      </c>
      <c r="M13" s="61">
        <v>0.6</v>
      </c>
      <c r="N13" s="41">
        <v>0.14000000000000001</v>
      </c>
      <c r="O13" s="61">
        <v>3.4</v>
      </c>
      <c r="P13" s="41">
        <v>0.79100000000000004</v>
      </c>
      <c r="S13" s="68">
        <f t="shared" si="0"/>
        <v>36</v>
      </c>
    </row>
    <row r="14" spans="1:19" s="10" customFormat="1" ht="12" hidden="1" x14ac:dyDescent="0.2">
      <c r="A14" s="57"/>
      <c r="B14" s="57"/>
      <c r="C14" s="57" t="s">
        <v>29</v>
      </c>
      <c r="D14" s="57" t="s">
        <v>2</v>
      </c>
      <c r="E14" s="58">
        <v>9</v>
      </c>
      <c r="F14" s="58">
        <v>66.2</v>
      </c>
      <c r="G14" s="58">
        <v>7</v>
      </c>
      <c r="H14" s="58">
        <v>4.5</v>
      </c>
      <c r="I14" s="18">
        <v>0.64300000000000002</v>
      </c>
      <c r="J14" s="18">
        <v>6.8000000000000005E-2</v>
      </c>
      <c r="K14" s="58">
        <v>0.4</v>
      </c>
      <c r="L14" s="18">
        <v>8.8999999999999996E-2</v>
      </c>
      <c r="M14" s="58">
        <v>0.7</v>
      </c>
      <c r="N14" s="18">
        <v>0.156</v>
      </c>
      <c r="O14" s="58">
        <v>3.4</v>
      </c>
      <c r="P14" s="18">
        <v>0.75600000000000001</v>
      </c>
      <c r="S14" s="69">
        <f t="shared" si="0"/>
        <v>37</v>
      </c>
    </row>
    <row r="15" spans="1:19" s="10" customFormat="1" ht="12" hidden="1" x14ac:dyDescent="0.2">
      <c r="A15" s="13">
        <v>540008</v>
      </c>
      <c r="B15" s="13" t="s">
        <v>30</v>
      </c>
      <c r="C15" s="13" t="s">
        <v>31</v>
      </c>
      <c r="D15" s="13" t="s">
        <v>18</v>
      </c>
      <c r="E15" s="14">
        <v>3</v>
      </c>
      <c r="F15" s="14">
        <v>4.9000000000000004</v>
      </c>
      <c r="G15" s="14">
        <v>3.6</v>
      </c>
      <c r="H15" s="14">
        <v>2.5</v>
      </c>
      <c r="I15" s="15">
        <v>0.69399999999999995</v>
      </c>
      <c r="J15" s="15">
        <v>0.51</v>
      </c>
      <c r="K15" s="14">
        <v>0.7</v>
      </c>
      <c r="L15" s="15">
        <v>0.28000000000000003</v>
      </c>
      <c r="M15" s="14">
        <v>0.8</v>
      </c>
      <c r="N15" s="15">
        <v>0.32</v>
      </c>
      <c r="O15" s="14">
        <v>1</v>
      </c>
      <c r="P15" s="15">
        <v>0.4</v>
      </c>
      <c r="S15" s="67">
        <f t="shared" si="0"/>
        <v>30</v>
      </c>
    </row>
    <row r="16" spans="1:19" s="10" customFormat="1" ht="12" hidden="1" x14ac:dyDescent="0.2">
      <c r="A16" s="13">
        <v>540229</v>
      </c>
      <c r="B16" s="13" t="s">
        <v>32</v>
      </c>
      <c r="C16" s="13" t="s">
        <v>31</v>
      </c>
      <c r="D16" s="13" t="s">
        <v>18</v>
      </c>
      <c r="E16" s="14">
        <v>3</v>
      </c>
      <c r="F16" s="14">
        <v>0.9</v>
      </c>
      <c r="G16" s="14">
        <v>0.2</v>
      </c>
      <c r="H16" s="14">
        <v>0</v>
      </c>
      <c r="I16" s="15">
        <v>0</v>
      </c>
      <c r="J16" s="15">
        <v>0</v>
      </c>
      <c r="K16" s="14">
        <v>0</v>
      </c>
      <c r="L16" s="15" t="s">
        <v>27</v>
      </c>
      <c r="M16" s="14">
        <v>0</v>
      </c>
      <c r="N16" s="15" t="s">
        <v>27</v>
      </c>
      <c r="O16" s="14">
        <v>0</v>
      </c>
      <c r="P16" s="15" t="s">
        <v>27</v>
      </c>
      <c r="S16" s="67">
        <f t="shared" si="0"/>
        <v>84</v>
      </c>
    </row>
    <row r="17" spans="1:19" s="10" customFormat="1" ht="12" hidden="1" x14ac:dyDescent="0.2">
      <c r="A17" s="13">
        <v>540230</v>
      </c>
      <c r="B17" s="13" t="s">
        <v>33</v>
      </c>
      <c r="C17" s="13" t="s">
        <v>31</v>
      </c>
      <c r="D17" s="13" t="s">
        <v>18</v>
      </c>
      <c r="E17" s="14">
        <v>3</v>
      </c>
      <c r="F17" s="14">
        <v>1.4</v>
      </c>
      <c r="G17" s="14">
        <v>1.4</v>
      </c>
      <c r="H17" s="14">
        <v>1.3</v>
      </c>
      <c r="I17" s="15">
        <v>0.92900000000000005</v>
      </c>
      <c r="J17" s="15">
        <v>0.92900000000000005</v>
      </c>
      <c r="K17" s="14">
        <v>0</v>
      </c>
      <c r="L17" s="15">
        <v>0</v>
      </c>
      <c r="M17" s="14">
        <v>1</v>
      </c>
      <c r="N17" s="15">
        <v>0.76900000000000002</v>
      </c>
      <c r="O17" s="14">
        <v>0.3</v>
      </c>
      <c r="P17" s="15">
        <v>0.23100000000000001</v>
      </c>
      <c r="S17" s="67">
        <f t="shared" si="0"/>
        <v>10</v>
      </c>
    </row>
    <row r="18" spans="1:19" s="10" customFormat="1" ht="12" hidden="1" x14ac:dyDescent="0.2">
      <c r="A18" s="13">
        <v>540238</v>
      </c>
      <c r="B18" s="13" t="s">
        <v>34</v>
      </c>
      <c r="C18" s="13" t="s">
        <v>31</v>
      </c>
      <c r="D18" s="13" t="s">
        <v>18</v>
      </c>
      <c r="E18" s="14">
        <v>3</v>
      </c>
      <c r="F18" s="14">
        <v>0</v>
      </c>
      <c r="G18" s="14">
        <v>0</v>
      </c>
      <c r="H18" s="14">
        <v>0</v>
      </c>
      <c r="I18" s="15" t="s">
        <v>27</v>
      </c>
      <c r="J18" s="15">
        <v>0</v>
      </c>
      <c r="K18" s="14">
        <v>0</v>
      </c>
      <c r="L18" s="15" t="s">
        <v>27</v>
      </c>
      <c r="M18" s="14">
        <v>0</v>
      </c>
      <c r="N18" s="15" t="s">
        <v>27</v>
      </c>
      <c r="O18" s="14">
        <v>0</v>
      </c>
      <c r="P18" s="15" t="s">
        <v>27</v>
      </c>
      <c r="S18" s="67">
        <f t="shared" si="0"/>
        <v>84</v>
      </c>
    </row>
    <row r="19" spans="1:19" s="10" customFormat="1" ht="12" hidden="1" x14ac:dyDescent="0.2">
      <c r="A19" s="60">
        <v>540007</v>
      </c>
      <c r="B19" s="60" t="s">
        <v>35</v>
      </c>
      <c r="C19" s="60" t="s">
        <v>31</v>
      </c>
      <c r="D19" s="60" t="s">
        <v>22</v>
      </c>
      <c r="E19" s="61">
        <v>3</v>
      </c>
      <c r="F19" s="61">
        <v>118.3</v>
      </c>
      <c r="G19" s="61">
        <v>65.5</v>
      </c>
      <c r="H19" s="61">
        <v>36.299999999999997</v>
      </c>
      <c r="I19" s="41">
        <v>0.55400000000000005</v>
      </c>
      <c r="J19" s="41">
        <v>0.307</v>
      </c>
      <c r="K19" s="61">
        <v>7.7</v>
      </c>
      <c r="L19" s="41">
        <v>0.21199999999999999</v>
      </c>
      <c r="M19" s="61">
        <v>10.3</v>
      </c>
      <c r="N19" s="41">
        <v>0.28399999999999997</v>
      </c>
      <c r="O19" s="61">
        <v>18.3</v>
      </c>
      <c r="P19" s="41">
        <v>0.504</v>
      </c>
      <c r="S19" s="68">
        <f t="shared" si="0"/>
        <v>12</v>
      </c>
    </row>
    <row r="20" spans="1:19" s="10" customFormat="1" ht="12" hidden="1" x14ac:dyDescent="0.2">
      <c r="A20" s="57"/>
      <c r="B20" s="57"/>
      <c r="C20" s="57" t="s">
        <v>36</v>
      </c>
      <c r="D20" s="57" t="s">
        <v>2</v>
      </c>
      <c r="E20" s="58">
        <v>3</v>
      </c>
      <c r="F20" s="58">
        <v>125.5</v>
      </c>
      <c r="G20" s="58">
        <v>70.7</v>
      </c>
      <c r="H20" s="58">
        <v>40.099999999999987</v>
      </c>
      <c r="I20" s="18">
        <v>0.56699999999999995</v>
      </c>
      <c r="J20" s="18">
        <v>0.32</v>
      </c>
      <c r="K20" s="58">
        <v>8.4</v>
      </c>
      <c r="L20" s="18">
        <v>0.20899999999999999</v>
      </c>
      <c r="M20" s="58">
        <v>12.1</v>
      </c>
      <c r="N20" s="18">
        <v>0.30199999999999999</v>
      </c>
      <c r="O20" s="58">
        <v>19.600000000000001</v>
      </c>
      <c r="P20" s="18">
        <v>0.48899999999999999</v>
      </c>
      <c r="S20" s="69">
        <f t="shared" si="0"/>
        <v>14</v>
      </c>
    </row>
    <row r="21" spans="1:19" s="10" customFormat="1" ht="12" hidden="1" x14ac:dyDescent="0.2">
      <c r="A21" s="13">
        <v>540010</v>
      </c>
      <c r="B21" s="13" t="s">
        <v>37</v>
      </c>
      <c r="C21" s="13" t="s">
        <v>38</v>
      </c>
      <c r="D21" s="13" t="s">
        <v>18</v>
      </c>
      <c r="E21" s="14">
        <v>7</v>
      </c>
      <c r="F21" s="14">
        <v>2.2000000000000002</v>
      </c>
      <c r="G21" s="14">
        <v>0.5</v>
      </c>
      <c r="H21" s="14">
        <v>0.1</v>
      </c>
      <c r="I21" s="15">
        <v>0.2</v>
      </c>
      <c r="J21" s="15">
        <v>4.4999999999999998E-2</v>
      </c>
      <c r="K21" s="14">
        <v>0.1</v>
      </c>
      <c r="L21" s="15">
        <v>1</v>
      </c>
      <c r="M21" s="14">
        <v>0</v>
      </c>
      <c r="N21" s="15">
        <v>0</v>
      </c>
      <c r="O21" s="14">
        <v>0</v>
      </c>
      <c r="P21" s="15">
        <v>0</v>
      </c>
      <c r="S21" s="67">
        <f t="shared" si="0"/>
        <v>71</v>
      </c>
    </row>
    <row r="22" spans="1:19" s="10" customFormat="1" ht="12" hidden="1" x14ac:dyDescent="0.2">
      <c r="A22" s="13">
        <v>540235</v>
      </c>
      <c r="B22" s="13" t="s">
        <v>39</v>
      </c>
      <c r="C22" s="13" t="s">
        <v>38</v>
      </c>
      <c r="D22" s="13" t="s">
        <v>18</v>
      </c>
      <c r="E22" s="14">
        <v>7</v>
      </c>
      <c r="F22" s="14">
        <v>0.7</v>
      </c>
      <c r="G22" s="14">
        <v>0</v>
      </c>
      <c r="H22" s="14">
        <v>0</v>
      </c>
      <c r="I22" s="15" t="s">
        <v>27</v>
      </c>
      <c r="J22" s="15">
        <v>0</v>
      </c>
      <c r="K22" s="14">
        <v>0</v>
      </c>
      <c r="L22" s="15" t="s">
        <v>27</v>
      </c>
      <c r="M22" s="14">
        <v>0</v>
      </c>
      <c r="N22" s="15" t="s">
        <v>27</v>
      </c>
      <c r="O22" s="14">
        <v>0</v>
      </c>
      <c r="P22" s="15" t="s">
        <v>27</v>
      </c>
      <c r="S22" s="67">
        <f t="shared" si="0"/>
        <v>84</v>
      </c>
    </row>
    <row r="23" spans="1:19" s="10" customFormat="1" ht="12" hidden="1" x14ac:dyDescent="0.2">
      <c r="A23" s="13">
        <v>540236</v>
      </c>
      <c r="B23" s="13" t="s">
        <v>40</v>
      </c>
      <c r="C23" s="13" t="s">
        <v>38</v>
      </c>
      <c r="D23" s="13" t="s">
        <v>18</v>
      </c>
      <c r="E23" s="14">
        <v>7</v>
      </c>
      <c r="F23" s="14">
        <v>0</v>
      </c>
      <c r="G23" s="14">
        <v>0</v>
      </c>
      <c r="H23" s="14">
        <v>0</v>
      </c>
      <c r="I23" s="15" t="s">
        <v>27</v>
      </c>
      <c r="J23" s="15">
        <v>0</v>
      </c>
      <c r="K23" s="14">
        <v>0</v>
      </c>
      <c r="L23" s="15" t="s">
        <v>27</v>
      </c>
      <c r="M23" s="14">
        <v>0</v>
      </c>
      <c r="N23" s="15" t="s">
        <v>27</v>
      </c>
      <c r="O23" s="14">
        <v>0</v>
      </c>
      <c r="P23" s="15" t="s">
        <v>27</v>
      </c>
      <c r="S23" s="67">
        <f t="shared" si="0"/>
        <v>84</v>
      </c>
    </row>
    <row r="24" spans="1:19" s="10" customFormat="1" ht="12" hidden="1" x14ac:dyDescent="0.2">
      <c r="A24" s="13">
        <v>540237</v>
      </c>
      <c r="B24" s="13" t="s">
        <v>41</v>
      </c>
      <c r="C24" s="13" t="s">
        <v>38</v>
      </c>
      <c r="D24" s="13" t="s">
        <v>18</v>
      </c>
      <c r="E24" s="14">
        <v>7</v>
      </c>
      <c r="F24" s="14">
        <v>1.1000000000000001</v>
      </c>
      <c r="G24" s="14">
        <v>0.1</v>
      </c>
      <c r="H24" s="14">
        <v>0</v>
      </c>
      <c r="I24" s="15">
        <v>0</v>
      </c>
      <c r="J24" s="15">
        <v>0</v>
      </c>
      <c r="K24" s="14">
        <v>0</v>
      </c>
      <c r="L24" s="15" t="s">
        <v>27</v>
      </c>
      <c r="M24" s="14">
        <v>0</v>
      </c>
      <c r="N24" s="15" t="s">
        <v>27</v>
      </c>
      <c r="O24" s="14">
        <v>0</v>
      </c>
      <c r="P24" s="15" t="s">
        <v>27</v>
      </c>
      <c r="S24" s="67">
        <f t="shared" si="0"/>
        <v>84</v>
      </c>
    </row>
    <row r="25" spans="1:19" s="10" customFormat="1" ht="12" hidden="1" x14ac:dyDescent="0.2">
      <c r="A25" s="60">
        <v>540009</v>
      </c>
      <c r="B25" s="60" t="s">
        <v>42</v>
      </c>
      <c r="C25" s="60" t="s">
        <v>38</v>
      </c>
      <c r="D25" s="60" t="s">
        <v>22</v>
      </c>
      <c r="E25" s="61">
        <v>7</v>
      </c>
      <c r="F25" s="61">
        <v>65.599999999999994</v>
      </c>
      <c r="G25" s="61">
        <v>15.5</v>
      </c>
      <c r="H25" s="61">
        <v>0.7</v>
      </c>
      <c r="I25" s="41">
        <v>4.4999999999999998E-2</v>
      </c>
      <c r="J25" s="41">
        <v>1.0999999999999999E-2</v>
      </c>
      <c r="K25" s="61">
        <v>0.3</v>
      </c>
      <c r="L25" s="41">
        <v>0.42899999999999999</v>
      </c>
      <c r="M25" s="61">
        <v>0.2</v>
      </c>
      <c r="N25" s="41">
        <v>0.28599999999999998</v>
      </c>
      <c r="O25" s="61">
        <v>0.2</v>
      </c>
      <c r="P25" s="41">
        <v>0.28599999999999998</v>
      </c>
      <c r="S25" s="68">
        <f t="shared" si="0"/>
        <v>49</v>
      </c>
    </row>
    <row r="26" spans="1:19" s="10" customFormat="1" ht="12" hidden="1" x14ac:dyDescent="0.2">
      <c r="A26" s="57"/>
      <c r="B26" s="57"/>
      <c r="C26" s="57" t="s">
        <v>43</v>
      </c>
      <c r="D26" s="57" t="s">
        <v>2</v>
      </c>
      <c r="E26" s="58">
        <v>7</v>
      </c>
      <c r="F26" s="58">
        <v>69.599999999999994</v>
      </c>
      <c r="G26" s="58">
        <v>16.100000000000001</v>
      </c>
      <c r="H26" s="58">
        <v>0.79999999999999993</v>
      </c>
      <c r="I26" s="18">
        <v>0.05</v>
      </c>
      <c r="J26" s="18">
        <v>1.0999999999999999E-2</v>
      </c>
      <c r="K26" s="58">
        <v>0.4</v>
      </c>
      <c r="L26" s="18">
        <v>0.5</v>
      </c>
      <c r="M26" s="58">
        <v>0.2</v>
      </c>
      <c r="N26" s="18">
        <v>0.25</v>
      </c>
      <c r="O26" s="58">
        <v>0.2</v>
      </c>
      <c r="P26" s="18">
        <v>0.25</v>
      </c>
      <c r="S26" s="69">
        <f t="shared" si="0"/>
        <v>50</v>
      </c>
    </row>
    <row r="27" spans="1:19" s="10" customFormat="1" ht="12" hidden="1" x14ac:dyDescent="0.2">
      <c r="A27" s="13">
        <v>540012</v>
      </c>
      <c r="B27" s="13" t="s">
        <v>44</v>
      </c>
      <c r="C27" s="13" t="s">
        <v>45</v>
      </c>
      <c r="D27" s="13" t="s">
        <v>18</v>
      </c>
      <c r="E27" s="14">
        <v>11</v>
      </c>
      <c r="F27" s="14">
        <v>0</v>
      </c>
      <c r="G27" s="14">
        <v>0</v>
      </c>
      <c r="H27" s="14">
        <v>0</v>
      </c>
      <c r="I27" s="15" t="s">
        <v>27</v>
      </c>
      <c r="J27" s="15">
        <v>0</v>
      </c>
      <c r="K27" s="14">
        <v>0</v>
      </c>
      <c r="L27" s="15" t="s">
        <v>27</v>
      </c>
      <c r="M27" s="14">
        <v>0</v>
      </c>
      <c r="N27" s="15" t="s">
        <v>27</v>
      </c>
      <c r="O27" s="14">
        <v>0</v>
      </c>
      <c r="P27" s="15" t="s">
        <v>27</v>
      </c>
      <c r="S27" s="67">
        <f t="shared" si="0"/>
        <v>84</v>
      </c>
    </row>
    <row r="28" spans="1:19" s="10" customFormat="1" ht="12" hidden="1" x14ac:dyDescent="0.2">
      <c r="A28" s="13">
        <v>540013</v>
      </c>
      <c r="B28" s="13" t="s">
        <v>46</v>
      </c>
      <c r="C28" s="13" t="s">
        <v>45</v>
      </c>
      <c r="D28" s="13" t="s">
        <v>18</v>
      </c>
      <c r="E28" s="14">
        <v>11</v>
      </c>
      <c r="F28" s="14">
        <v>2.4</v>
      </c>
      <c r="G28" s="14">
        <v>0.2</v>
      </c>
      <c r="H28" s="14">
        <v>0</v>
      </c>
      <c r="I28" s="15">
        <v>0</v>
      </c>
      <c r="J28" s="15">
        <v>0</v>
      </c>
      <c r="K28" s="14">
        <v>0</v>
      </c>
      <c r="L28" s="15" t="s">
        <v>27</v>
      </c>
      <c r="M28" s="14">
        <v>0</v>
      </c>
      <c r="N28" s="15" t="s">
        <v>27</v>
      </c>
      <c r="O28" s="14">
        <v>0</v>
      </c>
      <c r="P28" s="15" t="s">
        <v>27</v>
      </c>
      <c r="S28" s="67">
        <f t="shared" si="0"/>
        <v>84</v>
      </c>
    </row>
    <row r="29" spans="1:19" s="10" customFormat="1" ht="12" hidden="1" x14ac:dyDescent="0.2">
      <c r="A29" s="13">
        <v>540014</v>
      </c>
      <c r="B29" s="13" t="s">
        <v>47</v>
      </c>
      <c r="C29" s="13" t="s">
        <v>45</v>
      </c>
      <c r="D29" s="13" t="s">
        <v>48</v>
      </c>
      <c r="E29" s="14">
        <v>11</v>
      </c>
      <c r="F29" s="14">
        <v>4.9000000000000004</v>
      </c>
      <c r="G29" s="14">
        <v>0.3</v>
      </c>
      <c r="H29" s="14">
        <v>0.2</v>
      </c>
      <c r="I29" s="15">
        <v>0.66700000000000004</v>
      </c>
      <c r="J29" s="15">
        <v>4.1000000000000002E-2</v>
      </c>
      <c r="K29" s="14">
        <v>0</v>
      </c>
      <c r="L29" s="15">
        <v>0</v>
      </c>
      <c r="M29" s="14">
        <v>0</v>
      </c>
      <c r="N29" s="15">
        <v>0</v>
      </c>
      <c r="O29" s="14">
        <v>0.2</v>
      </c>
      <c r="P29" s="15">
        <v>1</v>
      </c>
      <c r="S29" s="67" t="str">
        <f t="shared" si="0"/>
        <v/>
      </c>
    </row>
    <row r="30" spans="1:19" s="10" customFormat="1" ht="12" hidden="1" x14ac:dyDescent="0.2">
      <c r="A30" s="13">
        <v>540015</v>
      </c>
      <c r="B30" s="13" t="s">
        <v>49</v>
      </c>
      <c r="C30" s="13" t="s">
        <v>45</v>
      </c>
      <c r="D30" s="13" t="s">
        <v>18</v>
      </c>
      <c r="E30" s="14">
        <v>11</v>
      </c>
      <c r="F30" s="14">
        <v>2.4</v>
      </c>
      <c r="G30" s="14">
        <v>2.1</v>
      </c>
      <c r="H30" s="14">
        <v>1.9</v>
      </c>
      <c r="I30" s="15">
        <v>0.90500000000000003</v>
      </c>
      <c r="J30" s="15">
        <v>0.79200000000000004</v>
      </c>
      <c r="K30" s="14">
        <v>0.4</v>
      </c>
      <c r="L30" s="15">
        <v>0.21099999999999999</v>
      </c>
      <c r="M30" s="14">
        <v>0.9</v>
      </c>
      <c r="N30" s="15">
        <v>0.47399999999999998</v>
      </c>
      <c r="O30" s="14">
        <v>0.6</v>
      </c>
      <c r="P30" s="15">
        <v>0.316</v>
      </c>
      <c r="S30" s="67">
        <f t="shared" si="0"/>
        <v>17</v>
      </c>
    </row>
    <row r="31" spans="1:19" s="10" customFormat="1" ht="12" hidden="1" x14ac:dyDescent="0.2">
      <c r="A31" s="13">
        <v>540093</v>
      </c>
      <c r="B31" s="13" t="s">
        <v>50</v>
      </c>
      <c r="C31" s="13" t="s">
        <v>45</v>
      </c>
      <c r="D31" s="13" t="s">
        <v>18</v>
      </c>
      <c r="E31" s="14">
        <v>11</v>
      </c>
      <c r="F31" s="14">
        <v>4</v>
      </c>
      <c r="G31" s="14">
        <v>2.8</v>
      </c>
      <c r="H31" s="14">
        <v>2.4</v>
      </c>
      <c r="I31" s="15">
        <v>0.85699999999999998</v>
      </c>
      <c r="J31" s="15">
        <v>0.6</v>
      </c>
      <c r="K31" s="14">
        <v>0.5</v>
      </c>
      <c r="L31" s="15">
        <v>0.20799999999999999</v>
      </c>
      <c r="M31" s="14">
        <v>0.9</v>
      </c>
      <c r="N31" s="15">
        <v>0.375</v>
      </c>
      <c r="O31" s="14">
        <v>1</v>
      </c>
      <c r="P31" s="15">
        <v>0.41699999999999998</v>
      </c>
      <c r="S31" s="67">
        <f t="shared" si="0"/>
        <v>28</v>
      </c>
    </row>
    <row r="32" spans="1:19" s="10" customFormat="1" ht="12" hidden="1" x14ac:dyDescent="0.2">
      <c r="A32" s="13">
        <v>540084</v>
      </c>
      <c r="B32" s="13" t="s">
        <v>51</v>
      </c>
      <c r="C32" s="13" t="s">
        <v>45</v>
      </c>
      <c r="D32" s="13" t="s">
        <v>18</v>
      </c>
      <c r="E32" s="14">
        <v>11</v>
      </c>
      <c r="F32" s="14">
        <v>0</v>
      </c>
      <c r="G32" s="14">
        <v>0</v>
      </c>
      <c r="H32" s="14">
        <v>0</v>
      </c>
      <c r="I32" s="15" t="s">
        <v>27</v>
      </c>
      <c r="J32" s="15">
        <v>0</v>
      </c>
      <c r="K32" s="14">
        <v>0</v>
      </c>
      <c r="L32" s="15" t="s">
        <v>27</v>
      </c>
      <c r="M32" s="14">
        <v>0</v>
      </c>
      <c r="N32" s="15" t="s">
        <v>27</v>
      </c>
      <c r="O32" s="14">
        <v>0</v>
      </c>
      <c r="P32" s="15" t="s">
        <v>27</v>
      </c>
      <c r="S32" s="67">
        <f t="shared" si="0"/>
        <v>84</v>
      </c>
    </row>
    <row r="33" spans="1:19" s="10" customFormat="1" ht="12" hidden="1" x14ac:dyDescent="0.2">
      <c r="A33" s="60">
        <v>540011</v>
      </c>
      <c r="B33" s="60" t="s">
        <v>52</v>
      </c>
      <c r="C33" s="60" t="s">
        <v>45</v>
      </c>
      <c r="D33" s="60" t="s">
        <v>22</v>
      </c>
      <c r="E33" s="61">
        <v>11</v>
      </c>
      <c r="F33" s="61">
        <v>14.8</v>
      </c>
      <c r="G33" s="61">
        <v>2.5</v>
      </c>
      <c r="H33" s="61">
        <v>1.1000000000000001</v>
      </c>
      <c r="I33" s="41">
        <v>0.44</v>
      </c>
      <c r="J33" s="41">
        <v>7.3999999999999996E-2</v>
      </c>
      <c r="K33" s="61">
        <v>0.2</v>
      </c>
      <c r="L33" s="41">
        <v>0.182</v>
      </c>
      <c r="M33" s="61">
        <v>0.4</v>
      </c>
      <c r="N33" s="41">
        <v>0.36399999999999999</v>
      </c>
      <c r="O33" s="61">
        <v>0.5</v>
      </c>
      <c r="P33" s="41">
        <v>0.45500000000000002</v>
      </c>
      <c r="S33" s="68">
        <f t="shared" si="0"/>
        <v>35</v>
      </c>
    </row>
    <row r="34" spans="1:19" s="10" customFormat="1" ht="12" hidden="1" x14ac:dyDescent="0.2">
      <c r="A34" s="57"/>
      <c r="B34" s="57"/>
      <c r="C34" s="57" t="s">
        <v>53</v>
      </c>
      <c r="D34" s="57" t="s">
        <v>2</v>
      </c>
      <c r="E34" s="58">
        <v>11</v>
      </c>
      <c r="F34" s="58">
        <v>28.5</v>
      </c>
      <c r="G34" s="58">
        <v>7.9</v>
      </c>
      <c r="H34" s="58">
        <v>5.6</v>
      </c>
      <c r="I34" s="18">
        <v>0.70899999999999996</v>
      </c>
      <c r="J34" s="18">
        <v>0.19600000000000001</v>
      </c>
      <c r="K34" s="58">
        <v>1.1000000000000001</v>
      </c>
      <c r="L34" s="18">
        <v>0.19600000000000001</v>
      </c>
      <c r="M34" s="58">
        <v>2.2000000000000002</v>
      </c>
      <c r="N34" s="18">
        <v>0.39300000000000002</v>
      </c>
      <c r="O34" s="58">
        <v>2.2999999999999998</v>
      </c>
      <c r="P34" s="18">
        <v>0.41099999999999998</v>
      </c>
      <c r="S34" s="69">
        <f t="shared" si="0"/>
        <v>19</v>
      </c>
    </row>
    <row r="35" spans="1:19" s="10" customFormat="1" ht="12" hidden="1" x14ac:dyDescent="0.2">
      <c r="A35" s="13">
        <v>540018</v>
      </c>
      <c r="B35" s="13" t="s">
        <v>54</v>
      </c>
      <c r="C35" s="13" t="s">
        <v>55</v>
      </c>
      <c r="D35" s="13" t="s">
        <v>48</v>
      </c>
      <c r="E35" s="14">
        <v>2</v>
      </c>
      <c r="F35" s="14">
        <v>16.8</v>
      </c>
      <c r="G35" s="14">
        <v>1.5</v>
      </c>
      <c r="H35" s="14">
        <v>1.3</v>
      </c>
      <c r="I35" s="15">
        <v>0.86699999999999999</v>
      </c>
      <c r="J35" s="15">
        <v>7.6999999999999999E-2</v>
      </c>
      <c r="K35" s="14">
        <v>0.1</v>
      </c>
      <c r="L35" s="15">
        <v>7.6999999999999999E-2</v>
      </c>
      <c r="M35" s="14">
        <v>0.2</v>
      </c>
      <c r="N35" s="15">
        <v>0.154</v>
      </c>
      <c r="O35" s="14">
        <v>1</v>
      </c>
      <c r="P35" s="15">
        <v>0.76900000000000002</v>
      </c>
      <c r="S35" s="67" t="str">
        <f t="shared" si="0"/>
        <v/>
      </c>
    </row>
    <row r="36" spans="1:19" s="10" customFormat="1" ht="12" hidden="1" x14ac:dyDescent="0.2">
      <c r="A36" s="13">
        <v>540017</v>
      </c>
      <c r="B36" s="13" t="s">
        <v>56</v>
      </c>
      <c r="C36" s="13" t="s">
        <v>55</v>
      </c>
      <c r="D36" s="13" t="s">
        <v>18</v>
      </c>
      <c r="E36" s="14">
        <v>2</v>
      </c>
      <c r="F36" s="14">
        <v>6</v>
      </c>
      <c r="G36" s="14">
        <v>0.1</v>
      </c>
      <c r="H36" s="14">
        <v>0.1</v>
      </c>
      <c r="I36" s="15">
        <v>1</v>
      </c>
      <c r="J36" s="15">
        <v>1.7000000000000001E-2</v>
      </c>
      <c r="K36" s="14">
        <v>0</v>
      </c>
      <c r="L36" s="15">
        <v>0</v>
      </c>
      <c r="M36" s="14">
        <v>0</v>
      </c>
      <c r="N36" s="15">
        <v>0</v>
      </c>
      <c r="O36" s="14">
        <v>0.1</v>
      </c>
      <c r="P36" s="15">
        <v>1</v>
      </c>
      <c r="S36" s="67">
        <f t="shared" si="0"/>
        <v>83</v>
      </c>
    </row>
    <row r="37" spans="1:19" s="10" customFormat="1" ht="12" hidden="1" x14ac:dyDescent="0.2">
      <c r="A37" s="13">
        <v>540019</v>
      </c>
      <c r="B37" s="13" t="s">
        <v>57</v>
      </c>
      <c r="C37" s="13" t="s">
        <v>55</v>
      </c>
      <c r="D37" s="13" t="s">
        <v>18</v>
      </c>
      <c r="E37" s="14">
        <v>2</v>
      </c>
      <c r="F37" s="14">
        <v>0</v>
      </c>
      <c r="G37" s="14">
        <v>0</v>
      </c>
      <c r="H37" s="14">
        <v>0</v>
      </c>
      <c r="I37" s="15" t="s">
        <v>27</v>
      </c>
      <c r="J37" s="15">
        <v>0</v>
      </c>
      <c r="K37" s="14">
        <v>0</v>
      </c>
      <c r="L37" s="15" t="s">
        <v>27</v>
      </c>
      <c r="M37" s="14">
        <v>0</v>
      </c>
      <c r="N37" s="15" t="s">
        <v>27</v>
      </c>
      <c r="O37" s="14">
        <v>0</v>
      </c>
      <c r="P37" s="15" t="s">
        <v>27</v>
      </c>
      <c r="S37" s="67">
        <f t="shared" si="0"/>
        <v>84</v>
      </c>
    </row>
    <row r="38" spans="1:19" s="10" customFormat="1" ht="12" hidden="1" x14ac:dyDescent="0.2">
      <c r="A38" s="60">
        <v>540016</v>
      </c>
      <c r="B38" s="60" t="s">
        <v>58</v>
      </c>
      <c r="C38" s="60" t="s">
        <v>55</v>
      </c>
      <c r="D38" s="60" t="s">
        <v>22</v>
      </c>
      <c r="E38" s="61">
        <v>2</v>
      </c>
      <c r="F38" s="61">
        <v>45.8</v>
      </c>
      <c r="G38" s="61">
        <v>10.6</v>
      </c>
      <c r="H38" s="61">
        <v>7</v>
      </c>
      <c r="I38" s="41">
        <v>0.66</v>
      </c>
      <c r="J38" s="41">
        <v>0.153</v>
      </c>
      <c r="K38" s="61">
        <v>1.8</v>
      </c>
      <c r="L38" s="41">
        <v>0.25700000000000001</v>
      </c>
      <c r="M38" s="61">
        <v>3.1</v>
      </c>
      <c r="N38" s="41">
        <v>0.443</v>
      </c>
      <c r="O38" s="61">
        <v>2.1</v>
      </c>
      <c r="P38" s="41">
        <v>0.3</v>
      </c>
      <c r="S38" s="68">
        <f t="shared" si="0"/>
        <v>21</v>
      </c>
    </row>
    <row r="39" spans="1:19" s="10" customFormat="1" ht="12" hidden="1" x14ac:dyDescent="0.2">
      <c r="A39" s="57"/>
      <c r="B39" s="57"/>
      <c r="C39" s="57" t="s">
        <v>59</v>
      </c>
      <c r="D39" s="57" t="s">
        <v>2</v>
      </c>
      <c r="E39" s="58">
        <v>2</v>
      </c>
      <c r="F39" s="58">
        <v>68.599999999999994</v>
      </c>
      <c r="G39" s="58">
        <v>12.2</v>
      </c>
      <c r="H39" s="58">
        <v>8.4</v>
      </c>
      <c r="I39" s="18">
        <v>0.68899999999999995</v>
      </c>
      <c r="J39" s="18">
        <v>0.122</v>
      </c>
      <c r="K39" s="58">
        <v>1.9</v>
      </c>
      <c r="L39" s="18">
        <v>0.22600000000000001</v>
      </c>
      <c r="M39" s="58">
        <v>3.3</v>
      </c>
      <c r="N39" s="18">
        <v>0.39300000000000002</v>
      </c>
      <c r="O39" s="58">
        <v>3.2</v>
      </c>
      <c r="P39" s="18">
        <v>0.38100000000000001</v>
      </c>
      <c r="S39" s="69">
        <f t="shared" si="0"/>
        <v>26</v>
      </c>
    </row>
    <row r="40" spans="1:19" s="10" customFormat="1" ht="12" hidden="1" x14ac:dyDescent="0.2">
      <c r="A40" s="13">
        <v>540021</v>
      </c>
      <c r="B40" s="13" t="s">
        <v>60</v>
      </c>
      <c r="C40" s="13" t="s">
        <v>61</v>
      </c>
      <c r="D40" s="13" t="s">
        <v>18</v>
      </c>
      <c r="E40" s="14">
        <v>5</v>
      </c>
      <c r="F40" s="14">
        <v>0</v>
      </c>
      <c r="G40" s="14">
        <v>0</v>
      </c>
      <c r="H40" s="14">
        <v>0</v>
      </c>
      <c r="I40" s="15" t="s">
        <v>27</v>
      </c>
      <c r="J40" s="15">
        <v>0</v>
      </c>
      <c r="K40" s="14">
        <v>0</v>
      </c>
      <c r="L40" s="15" t="s">
        <v>27</v>
      </c>
      <c r="M40" s="14">
        <v>0</v>
      </c>
      <c r="N40" s="15" t="s">
        <v>27</v>
      </c>
      <c r="O40" s="14">
        <v>0</v>
      </c>
      <c r="P40" s="15" t="s">
        <v>27</v>
      </c>
      <c r="S40" s="67">
        <f t="shared" si="0"/>
        <v>84</v>
      </c>
    </row>
    <row r="41" spans="1:19" s="10" customFormat="1" ht="12" hidden="1" x14ac:dyDescent="0.2">
      <c r="A41" s="60">
        <v>540020</v>
      </c>
      <c r="B41" s="60" t="s">
        <v>62</v>
      </c>
      <c r="C41" s="60" t="s">
        <v>61</v>
      </c>
      <c r="D41" s="60" t="s">
        <v>22</v>
      </c>
      <c r="E41" s="61">
        <v>5</v>
      </c>
      <c r="F41" s="61">
        <v>0</v>
      </c>
      <c r="G41" s="61">
        <v>0</v>
      </c>
      <c r="H41" s="61">
        <v>0</v>
      </c>
      <c r="I41" s="41" t="s">
        <v>27</v>
      </c>
      <c r="J41" s="41">
        <v>0</v>
      </c>
      <c r="K41" s="61">
        <v>0</v>
      </c>
      <c r="L41" s="41" t="s">
        <v>27</v>
      </c>
      <c r="M41" s="61">
        <v>0</v>
      </c>
      <c r="N41" s="41" t="s">
        <v>27</v>
      </c>
      <c r="O41" s="61">
        <v>0</v>
      </c>
      <c r="P41" s="41" t="s">
        <v>27</v>
      </c>
      <c r="S41" s="68">
        <f t="shared" si="0"/>
        <v>50</v>
      </c>
    </row>
    <row r="42" spans="1:19" s="10" customFormat="1" ht="12" hidden="1" x14ac:dyDescent="0.2">
      <c r="A42" s="57"/>
      <c r="B42" s="57"/>
      <c r="C42" s="57" t="s">
        <v>63</v>
      </c>
      <c r="D42" s="57" t="s">
        <v>2</v>
      </c>
      <c r="E42" s="58">
        <v>5</v>
      </c>
      <c r="F42" s="58">
        <v>0</v>
      </c>
      <c r="G42" s="58">
        <v>0</v>
      </c>
      <c r="H42" s="58">
        <v>0</v>
      </c>
      <c r="I42" s="18" t="s">
        <v>27</v>
      </c>
      <c r="J42" s="18">
        <v>0</v>
      </c>
      <c r="K42" s="58">
        <v>0</v>
      </c>
      <c r="L42" s="18" t="s">
        <v>27</v>
      </c>
      <c r="M42" s="58">
        <v>0</v>
      </c>
      <c r="N42" s="18"/>
      <c r="O42" s="58">
        <v>0</v>
      </c>
      <c r="P42" s="18"/>
      <c r="S42" s="69">
        <f t="shared" si="0"/>
        <v>51</v>
      </c>
    </row>
    <row r="43" spans="1:19" s="10" customFormat="1" ht="12" hidden="1" x14ac:dyDescent="0.2">
      <c r="A43" s="13">
        <v>540023</v>
      </c>
      <c r="B43" s="13" t="s">
        <v>64</v>
      </c>
      <c r="C43" s="13" t="s">
        <v>65</v>
      </c>
      <c r="D43" s="13" t="s">
        <v>18</v>
      </c>
      <c r="E43" s="14">
        <v>3</v>
      </c>
      <c r="F43" s="14">
        <v>1</v>
      </c>
      <c r="G43" s="14">
        <v>0.1</v>
      </c>
      <c r="H43" s="14">
        <v>0</v>
      </c>
      <c r="I43" s="15">
        <v>0</v>
      </c>
      <c r="J43" s="15">
        <v>0</v>
      </c>
      <c r="K43" s="14">
        <v>0</v>
      </c>
      <c r="L43" s="15" t="s">
        <v>27</v>
      </c>
      <c r="M43" s="14">
        <v>0</v>
      </c>
      <c r="N43" s="15" t="s">
        <v>27</v>
      </c>
      <c r="O43" s="14">
        <v>0</v>
      </c>
      <c r="P43" s="15" t="s">
        <v>27</v>
      </c>
      <c r="S43" s="67">
        <f t="shared" si="0"/>
        <v>84</v>
      </c>
    </row>
    <row r="44" spans="1:19" s="10" customFormat="1" ht="12" hidden="1" x14ac:dyDescent="0.2">
      <c r="A44" s="60">
        <v>540022</v>
      </c>
      <c r="B44" s="60" t="s">
        <v>66</v>
      </c>
      <c r="C44" s="60" t="s">
        <v>65</v>
      </c>
      <c r="D44" s="60" t="s">
        <v>22</v>
      </c>
      <c r="E44" s="61">
        <v>3</v>
      </c>
      <c r="F44" s="61">
        <v>63.9</v>
      </c>
      <c r="G44" s="61">
        <v>20.100000000000001</v>
      </c>
      <c r="H44" s="61">
        <v>9.3999999999999986</v>
      </c>
      <c r="I44" s="41">
        <v>0.46800000000000003</v>
      </c>
      <c r="J44" s="41">
        <v>0.14699999999999999</v>
      </c>
      <c r="K44" s="61">
        <v>1.9</v>
      </c>
      <c r="L44" s="41">
        <v>0.20200000000000001</v>
      </c>
      <c r="M44" s="61">
        <v>1.7</v>
      </c>
      <c r="N44" s="41">
        <v>0.18099999999999999</v>
      </c>
      <c r="O44" s="61">
        <v>5.8</v>
      </c>
      <c r="P44" s="41">
        <v>0.61699999999999999</v>
      </c>
      <c r="S44" s="68">
        <f t="shared" si="0"/>
        <v>22</v>
      </c>
    </row>
    <row r="45" spans="1:19" s="10" customFormat="1" ht="12" hidden="1" x14ac:dyDescent="0.2">
      <c r="A45" s="57"/>
      <c r="B45" s="57"/>
      <c r="C45" s="57" t="s">
        <v>67</v>
      </c>
      <c r="D45" s="57" t="s">
        <v>2</v>
      </c>
      <c r="E45" s="58">
        <v>3</v>
      </c>
      <c r="F45" s="58">
        <v>64.900000000000006</v>
      </c>
      <c r="G45" s="58">
        <v>20.2</v>
      </c>
      <c r="H45" s="58">
        <v>9.3999999999999986</v>
      </c>
      <c r="I45" s="18">
        <v>0.46500000000000002</v>
      </c>
      <c r="J45" s="18">
        <v>0.14499999999999999</v>
      </c>
      <c r="K45" s="58">
        <v>1.9</v>
      </c>
      <c r="L45" s="18">
        <v>0.20200000000000001</v>
      </c>
      <c r="M45" s="58">
        <v>1.7</v>
      </c>
      <c r="N45" s="18">
        <v>0.18099999999999999</v>
      </c>
      <c r="O45" s="58">
        <v>5.8</v>
      </c>
      <c r="P45" s="18">
        <v>0.61699999999999999</v>
      </c>
      <c r="S45" s="69">
        <f t="shared" si="0"/>
        <v>22</v>
      </c>
    </row>
    <row r="46" spans="1:19" s="10" customFormat="1" ht="12" hidden="1" x14ac:dyDescent="0.2">
      <c r="A46" s="13">
        <v>540025</v>
      </c>
      <c r="B46" s="13" t="s">
        <v>68</v>
      </c>
      <c r="C46" s="13" t="s">
        <v>69</v>
      </c>
      <c r="D46" s="13" t="s">
        <v>18</v>
      </c>
      <c r="E46" s="14">
        <v>6</v>
      </c>
      <c r="F46" s="14">
        <v>0.7</v>
      </c>
      <c r="G46" s="14">
        <v>0</v>
      </c>
      <c r="H46" s="14">
        <v>0</v>
      </c>
      <c r="I46" s="15" t="s">
        <v>27</v>
      </c>
      <c r="J46" s="15">
        <v>0</v>
      </c>
      <c r="K46" s="14">
        <v>0</v>
      </c>
      <c r="L46" s="15" t="s">
        <v>27</v>
      </c>
      <c r="M46" s="14">
        <v>0</v>
      </c>
      <c r="N46" s="15" t="s">
        <v>27</v>
      </c>
      <c r="O46" s="14">
        <v>0</v>
      </c>
      <c r="P46" s="15" t="s">
        <v>27</v>
      </c>
      <c r="S46" s="67">
        <f t="shared" si="0"/>
        <v>84</v>
      </c>
    </row>
    <row r="47" spans="1:19" s="10" customFormat="1" ht="12" hidden="1" x14ac:dyDescent="0.2">
      <c r="A47" s="60">
        <v>540024</v>
      </c>
      <c r="B47" s="60" t="s">
        <v>70</v>
      </c>
      <c r="C47" s="60" t="s">
        <v>69</v>
      </c>
      <c r="D47" s="60" t="s">
        <v>22</v>
      </c>
      <c r="E47" s="61">
        <v>6</v>
      </c>
      <c r="F47" s="61">
        <v>20.2</v>
      </c>
      <c r="G47" s="61">
        <v>5.9</v>
      </c>
      <c r="H47" s="61">
        <v>0.8</v>
      </c>
      <c r="I47" s="41">
        <v>0.13600000000000001</v>
      </c>
      <c r="J47" s="41">
        <v>0.04</v>
      </c>
      <c r="K47" s="61">
        <v>0.1</v>
      </c>
      <c r="L47" s="41">
        <v>0.125</v>
      </c>
      <c r="M47" s="61">
        <v>0.4</v>
      </c>
      <c r="N47" s="41">
        <v>0.5</v>
      </c>
      <c r="O47" s="61">
        <v>0.3</v>
      </c>
      <c r="P47" s="41">
        <v>0.375</v>
      </c>
      <c r="S47" s="68">
        <f t="shared" si="0"/>
        <v>44</v>
      </c>
    </row>
    <row r="48" spans="1:19" s="10" customFormat="1" ht="12" hidden="1" x14ac:dyDescent="0.2">
      <c r="A48" s="57"/>
      <c r="B48" s="57"/>
      <c r="C48" s="57" t="s">
        <v>71</v>
      </c>
      <c r="D48" s="57" t="s">
        <v>2</v>
      </c>
      <c r="E48" s="58">
        <v>6</v>
      </c>
      <c r="F48" s="58">
        <v>20.9</v>
      </c>
      <c r="G48" s="58">
        <v>5.9</v>
      </c>
      <c r="H48" s="58">
        <v>0.8</v>
      </c>
      <c r="I48" s="18">
        <v>0.13600000000000001</v>
      </c>
      <c r="J48" s="18">
        <v>3.7999999999999999E-2</v>
      </c>
      <c r="K48" s="58">
        <v>0.1</v>
      </c>
      <c r="L48" s="18">
        <v>0.125</v>
      </c>
      <c r="M48" s="58">
        <v>0.4</v>
      </c>
      <c r="N48" s="18">
        <v>0.5</v>
      </c>
      <c r="O48" s="58">
        <v>0.3</v>
      </c>
      <c r="P48" s="18">
        <v>0.375</v>
      </c>
      <c r="S48" s="69">
        <f t="shared" si="0"/>
        <v>48</v>
      </c>
    </row>
    <row r="49" spans="1:19" s="10" customFormat="1" ht="12" hidden="1" x14ac:dyDescent="0.2">
      <c r="A49" s="13">
        <v>540032</v>
      </c>
      <c r="B49" s="13" t="s">
        <v>72</v>
      </c>
      <c r="C49" s="13" t="s">
        <v>73</v>
      </c>
      <c r="D49" s="13" t="s">
        <v>18</v>
      </c>
      <c r="E49" s="14">
        <v>4</v>
      </c>
      <c r="F49" s="14">
        <v>1.4</v>
      </c>
      <c r="G49" s="14">
        <v>0</v>
      </c>
      <c r="H49" s="14">
        <v>0</v>
      </c>
      <c r="I49" s="15" t="s">
        <v>27</v>
      </c>
      <c r="J49" s="15">
        <v>0</v>
      </c>
      <c r="K49" s="14">
        <v>0</v>
      </c>
      <c r="L49" s="15" t="s">
        <v>27</v>
      </c>
      <c r="M49" s="14">
        <v>0</v>
      </c>
      <c r="N49" s="15" t="s">
        <v>27</v>
      </c>
      <c r="O49" s="14">
        <v>0</v>
      </c>
      <c r="P49" s="15" t="s">
        <v>27</v>
      </c>
      <c r="S49" s="67">
        <f t="shared" si="0"/>
        <v>84</v>
      </c>
    </row>
    <row r="50" spans="1:19" s="10" customFormat="1" ht="12" hidden="1" x14ac:dyDescent="0.2">
      <c r="A50" s="13">
        <v>540033</v>
      </c>
      <c r="B50" s="13" t="s">
        <v>74</v>
      </c>
      <c r="C50" s="13" t="s">
        <v>73</v>
      </c>
      <c r="D50" s="13" t="s">
        <v>48</v>
      </c>
      <c r="E50" s="14">
        <v>4</v>
      </c>
      <c r="F50" s="14">
        <v>2.5</v>
      </c>
      <c r="G50" s="14">
        <v>0</v>
      </c>
      <c r="H50" s="14">
        <v>0</v>
      </c>
      <c r="I50" s="15" t="s">
        <v>27</v>
      </c>
      <c r="J50" s="15">
        <v>0</v>
      </c>
      <c r="K50" s="14">
        <v>0</v>
      </c>
      <c r="L50" s="15" t="s">
        <v>27</v>
      </c>
      <c r="M50" s="14">
        <v>0</v>
      </c>
      <c r="N50" s="15" t="s">
        <v>27</v>
      </c>
      <c r="O50" s="14">
        <v>0</v>
      </c>
      <c r="P50" s="15" t="s">
        <v>27</v>
      </c>
      <c r="S50" s="67" t="str">
        <f t="shared" si="0"/>
        <v/>
      </c>
    </row>
    <row r="51" spans="1:19" s="10" customFormat="1" ht="12" hidden="1" x14ac:dyDescent="0.2">
      <c r="A51" s="13">
        <v>540294</v>
      </c>
      <c r="B51" s="13" t="s">
        <v>75</v>
      </c>
      <c r="C51" s="13" t="s">
        <v>73</v>
      </c>
      <c r="D51" s="13" t="s">
        <v>18</v>
      </c>
      <c r="E51" s="14">
        <v>4</v>
      </c>
      <c r="F51" s="14">
        <v>2.5</v>
      </c>
      <c r="G51" s="14">
        <v>0.1</v>
      </c>
      <c r="H51" s="14">
        <v>0.1</v>
      </c>
      <c r="I51" s="15">
        <v>1</v>
      </c>
      <c r="J51" s="15">
        <v>0.04</v>
      </c>
      <c r="K51" s="14">
        <v>0</v>
      </c>
      <c r="L51" s="15">
        <v>0</v>
      </c>
      <c r="M51" s="14">
        <v>0</v>
      </c>
      <c r="N51" s="15">
        <v>0</v>
      </c>
      <c r="O51" s="14">
        <v>0.1</v>
      </c>
      <c r="P51" s="15">
        <v>1</v>
      </c>
      <c r="S51" s="67">
        <f t="shared" si="0"/>
        <v>73</v>
      </c>
    </row>
    <row r="52" spans="1:19" s="10" customFormat="1" ht="12" hidden="1" x14ac:dyDescent="0.2">
      <c r="A52" s="13">
        <v>540028</v>
      </c>
      <c r="B52" s="13" t="s">
        <v>76</v>
      </c>
      <c r="C52" s="13" t="s">
        <v>73</v>
      </c>
      <c r="D52" s="13" t="s">
        <v>18</v>
      </c>
      <c r="E52" s="14">
        <v>4</v>
      </c>
      <c r="F52" s="14">
        <v>0.9</v>
      </c>
      <c r="G52" s="14">
        <v>0</v>
      </c>
      <c r="H52" s="14">
        <v>0</v>
      </c>
      <c r="I52" s="15" t="s">
        <v>27</v>
      </c>
      <c r="J52" s="15">
        <v>0</v>
      </c>
      <c r="K52" s="14">
        <v>0</v>
      </c>
      <c r="L52" s="15" t="s">
        <v>27</v>
      </c>
      <c r="M52" s="14">
        <v>0</v>
      </c>
      <c r="N52" s="15" t="s">
        <v>27</v>
      </c>
      <c r="O52" s="14">
        <v>0</v>
      </c>
      <c r="P52" s="15" t="s">
        <v>27</v>
      </c>
      <c r="S52" s="67">
        <f t="shared" si="0"/>
        <v>84</v>
      </c>
    </row>
    <row r="53" spans="1:19" s="10" customFormat="1" ht="12" hidden="1" x14ac:dyDescent="0.2">
      <c r="A53" s="13">
        <v>540050</v>
      </c>
      <c r="B53" s="13" t="s">
        <v>77</v>
      </c>
      <c r="C53" s="13" t="s">
        <v>73</v>
      </c>
      <c r="D53" s="13" t="s">
        <v>18</v>
      </c>
      <c r="E53" s="14">
        <v>4</v>
      </c>
      <c r="F53" s="14">
        <v>0.5</v>
      </c>
      <c r="G53" s="14">
        <v>0</v>
      </c>
      <c r="H53" s="14">
        <v>0</v>
      </c>
      <c r="I53" s="15" t="s">
        <v>27</v>
      </c>
      <c r="J53" s="15">
        <v>0</v>
      </c>
      <c r="K53" s="14">
        <v>0</v>
      </c>
      <c r="L53" s="15" t="s">
        <v>27</v>
      </c>
      <c r="M53" s="14">
        <v>0</v>
      </c>
      <c r="N53" s="15" t="s">
        <v>27</v>
      </c>
      <c r="O53" s="14">
        <v>0</v>
      </c>
      <c r="P53" s="15" t="s">
        <v>27</v>
      </c>
      <c r="S53" s="67">
        <f t="shared" si="0"/>
        <v>84</v>
      </c>
    </row>
    <row r="54" spans="1:19" s="10" customFormat="1" ht="12" hidden="1" x14ac:dyDescent="0.2">
      <c r="A54" s="13">
        <v>540031</v>
      </c>
      <c r="B54" s="13" t="s">
        <v>78</v>
      </c>
      <c r="C54" s="13" t="s">
        <v>73</v>
      </c>
      <c r="D54" s="13" t="s">
        <v>18</v>
      </c>
      <c r="E54" s="14">
        <v>4</v>
      </c>
      <c r="F54" s="14">
        <v>4</v>
      </c>
      <c r="G54" s="14">
        <v>0</v>
      </c>
      <c r="H54" s="14">
        <v>0</v>
      </c>
      <c r="I54" s="15" t="s">
        <v>27</v>
      </c>
      <c r="J54" s="15">
        <v>0</v>
      </c>
      <c r="K54" s="14">
        <v>0</v>
      </c>
      <c r="L54" s="15" t="s">
        <v>27</v>
      </c>
      <c r="M54" s="14">
        <v>0</v>
      </c>
      <c r="N54" s="15" t="s">
        <v>27</v>
      </c>
      <c r="O54" s="14">
        <v>0</v>
      </c>
      <c r="P54" s="15" t="s">
        <v>27</v>
      </c>
      <c r="S54" s="67">
        <f t="shared" si="0"/>
        <v>84</v>
      </c>
    </row>
    <row r="55" spans="1:19" s="10" customFormat="1" ht="12" hidden="1" x14ac:dyDescent="0.2">
      <c r="A55" s="13">
        <v>540280</v>
      </c>
      <c r="B55" s="13" t="s">
        <v>79</v>
      </c>
      <c r="C55" s="13" t="s">
        <v>73</v>
      </c>
      <c r="D55" s="13" t="s">
        <v>18</v>
      </c>
      <c r="E55" s="14">
        <v>4</v>
      </c>
      <c r="F55" s="14">
        <v>3.7</v>
      </c>
      <c r="G55" s="14">
        <v>0.7</v>
      </c>
      <c r="H55" s="14">
        <v>0.2</v>
      </c>
      <c r="I55" s="15">
        <v>0.28599999999999998</v>
      </c>
      <c r="J55" s="15">
        <v>5.3999999999999999E-2</v>
      </c>
      <c r="K55" s="14">
        <v>0</v>
      </c>
      <c r="L55" s="15">
        <v>0</v>
      </c>
      <c r="M55" s="14">
        <v>0.2</v>
      </c>
      <c r="N55" s="15">
        <v>1</v>
      </c>
      <c r="O55" s="14">
        <v>0</v>
      </c>
      <c r="P55" s="15">
        <v>0</v>
      </c>
      <c r="S55" s="67">
        <f t="shared" si="0"/>
        <v>69</v>
      </c>
    </row>
    <row r="56" spans="1:19" s="10" customFormat="1" ht="12" hidden="1" x14ac:dyDescent="0.2">
      <c r="A56" s="13">
        <v>540293</v>
      </c>
      <c r="B56" s="13" t="s">
        <v>80</v>
      </c>
      <c r="C56" s="13" t="s">
        <v>73</v>
      </c>
      <c r="D56" s="13" t="s">
        <v>18</v>
      </c>
      <c r="E56" s="14">
        <v>4</v>
      </c>
      <c r="F56" s="14">
        <v>6.1</v>
      </c>
      <c r="G56" s="14">
        <v>3.7</v>
      </c>
      <c r="H56" s="14">
        <v>3.7</v>
      </c>
      <c r="I56" s="15">
        <v>1</v>
      </c>
      <c r="J56" s="15">
        <v>0.60699999999999998</v>
      </c>
      <c r="K56" s="14">
        <v>0</v>
      </c>
      <c r="L56" s="15">
        <v>0</v>
      </c>
      <c r="M56" s="14">
        <v>0.1</v>
      </c>
      <c r="N56" s="15">
        <v>2.7E-2</v>
      </c>
      <c r="O56" s="14">
        <v>3.6</v>
      </c>
      <c r="P56" s="15">
        <v>0.97299999999999998</v>
      </c>
      <c r="S56" s="67">
        <f t="shared" si="0"/>
        <v>27</v>
      </c>
    </row>
    <row r="57" spans="1:19" s="10" customFormat="1" ht="12" hidden="1" x14ac:dyDescent="0.2">
      <c r="A57" s="13">
        <v>540027</v>
      </c>
      <c r="B57" s="13" t="s">
        <v>81</v>
      </c>
      <c r="C57" s="13" t="s">
        <v>73</v>
      </c>
      <c r="D57" s="13" t="s">
        <v>18</v>
      </c>
      <c r="E57" s="14">
        <v>4</v>
      </c>
      <c r="F57" s="14">
        <v>0</v>
      </c>
      <c r="G57" s="14">
        <v>0</v>
      </c>
      <c r="H57" s="14">
        <v>0</v>
      </c>
      <c r="I57" s="15" t="s">
        <v>27</v>
      </c>
      <c r="J57" s="15">
        <v>0</v>
      </c>
      <c r="K57" s="14">
        <v>0</v>
      </c>
      <c r="L57" s="15" t="s">
        <v>27</v>
      </c>
      <c r="M57" s="14">
        <v>0</v>
      </c>
      <c r="N57" s="15" t="s">
        <v>27</v>
      </c>
      <c r="O57" s="14">
        <v>0</v>
      </c>
      <c r="P57" s="15" t="s">
        <v>27</v>
      </c>
      <c r="S57" s="67">
        <f t="shared" si="0"/>
        <v>84</v>
      </c>
    </row>
    <row r="58" spans="1:19" s="10" customFormat="1" ht="12" hidden="1" x14ac:dyDescent="0.2">
      <c r="A58" s="13">
        <v>540029</v>
      </c>
      <c r="B58" s="13" t="s">
        <v>82</v>
      </c>
      <c r="C58" s="13" t="s">
        <v>73</v>
      </c>
      <c r="D58" s="13" t="s">
        <v>48</v>
      </c>
      <c r="E58" s="14">
        <v>4</v>
      </c>
      <c r="F58" s="14">
        <v>1.5</v>
      </c>
      <c r="G58" s="14">
        <v>0</v>
      </c>
      <c r="H58" s="14">
        <v>0</v>
      </c>
      <c r="I58" s="15" t="s">
        <v>27</v>
      </c>
      <c r="J58" s="15">
        <v>0</v>
      </c>
      <c r="K58" s="14">
        <v>0</v>
      </c>
      <c r="L58" s="15" t="s">
        <v>27</v>
      </c>
      <c r="M58" s="14">
        <v>0</v>
      </c>
      <c r="N58" s="15" t="s">
        <v>27</v>
      </c>
      <c r="O58" s="14">
        <v>0</v>
      </c>
      <c r="P58" s="15" t="s">
        <v>27</v>
      </c>
      <c r="S58" s="67" t="str">
        <f t="shared" si="0"/>
        <v/>
      </c>
    </row>
    <row r="59" spans="1:19" s="10" customFormat="1" ht="12" hidden="1" x14ac:dyDescent="0.2">
      <c r="A59" s="60">
        <v>540026</v>
      </c>
      <c r="B59" s="60" t="s">
        <v>83</v>
      </c>
      <c r="C59" s="60" t="s">
        <v>73</v>
      </c>
      <c r="D59" s="60" t="s">
        <v>22</v>
      </c>
      <c r="E59" s="61">
        <v>4</v>
      </c>
      <c r="F59" s="61">
        <v>167</v>
      </c>
      <c r="G59" s="61">
        <v>28.7</v>
      </c>
      <c r="H59" s="61">
        <v>14.8</v>
      </c>
      <c r="I59" s="41">
        <v>0.51600000000000001</v>
      </c>
      <c r="J59" s="41">
        <v>8.8999999999999996E-2</v>
      </c>
      <c r="K59" s="61">
        <v>1.6</v>
      </c>
      <c r="L59" s="41">
        <v>0.108</v>
      </c>
      <c r="M59" s="61">
        <v>4</v>
      </c>
      <c r="N59" s="41">
        <v>0.27</v>
      </c>
      <c r="O59" s="61">
        <v>9.1999999999999993</v>
      </c>
      <c r="P59" s="41">
        <v>0.622</v>
      </c>
      <c r="S59" s="68">
        <f t="shared" si="0"/>
        <v>31</v>
      </c>
    </row>
    <row r="60" spans="1:19" s="10" customFormat="1" ht="12" hidden="1" x14ac:dyDescent="0.2">
      <c r="A60" s="57"/>
      <c r="B60" s="57"/>
      <c r="C60" s="57" t="s">
        <v>84</v>
      </c>
      <c r="D60" s="57" t="s">
        <v>2</v>
      </c>
      <c r="E60" s="58">
        <v>4</v>
      </c>
      <c r="F60" s="58">
        <v>190.1</v>
      </c>
      <c r="G60" s="58">
        <v>33.200000000000003</v>
      </c>
      <c r="H60" s="58">
        <v>18.8</v>
      </c>
      <c r="I60" s="18">
        <v>0.56599999999999995</v>
      </c>
      <c r="J60" s="18">
        <v>9.9000000000000005E-2</v>
      </c>
      <c r="K60" s="58">
        <v>1.6</v>
      </c>
      <c r="L60" s="18">
        <v>8.5000000000000006E-2</v>
      </c>
      <c r="M60" s="58">
        <v>4.3</v>
      </c>
      <c r="N60" s="18">
        <v>0.22900000000000001</v>
      </c>
      <c r="O60" s="58">
        <v>12.9</v>
      </c>
      <c r="P60" s="18">
        <v>0.68600000000000005</v>
      </c>
      <c r="S60" s="69">
        <f t="shared" si="0"/>
        <v>34</v>
      </c>
    </row>
    <row r="61" spans="1:19" s="10" customFormat="1" ht="12" hidden="1" x14ac:dyDescent="0.2">
      <c r="A61" s="13">
        <v>540037</v>
      </c>
      <c r="B61" s="13" t="s">
        <v>85</v>
      </c>
      <c r="C61" s="13" t="s">
        <v>86</v>
      </c>
      <c r="D61" s="13" t="s">
        <v>18</v>
      </c>
      <c r="E61" s="14">
        <v>7</v>
      </c>
      <c r="F61" s="14">
        <v>0</v>
      </c>
      <c r="G61" s="14">
        <v>0</v>
      </c>
      <c r="H61" s="14">
        <v>0</v>
      </c>
      <c r="I61" s="15" t="s">
        <v>27</v>
      </c>
      <c r="J61" s="15">
        <v>0</v>
      </c>
      <c r="K61" s="14">
        <v>0</v>
      </c>
      <c r="L61" s="15" t="s">
        <v>27</v>
      </c>
      <c r="M61" s="14">
        <v>0</v>
      </c>
      <c r="N61" s="15" t="s">
        <v>27</v>
      </c>
      <c r="O61" s="14">
        <v>0</v>
      </c>
      <c r="P61" s="15" t="s">
        <v>27</v>
      </c>
      <c r="S61" s="67">
        <f t="shared" si="0"/>
        <v>84</v>
      </c>
    </row>
    <row r="62" spans="1:19" s="10" customFormat="1" ht="12" hidden="1" x14ac:dyDescent="0.2">
      <c r="A62" s="13">
        <v>540036</v>
      </c>
      <c r="B62" s="13" t="s">
        <v>87</v>
      </c>
      <c r="C62" s="13" t="s">
        <v>86</v>
      </c>
      <c r="D62" s="13" t="s">
        <v>18</v>
      </c>
      <c r="E62" s="14">
        <v>7</v>
      </c>
      <c r="F62" s="14">
        <v>0</v>
      </c>
      <c r="G62" s="14">
        <v>0</v>
      </c>
      <c r="H62" s="14">
        <v>0</v>
      </c>
      <c r="I62" s="15" t="s">
        <v>27</v>
      </c>
      <c r="J62" s="15">
        <v>0</v>
      </c>
      <c r="K62" s="14">
        <v>0</v>
      </c>
      <c r="L62" s="15" t="s">
        <v>27</v>
      </c>
      <c r="M62" s="14">
        <v>0</v>
      </c>
      <c r="N62" s="15" t="s">
        <v>27</v>
      </c>
      <c r="O62" s="14">
        <v>0</v>
      </c>
      <c r="P62" s="15" t="s">
        <v>27</v>
      </c>
      <c r="S62" s="67">
        <f t="shared" si="0"/>
        <v>84</v>
      </c>
    </row>
    <row r="63" spans="1:19" s="10" customFormat="1" ht="12" hidden="1" x14ac:dyDescent="0.2">
      <c r="A63" s="60">
        <v>540035</v>
      </c>
      <c r="B63" s="60" t="s">
        <v>88</v>
      </c>
      <c r="C63" s="60" t="s">
        <v>86</v>
      </c>
      <c r="D63" s="60" t="s">
        <v>22</v>
      </c>
      <c r="E63" s="61">
        <v>7</v>
      </c>
      <c r="F63" s="61">
        <v>1.8</v>
      </c>
      <c r="G63" s="61">
        <v>0.1</v>
      </c>
      <c r="H63" s="61">
        <v>0.1</v>
      </c>
      <c r="I63" s="41">
        <v>1</v>
      </c>
      <c r="J63" s="41">
        <v>5.6000000000000001E-2</v>
      </c>
      <c r="K63" s="61">
        <v>0.1</v>
      </c>
      <c r="L63" s="41">
        <v>1</v>
      </c>
      <c r="M63" s="61">
        <v>0</v>
      </c>
      <c r="N63" s="41">
        <v>0</v>
      </c>
      <c r="O63" s="61">
        <v>0</v>
      </c>
      <c r="P63" s="41">
        <v>0</v>
      </c>
      <c r="S63" s="68">
        <f t="shared" si="0"/>
        <v>40</v>
      </c>
    </row>
    <row r="64" spans="1:19" s="10" customFormat="1" ht="12" hidden="1" x14ac:dyDescent="0.2">
      <c r="A64" s="57"/>
      <c r="B64" s="57"/>
      <c r="C64" s="57" t="s">
        <v>89</v>
      </c>
      <c r="D64" s="57" t="s">
        <v>2</v>
      </c>
      <c r="E64" s="58">
        <v>7</v>
      </c>
      <c r="F64" s="58">
        <v>1.8</v>
      </c>
      <c r="G64" s="58">
        <v>0.1</v>
      </c>
      <c r="H64" s="58">
        <v>0.1</v>
      </c>
      <c r="I64" s="18">
        <v>1</v>
      </c>
      <c r="J64" s="18">
        <v>5.6000000000000001E-2</v>
      </c>
      <c r="K64" s="58">
        <v>0.1</v>
      </c>
      <c r="L64" s="18">
        <v>1</v>
      </c>
      <c r="M64" s="58">
        <v>0</v>
      </c>
      <c r="N64" s="18">
        <v>0</v>
      </c>
      <c r="O64" s="58">
        <v>0</v>
      </c>
      <c r="P64" s="18">
        <v>0</v>
      </c>
      <c r="S64" s="69">
        <f t="shared" si="0"/>
        <v>43</v>
      </c>
    </row>
    <row r="65" spans="1:19" s="10" customFormat="1" ht="12" hidden="1" x14ac:dyDescent="0.2">
      <c r="A65" s="13">
        <v>540240</v>
      </c>
      <c r="B65" s="13" t="s">
        <v>90</v>
      </c>
      <c r="C65" s="13" t="s">
        <v>91</v>
      </c>
      <c r="D65" s="13" t="s">
        <v>18</v>
      </c>
      <c r="E65" s="14">
        <v>8</v>
      </c>
      <c r="F65" s="14">
        <v>1.2</v>
      </c>
      <c r="G65" s="14">
        <v>0.4</v>
      </c>
      <c r="H65" s="14">
        <v>0.2</v>
      </c>
      <c r="I65" s="15">
        <v>0.5</v>
      </c>
      <c r="J65" s="15">
        <v>0.16700000000000001</v>
      </c>
      <c r="K65" s="14">
        <v>0.1</v>
      </c>
      <c r="L65" s="15">
        <v>0.5</v>
      </c>
      <c r="M65" s="14">
        <v>0.1</v>
      </c>
      <c r="N65" s="15">
        <v>0.5</v>
      </c>
      <c r="O65" s="14">
        <v>0</v>
      </c>
      <c r="P65" s="15">
        <v>0</v>
      </c>
      <c r="S65" s="67">
        <f t="shared" si="0"/>
        <v>51</v>
      </c>
    </row>
    <row r="66" spans="1:19" s="10" customFormat="1" ht="12" hidden="1" x14ac:dyDescent="0.2">
      <c r="A66" s="13">
        <v>540039</v>
      </c>
      <c r="B66" s="13" t="s">
        <v>92</v>
      </c>
      <c r="C66" s="13" t="s">
        <v>91</v>
      </c>
      <c r="D66" s="13" t="s">
        <v>18</v>
      </c>
      <c r="E66" s="14">
        <v>8</v>
      </c>
      <c r="F66" s="14">
        <v>0.8</v>
      </c>
      <c r="G66" s="14">
        <v>0</v>
      </c>
      <c r="H66" s="14">
        <v>0</v>
      </c>
      <c r="I66" s="15" t="s">
        <v>27</v>
      </c>
      <c r="J66" s="15">
        <v>0</v>
      </c>
      <c r="K66" s="14">
        <v>0</v>
      </c>
      <c r="L66" s="15" t="s">
        <v>27</v>
      </c>
      <c r="M66" s="14">
        <v>0</v>
      </c>
      <c r="N66" s="15" t="s">
        <v>27</v>
      </c>
      <c r="O66" s="14">
        <v>0</v>
      </c>
      <c r="P66" s="15" t="s">
        <v>27</v>
      </c>
      <c r="S66" s="67">
        <f t="shared" si="0"/>
        <v>84</v>
      </c>
    </row>
    <row r="67" spans="1:19" s="10" customFormat="1" ht="12" hidden="1" x14ac:dyDescent="0.2">
      <c r="A67" s="60">
        <v>540038</v>
      </c>
      <c r="B67" s="60" t="s">
        <v>93</v>
      </c>
      <c r="C67" s="60" t="s">
        <v>91</v>
      </c>
      <c r="D67" s="60" t="s">
        <v>22</v>
      </c>
      <c r="E67" s="61">
        <v>8</v>
      </c>
      <c r="F67" s="61">
        <v>29.7</v>
      </c>
      <c r="G67" s="61">
        <v>3.6</v>
      </c>
      <c r="H67" s="61">
        <v>1.6</v>
      </c>
      <c r="I67" s="41">
        <v>0.44400000000000001</v>
      </c>
      <c r="J67" s="41">
        <v>5.3999999999999999E-2</v>
      </c>
      <c r="K67" s="61">
        <v>0.1</v>
      </c>
      <c r="L67" s="41">
        <v>6.2E-2</v>
      </c>
      <c r="M67" s="61">
        <v>0.2</v>
      </c>
      <c r="N67" s="41">
        <v>0.125</v>
      </c>
      <c r="O67" s="61">
        <v>1.3</v>
      </c>
      <c r="P67" s="41">
        <v>0.81200000000000006</v>
      </c>
      <c r="S67" s="68">
        <f t="shared" si="0"/>
        <v>41</v>
      </c>
    </row>
    <row r="68" spans="1:19" s="10" customFormat="1" ht="12" hidden="1" x14ac:dyDescent="0.2">
      <c r="A68" s="57"/>
      <c r="B68" s="57"/>
      <c r="C68" s="57" t="s">
        <v>94</v>
      </c>
      <c r="D68" s="57" t="s">
        <v>2</v>
      </c>
      <c r="E68" s="58">
        <v>8</v>
      </c>
      <c r="F68" s="58">
        <v>31.7</v>
      </c>
      <c r="G68" s="58">
        <v>4</v>
      </c>
      <c r="H68" s="58">
        <v>1.8</v>
      </c>
      <c r="I68" s="18">
        <v>0.45</v>
      </c>
      <c r="J68" s="18">
        <v>5.7000000000000002E-2</v>
      </c>
      <c r="K68" s="58">
        <v>0.2</v>
      </c>
      <c r="L68" s="18">
        <v>0.111</v>
      </c>
      <c r="M68" s="58">
        <v>0.3</v>
      </c>
      <c r="N68" s="18">
        <v>0.16700000000000001</v>
      </c>
      <c r="O68" s="58">
        <v>1.3</v>
      </c>
      <c r="P68" s="18">
        <v>0.72199999999999998</v>
      </c>
      <c r="S68" s="69">
        <f t="shared" si="0"/>
        <v>42</v>
      </c>
    </row>
    <row r="69" spans="1:19" s="10" customFormat="1" ht="12" hidden="1" x14ac:dyDescent="0.2">
      <c r="A69" s="13">
        <v>540041</v>
      </c>
      <c r="B69" s="13" t="s">
        <v>95</v>
      </c>
      <c r="C69" s="13" t="s">
        <v>96</v>
      </c>
      <c r="D69" s="13" t="s">
        <v>48</v>
      </c>
      <c r="E69" s="14">
        <v>4</v>
      </c>
      <c r="F69" s="14">
        <v>0</v>
      </c>
      <c r="G69" s="14">
        <v>0</v>
      </c>
      <c r="H69" s="14">
        <v>0</v>
      </c>
      <c r="I69" s="15" t="s">
        <v>27</v>
      </c>
      <c r="J69" s="15">
        <v>0</v>
      </c>
      <c r="K69" s="14">
        <v>0</v>
      </c>
      <c r="L69" s="15" t="s">
        <v>27</v>
      </c>
      <c r="M69" s="14">
        <v>0</v>
      </c>
      <c r="N69" s="15" t="s">
        <v>27</v>
      </c>
      <c r="O69" s="14">
        <v>0</v>
      </c>
      <c r="P69" s="15" t="s">
        <v>27</v>
      </c>
      <c r="S69" s="67" t="str">
        <f t="shared" si="0"/>
        <v/>
      </c>
    </row>
    <row r="70" spans="1:19" s="10" customFormat="1" ht="12" hidden="1" x14ac:dyDescent="0.2">
      <c r="A70" s="13">
        <v>540043</v>
      </c>
      <c r="B70" s="13" t="s">
        <v>97</v>
      </c>
      <c r="C70" s="13" t="s">
        <v>96</v>
      </c>
      <c r="D70" s="13" t="s">
        <v>18</v>
      </c>
      <c r="E70" s="14">
        <v>4</v>
      </c>
      <c r="F70" s="14">
        <v>2</v>
      </c>
      <c r="G70" s="14">
        <v>0</v>
      </c>
      <c r="H70" s="14">
        <v>0</v>
      </c>
      <c r="I70" s="15" t="s">
        <v>27</v>
      </c>
      <c r="J70" s="15">
        <v>0</v>
      </c>
      <c r="K70" s="14">
        <v>0</v>
      </c>
      <c r="L70" s="15" t="s">
        <v>27</v>
      </c>
      <c r="M70" s="14">
        <v>0</v>
      </c>
      <c r="N70" s="15" t="s">
        <v>27</v>
      </c>
      <c r="O70" s="14">
        <v>0</v>
      </c>
      <c r="P70" s="15" t="s">
        <v>27</v>
      </c>
      <c r="S70" s="67">
        <f t="shared" ref="S70:S133" si="1">IF(OR($D70 = "SPLIT",$J70= "N/A"),"",COUNTIFS($D$6:$D$362,$D70,J$6:J$362,"&gt;"&amp;J70)+1)</f>
        <v>84</v>
      </c>
    </row>
    <row r="71" spans="1:19" s="10" customFormat="1" ht="12" hidden="1" x14ac:dyDescent="0.2">
      <c r="A71" s="13">
        <v>540044</v>
      </c>
      <c r="B71" s="13" t="s">
        <v>98</v>
      </c>
      <c r="C71" s="13" t="s">
        <v>96</v>
      </c>
      <c r="D71" s="13" t="s">
        <v>18</v>
      </c>
      <c r="E71" s="14">
        <v>4</v>
      </c>
      <c r="F71" s="14">
        <v>2</v>
      </c>
      <c r="G71" s="14">
        <v>0.5</v>
      </c>
      <c r="H71" s="14">
        <v>0.5</v>
      </c>
      <c r="I71" s="15">
        <v>1</v>
      </c>
      <c r="J71" s="15">
        <v>0.25</v>
      </c>
      <c r="K71" s="14">
        <v>0.4</v>
      </c>
      <c r="L71" s="15">
        <v>0.8</v>
      </c>
      <c r="M71" s="14">
        <v>0</v>
      </c>
      <c r="N71" s="15">
        <v>0</v>
      </c>
      <c r="O71" s="14">
        <v>0.1</v>
      </c>
      <c r="P71" s="15">
        <v>0.2</v>
      </c>
      <c r="S71" s="67">
        <f t="shared" si="1"/>
        <v>43</v>
      </c>
    </row>
    <row r="72" spans="1:19" s="10" customFormat="1" ht="12" hidden="1" x14ac:dyDescent="0.2">
      <c r="A72" s="13">
        <v>540045</v>
      </c>
      <c r="B72" s="13" t="s">
        <v>99</v>
      </c>
      <c r="C72" s="13" t="s">
        <v>96</v>
      </c>
      <c r="D72" s="13" t="s">
        <v>18</v>
      </c>
      <c r="E72" s="14">
        <v>4</v>
      </c>
      <c r="F72" s="14">
        <v>1</v>
      </c>
      <c r="G72" s="14">
        <v>0</v>
      </c>
      <c r="H72" s="14">
        <v>0</v>
      </c>
      <c r="I72" s="15" t="s">
        <v>27</v>
      </c>
      <c r="J72" s="15">
        <v>0</v>
      </c>
      <c r="K72" s="14">
        <v>0</v>
      </c>
      <c r="L72" s="15" t="s">
        <v>27</v>
      </c>
      <c r="M72" s="14">
        <v>0</v>
      </c>
      <c r="N72" s="15" t="s">
        <v>27</v>
      </c>
      <c r="O72" s="14">
        <v>0</v>
      </c>
      <c r="P72" s="15" t="s">
        <v>27</v>
      </c>
      <c r="S72" s="67">
        <f t="shared" si="1"/>
        <v>84</v>
      </c>
    </row>
    <row r="73" spans="1:19" s="10" customFormat="1" ht="12" hidden="1" x14ac:dyDescent="0.2">
      <c r="A73" s="13">
        <v>540228</v>
      </c>
      <c r="B73" s="13" t="s">
        <v>100</v>
      </c>
      <c r="C73" s="13" t="s">
        <v>96</v>
      </c>
      <c r="D73" s="13" t="s">
        <v>18</v>
      </c>
      <c r="E73" s="14">
        <v>4</v>
      </c>
      <c r="F73" s="14">
        <v>1</v>
      </c>
      <c r="G73" s="14">
        <v>0</v>
      </c>
      <c r="H73" s="14">
        <v>0</v>
      </c>
      <c r="I73" s="15" t="s">
        <v>27</v>
      </c>
      <c r="J73" s="15">
        <v>0</v>
      </c>
      <c r="K73" s="14">
        <v>0</v>
      </c>
      <c r="L73" s="15" t="s">
        <v>27</v>
      </c>
      <c r="M73" s="14">
        <v>0</v>
      </c>
      <c r="N73" s="15" t="s">
        <v>27</v>
      </c>
      <c r="O73" s="14">
        <v>0</v>
      </c>
      <c r="P73" s="15" t="s">
        <v>27</v>
      </c>
      <c r="S73" s="67">
        <f t="shared" si="1"/>
        <v>84</v>
      </c>
    </row>
    <row r="74" spans="1:19" s="10" customFormat="1" ht="12" hidden="1" x14ac:dyDescent="0.2">
      <c r="A74" s="13">
        <v>540243</v>
      </c>
      <c r="B74" s="13" t="s">
        <v>101</v>
      </c>
      <c r="C74" s="13" t="s">
        <v>96</v>
      </c>
      <c r="D74" s="13" t="s">
        <v>18</v>
      </c>
      <c r="E74" s="14">
        <v>4</v>
      </c>
      <c r="F74" s="14">
        <v>1.1000000000000001</v>
      </c>
      <c r="G74" s="14">
        <v>1.1000000000000001</v>
      </c>
      <c r="H74" s="14">
        <v>1</v>
      </c>
      <c r="I74" s="15">
        <v>0.90900000000000003</v>
      </c>
      <c r="J74" s="15">
        <v>0.90900000000000003</v>
      </c>
      <c r="K74" s="14">
        <v>0</v>
      </c>
      <c r="L74" s="15">
        <v>0</v>
      </c>
      <c r="M74" s="14">
        <v>1</v>
      </c>
      <c r="N74" s="15">
        <v>1</v>
      </c>
      <c r="O74" s="14">
        <v>0</v>
      </c>
      <c r="P74" s="15">
        <v>0</v>
      </c>
      <c r="S74" s="67">
        <f t="shared" si="1"/>
        <v>11</v>
      </c>
    </row>
    <row r="75" spans="1:19" s="10" customFormat="1" ht="12" hidden="1" x14ac:dyDescent="0.2">
      <c r="A75" s="13">
        <v>540244</v>
      </c>
      <c r="B75" s="13" t="s">
        <v>102</v>
      </c>
      <c r="C75" s="13" t="s">
        <v>96</v>
      </c>
      <c r="D75" s="13" t="s">
        <v>18</v>
      </c>
      <c r="E75" s="14">
        <v>4</v>
      </c>
      <c r="F75" s="14">
        <v>0.9</v>
      </c>
      <c r="G75" s="14">
        <v>0</v>
      </c>
      <c r="H75" s="14">
        <v>0</v>
      </c>
      <c r="I75" s="15" t="s">
        <v>27</v>
      </c>
      <c r="J75" s="15">
        <v>0</v>
      </c>
      <c r="K75" s="14">
        <v>0</v>
      </c>
      <c r="L75" s="15" t="s">
        <v>27</v>
      </c>
      <c r="M75" s="14">
        <v>0</v>
      </c>
      <c r="N75" s="15" t="s">
        <v>27</v>
      </c>
      <c r="O75" s="14">
        <v>0</v>
      </c>
      <c r="P75" s="15" t="s">
        <v>27</v>
      </c>
      <c r="S75" s="67">
        <f t="shared" si="1"/>
        <v>84</v>
      </c>
    </row>
    <row r="76" spans="1:19" s="10" customFormat="1" ht="12" hidden="1" x14ac:dyDescent="0.2">
      <c r="A76" s="13">
        <v>540281</v>
      </c>
      <c r="B76" s="13" t="s">
        <v>103</v>
      </c>
      <c r="C76" s="13" t="s">
        <v>96</v>
      </c>
      <c r="D76" s="13" t="s">
        <v>18</v>
      </c>
      <c r="E76" s="14">
        <v>4</v>
      </c>
      <c r="F76" s="14">
        <v>0</v>
      </c>
      <c r="G76" s="14">
        <v>0</v>
      </c>
      <c r="H76" s="14">
        <v>0</v>
      </c>
      <c r="I76" s="15" t="s">
        <v>27</v>
      </c>
      <c r="J76" s="15">
        <v>0</v>
      </c>
      <c r="K76" s="14">
        <v>0</v>
      </c>
      <c r="L76" s="15" t="s">
        <v>27</v>
      </c>
      <c r="M76" s="14">
        <v>0</v>
      </c>
      <c r="N76" s="15" t="s">
        <v>27</v>
      </c>
      <c r="O76" s="14">
        <v>0</v>
      </c>
      <c r="P76" s="15" t="s">
        <v>27</v>
      </c>
      <c r="S76" s="67">
        <f t="shared" si="1"/>
        <v>84</v>
      </c>
    </row>
    <row r="77" spans="1:19" s="10" customFormat="1" ht="12" hidden="1" x14ac:dyDescent="0.2">
      <c r="A77" s="60">
        <v>540040</v>
      </c>
      <c r="B77" s="60" t="s">
        <v>104</v>
      </c>
      <c r="C77" s="60" t="s">
        <v>96</v>
      </c>
      <c r="D77" s="60" t="s">
        <v>22</v>
      </c>
      <c r="E77" s="61">
        <v>4</v>
      </c>
      <c r="F77" s="61">
        <v>93.7</v>
      </c>
      <c r="G77" s="61">
        <v>25</v>
      </c>
      <c r="H77" s="61">
        <v>25.1</v>
      </c>
      <c r="I77" s="41">
        <v>1.004</v>
      </c>
      <c r="J77" s="41">
        <v>0.26800000000000002</v>
      </c>
      <c r="K77" s="61">
        <v>7.9</v>
      </c>
      <c r="L77" s="41">
        <v>0.315</v>
      </c>
      <c r="M77" s="61">
        <v>10.4</v>
      </c>
      <c r="N77" s="41">
        <v>0.41399999999999998</v>
      </c>
      <c r="O77" s="61">
        <v>6.8</v>
      </c>
      <c r="P77" s="41">
        <v>0.27100000000000002</v>
      </c>
      <c r="S77" s="68">
        <f t="shared" si="1"/>
        <v>14</v>
      </c>
    </row>
    <row r="78" spans="1:19" s="10" customFormat="1" ht="12" hidden="1" x14ac:dyDescent="0.2">
      <c r="A78" s="57"/>
      <c r="B78" s="57"/>
      <c r="C78" s="57" t="s">
        <v>105</v>
      </c>
      <c r="D78" s="57" t="s">
        <v>2</v>
      </c>
      <c r="E78" s="58">
        <v>4</v>
      </c>
      <c r="F78" s="58">
        <v>101.7</v>
      </c>
      <c r="G78" s="58">
        <v>26.6</v>
      </c>
      <c r="H78" s="58">
        <v>26.6</v>
      </c>
      <c r="I78" s="18">
        <v>1</v>
      </c>
      <c r="J78" s="18">
        <v>0.26200000000000001</v>
      </c>
      <c r="K78" s="58">
        <v>8.3000000000000007</v>
      </c>
      <c r="L78" s="18">
        <v>0.312</v>
      </c>
      <c r="M78" s="58">
        <v>11.4</v>
      </c>
      <c r="N78" s="18">
        <v>0.42899999999999999</v>
      </c>
      <c r="O78" s="58">
        <v>6.8999999999999986</v>
      </c>
      <c r="P78" s="18">
        <v>0.25900000000000001</v>
      </c>
      <c r="S78" s="69">
        <f t="shared" si="1"/>
        <v>15</v>
      </c>
    </row>
    <row r="79" spans="1:19" s="10" customFormat="1" ht="12" hidden="1" x14ac:dyDescent="0.2">
      <c r="A79" s="13">
        <v>540046</v>
      </c>
      <c r="B79" s="13" t="s">
        <v>106</v>
      </c>
      <c r="C79" s="13" t="s">
        <v>107</v>
      </c>
      <c r="D79" s="13" t="s">
        <v>18</v>
      </c>
      <c r="E79" s="14">
        <v>8</v>
      </c>
      <c r="F79" s="14">
        <v>0</v>
      </c>
      <c r="G79" s="14">
        <v>0</v>
      </c>
      <c r="H79" s="14">
        <v>0</v>
      </c>
      <c r="I79" s="15" t="s">
        <v>27</v>
      </c>
      <c r="J79" s="15">
        <v>0</v>
      </c>
      <c r="K79" s="14">
        <v>0</v>
      </c>
      <c r="L79" s="15" t="s">
        <v>27</v>
      </c>
      <c r="M79" s="14">
        <v>0</v>
      </c>
      <c r="N79" s="15" t="s">
        <v>27</v>
      </c>
      <c r="O79" s="14">
        <v>0</v>
      </c>
      <c r="P79" s="15" t="s">
        <v>27</v>
      </c>
      <c r="S79" s="67">
        <f t="shared" si="1"/>
        <v>84</v>
      </c>
    </row>
    <row r="80" spans="1:19" s="10" customFormat="1" ht="12" hidden="1" x14ac:dyDescent="0.2">
      <c r="A80" s="13">
        <v>540276</v>
      </c>
      <c r="B80" s="13" t="s">
        <v>108</v>
      </c>
      <c r="C80" s="13" t="s">
        <v>107</v>
      </c>
      <c r="D80" s="13" t="s">
        <v>18</v>
      </c>
      <c r="E80" s="14">
        <v>8</v>
      </c>
      <c r="F80" s="14">
        <v>0.4</v>
      </c>
      <c r="G80" s="14">
        <v>0.4</v>
      </c>
      <c r="H80" s="14">
        <v>0</v>
      </c>
      <c r="I80" s="15">
        <v>0</v>
      </c>
      <c r="J80" s="15">
        <v>0</v>
      </c>
      <c r="K80" s="14">
        <v>0</v>
      </c>
      <c r="L80" s="15" t="s">
        <v>27</v>
      </c>
      <c r="M80" s="14">
        <v>0</v>
      </c>
      <c r="N80" s="15" t="s">
        <v>27</v>
      </c>
      <c r="O80" s="14">
        <v>0</v>
      </c>
      <c r="P80" s="15" t="s">
        <v>27</v>
      </c>
      <c r="S80" s="67">
        <f t="shared" si="1"/>
        <v>84</v>
      </c>
    </row>
    <row r="81" spans="1:19" s="10" customFormat="1" ht="12" hidden="1" x14ac:dyDescent="0.2">
      <c r="A81" s="60">
        <v>540226</v>
      </c>
      <c r="B81" s="60" t="s">
        <v>109</v>
      </c>
      <c r="C81" s="60" t="s">
        <v>107</v>
      </c>
      <c r="D81" s="60" t="s">
        <v>22</v>
      </c>
      <c r="E81" s="61">
        <v>8</v>
      </c>
      <c r="F81" s="61">
        <v>41.6</v>
      </c>
      <c r="G81" s="61">
        <v>24.4</v>
      </c>
      <c r="H81" s="61">
        <v>16.8</v>
      </c>
      <c r="I81" s="41">
        <v>0.68899999999999995</v>
      </c>
      <c r="J81" s="41">
        <v>0.40400000000000003</v>
      </c>
      <c r="K81" s="61">
        <v>0.9</v>
      </c>
      <c r="L81" s="41">
        <v>5.3999999999999999E-2</v>
      </c>
      <c r="M81" s="61">
        <v>1.9</v>
      </c>
      <c r="N81" s="41">
        <v>0.113</v>
      </c>
      <c r="O81" s="61">
        <v>14</v>
      </c>
      <c r="P81" s="41">
        <v>0.83299999999999996</v>
      </c>
      <c r="S81" s="68">
        <f t="shared" si="1"/>
        <v>9</v>
      </c>
    </row>
    <row r="82" spans="1:19" s="10" customFormat="1" ht="12" hidden="1" x14ac:dyDescent="0.2">
      <c r="A82" s="57"/>
      <c r="B82" s="57"/>
      <c r="C82" s="57" t="s">
        <v>110</v>
      </c>
      <c r="D82" s="57" t="s">
        <v>2</v>
      </c>
      <c r="E82" s="58">
        <v>8</v>
      </c>
      <c r="F82" s="58">
        <v>42</v>
      </c>
      <c r="G82" s="58">
        <v>24.8</v>
      </c>
      <c r="H82" s="58">
        <v>16.8</v>
      </c>
      <c r="I82" s="18">
        <v>0.67700000000000005</v>
      </c>
      <c r="J82" s="18">
        <v>0.4</v>
      </c>
      <c r="K82" s="58">
        <v>0.9</v>
      </c>
      <c r="L82" s="18">
        <v>5.3999999999999999E-2</v>
      </c>
      <c r="M82" s="58">
        <v>1.9</v>
      </c>
      <c r="N82" s="18">
        <v>0.113</v>
      </c>
      <c r="O82" s="58">
        <v>14</v>
      </c>
      <c r="P82" s="18">
        <v>0.83299999999999996</v>
      </c>
      <c r="S82" s="69">
        <f t="shared" si="1"/>
        <v>11</v>
      </c>
    </row>
    <row r="83" spans="1:19" s="10" customFormat="1" ht="12" hidden="1" x14ac:dyDescent="0.2">
      <c r="A83" s="13">
        <v>540014</v>
      </c>
      <c r="B83" s="13" t="s">
        <v>47</v>
      </c>
      <c r="C83" s="13" t="s">
        <v>45</v>
      </c>
      <c r="D83" s="13" t="s">
        <v>48</v>
      </c>
      <c r="E83" s="14">
        <v>11</v>
      </c>
      <c r="F83" s="14">
        <v>3.9</v>
      </c>
      <c r="G83" s="14">
        <v>0.1</v>
      </c>
      <c r="H83" s="14">
        <v>0</v>
      </c>
      <c r="I83" s="15">
        <v>0</v>
      </c>
      <c r="J83" s="15">
        <v>0</v>
      </c>
      <c r="K83" s="14">
        <v>0</v>
      </c>
      <c r="L83" s="15" t="s">
        <v>27</v>
      </c>
      <c r="M83" s="14">
        <v>0</v>
      </c>
      <c r="N83" s="15" t="s">
        <v>27</v>
      </c>
      <c r="O83" s="14">
        <v>0</v>
      </c>
      <c r="P83" s="15" t="s">
        <v>27</v>
      </c>
      <c r="S83" s="67" t="str">
        <f t="shared" si="1"/>
        <v/>
      </c>
    </row>
    <row r="84" spans="1:19" s="10" customFormat="1" ht="12" hidden="1" x14ac:dyDescent="0.2">
      <c r="A84" s="13">
        <v>540048</v>
      </c>
      <c r="B84" s="13" t="s">
        <v>111</v>
      </c>
      <c r="C84" s="13" t="s">
        <v>112</v>
      </c>
      <c r="D84" s="13" t="s">
        <v>18</v>
      </c>
      <c r="E84" s="14">
        <v>11</v>
      </c>
      <c r="F84" s="14">
        <v>1</v>
      </c>
      <c r="G84" s="14">
        <v>0.1</v>
      </c>
      <c r="H84" s="14">
        <v>0</v>
      </c>
      <c r="I84" s="15">
        <v>0</v>
      </c>
      <c r="J84" s="15">
        <v>0</v>
      </c>
      <c r="K84" s="14">
        <v>0</v>
      </c>
      <c r="L84" s="15" t="s">
        <v>27</v>
      </c>
      <c r="M84" s="14">
        <v>0</v>
      </c>
      <c r="N84" s="15" t="s">
        <v>27</v>
      </c>
      <c r="O84" s="14">
        <v>0</v>
      </c>
      <c r="P84" s="15" t="s">
        <v>27</v>
      </c>
      <c r="S84" s="67">
        <f t="shared" si="1"/>
        <v>84</v>
      </c>
    </row>
    <row r="85" spans="1:19" s="10" customFormat="1" ht="12" hidden="1" x14ac:dyDescent="0.2">
      <c r="A85" s="13">
        <v>540049</v>
      </c>
      <c r="B85" s="13" t="s">
        <v>113</v>
      </c>
      <c r="C85" s="13" t="s">
        <v>112</v>
      </c>
      <c r="D85" s="13" t="s">
        <v>18</v>
      </c>
      <c r="E85" s="14">
        <v>11</v>
      </c>
      <c r="F85" s="14">
        <v>3.8</v>
      </c>
      <c r="G85" s="14">
        <v>3.8</v>
      </c>
      <c r="H85" s="14">
        <v>3.7</v>
      </c>
      <c r="I85" s="15">
        <v>0.97399999999999998</v>
      </c>
      <c r="J85" s="15">
        <v>0.97399999999999998</v>
      </c>
      <c r="K85" s="14">
        <v>0.2</v>
      </c>
      <c r="L85" s="15">
        <v>5.3999999999999999E-2</v>
      </c>
      <c r="M85" s="14">
        <v>0.6</v>
      </c>
      <c r="N85" s="15">
        <v>0.16200000000000001</v>
      </c>
      <c r="O85" s="14">
        <v>2.9</v>
      </c>
      <c r="P85" s="15">
        <v>0.78400000000000003</v>
      </c>
      <c r="S85" s="67">
        <f t="shared" si="1"/>
        <v>9</v>
      </c>
    </row>
    <row r="86" spans="1:19" s="10" customFormat="1" ht="12" hidden="1" x14ac:dyDescent="0.2">
      <c r="A86" s="60">
        <v>540047</v>
      </c>
      <c r="B86" s="60" t="s">
        <v>114</v>
      </c>
      <c r="C86" s="60" t="s">
        <v>112</v>
      </c>
      <c r="D86" s="60" t="s">
        <v>22</v>
      </c>
      <c r="E86" s="61">
        <v>11</v>
      </c>
      <c r="F86" s="61">
        <v>12.9</v>
      </c>
      <c r="G86" s="61">
        <v>6.7</v>
      </c>
      <c r="H86" s="61">
        <v>5</v>
      </c>
      <c r="I86" s="41">
        <v>0.746</v>
      </c>
      <c r="J86" s="41">
        <v>0.38800000000000001</v>
      </c>
      <c r="K86" s="61">
        <v>0.7</v>
      </c>
      <c r="L86" s="41">
        <v>0.14000000000000001</v>
      </c>
      <c r="M86" s="61">
        <v>1.9</v>
      </c>
      <c r="N86" s="41">
        <v>0.38</v>
      </c>
      <c r="O86" s="61">
        <v>2.4</v>
      </c>
      <c r="P86" s="41">
        <v>0.48</v>
      </c>
      <c r="S86" s="68">
        <f t="shared" si="1"/>
        <v>10</v>
      </c>
    </row>
    <row r="87" spans="1:19" s="10" customFormat="1" ht="12" hidden="1" x14ac:dyDescent="0.2">
      <c r="A87" s="57"/>
      <c r="B87" s="57"/>
      <c r="C87" s="57" t="s">
        <v>115</v>
      </c>
      <c r="D87" s="57" t="s">
        <v>2</v>
      </c>
      <c r="E87" s="58">
        <v>11</v>
      </c>
      <c r="F87" s="58">
        <v>21.6</v>
      </c>
      <c r="G87" s="58">
        <v>10.7</v>
      </c>
      <c r="H87" s="58">
        <v>8.6999999999999993</v>
      </c>
      <c r="I87" s="18">
        <v>0.81299999999999994</v>
      </c>
      <c r="J87" s="18">
        <v>0.40300000000000002</v>
      </c>
      <c r="K87" s="58">
        <v>0.89999999999999991</v>
      </c>
      <c r="L87" s="18">
        <v>0.10299999999999999</v>
      </c>
      <c r="M87" s="58">
        <v>2.5</v>
      </c>
      <c r="N87" s="18">
        <v>0.28699999999999998</v>
      </c>
      <c r="O87" s="58">
        <v>5.3</v>
      </c>
      <c r="P87" s="18">
        <v>0.60899999999999999</v>
      </c>
      <c r="S87" s="69">
        <f t="shared" si="1"/>
        <v>10</v>
      </c>
    </row>
    <row r="88" spans="1:19" s="10" customFormat="1" ht="12" hidden="1" x14ac:dyDescent="0.2">
      <c r="A88" s="13">
        <v>540245</v>
      </c>
      <c r="B88" s="13" t="s">
        <v>116</v>
      </c>
      <c r="C88" s="13" t="s">
        <v>117</v>
      </c>
      <c r="D88" s="13" t="s">
        <v>18</v>
      </c>
      <c r="E88" s="14">
        <v>8</v>
      </c>
      <c r="F88" s="14">
        <v>0</v>
      </c>
      <c r="G88" s="14">
        <v>0</v>
      </c>
      <c r="H88" s="14">
        <v>0</v>
      </c>
      <c r="I88" s="15" t="s">
        <v>27</v>
      </c>
      <c r="J88" s="15">
        <v>0</v>
      </c>
      <c r="K88" s="14">
        <v>0</v>
      </c>
      <c r="L88" s="15" t="s">
        <v>27</v>
      </c>
      <c r="M88" s="14">
        <v>0</v>
      </c>
      <c r="N88" s="15" t="s">
        <v>27</v>
      </c>
      <c r="O88" s="14">
        <v>0</v>
      </c>
      <c r="P88" s="15" t="s">
        <v>27</v>
      </c>
      <c r="S88" s="67">
        <f t="shared" si="1"/>
        <v>84</v>
      </c>
    </row>
    <row r="89" spans="1:19" s="10" customFormat="1" ht="12" hidden="1" x14ac:dyDescent="0.2">
      <c r="A89" s="13">
        <v>540052</v>
      </c>
      <c r="B89" s="13" t="s">
        <v>118</v>
      </c>
      <c r="C89" s="13" t="s">
        <v>117</v>
      </c>
      <c r="D89" s="13" t="s">
        <v>18</v>
      </c>
      <c r="E89" s="14">
        <v>8</v>
      </c>
      <c r="F89" s="14">
        <v>3.4</v>
      </c>
      <c r="G89" s="14">
        <v>0.8</v>
      </c>
      <c r="H89" s="14">
        <v>0.8</v>
      </c>
      <c r="I89" s="15">
        <v>1</v>
      </c>
      <c r="J89" s="15">
        <v>0.23499999999999999</v>
      </c>
      <c r="K89" s="14">
        <v>0.1</v>
      </c>
      <c r="L89" s="15">
        <v>0.125</v>
      </c>
      <c r="M89" s="14">
        <v>0.2</v>
      </c>
      <c r="N89" s="15">
        <v>0.25</v>
      </c>
      <c r="O89" s="14">
        <v>0.5</v>
      </c>
      <c r="P89" s="15">
        <v>0.625</v>
      </c>
      <c r="S89" s="67">
        <f t="shared" si="1"/>
        <v>44</v>
      </c>
    </row>
    <row r="90" spans="1:19" s="10" customFormat="1" ht="12" hidden="1" x14ac:dyDescent="0.2">
      <c r="A90" s="60">
        <v>540051</v>
      </c>
      <c r="B90" s="60" t="s">
        <v>119</v>
      </c>
      <c r="C90" s="60" t="s">
        <v>117</v>
      </c>
      <c r="D90" s="60" t="s">
        <v>22</v>
      </c>
      <c r="E90" s="61">
        <v>8</v>
      </c>
      <c r="F90" s="61">
        <v>18.600000000000001</v>
      </c>
      <c r="G90" s="61">
        <v>16.8</v>
      </c>
      <c r="H90" s="61">
        <v>15.5</v>
      </c>
      <c r="I90" s="41">
        <v>0.92300000000000004</v>
      </c>
      <c r="J90" s="41">
        <v>0.83299999999999996</v>
      </c>
      <c r="K90" s="61">
        <v>1</v>
      </c>
      <c r="L90" s="41">
        <v>6.5000000000000002E-2</v>
      </c>
      <c r="M90" s="61">
        <v>2.8</v>
      </c>
      <c r="N90" s="41">
        <v>0.18099999999999999</v>
      </c>
      <c r="O90" s="61">
        <v>11.7</v>
      </c>
      <c r="P90" s="41">
        <v>0.755</v>
      </c>
      <c r="S90" s="68">
        <f t="shared" si="1"/>
        <v>1</v>
      </c>
    </row>
    <row r="91" spans="1:19" s="10" customFormat="1" ht="12" hidden="1" x14ac:dyDescent="0.2">
      <c r="A91" s="57"/>
      <c r="B91" s="57"/>
      <c r="C91" s="57" t="s">
        <v>120</v>
      </c>
      <c r="D91" s="57" t="s">
        <v>2</v>
      </c>
      <c r="E91" s="58">
        <v>8</v>
      </c>
      <c r="F91" s="58">
        <v>22</v>
      </c>
      <c r="G91" s="58">
        <v>17.600000000000001</v>
      </c>
      <c r="H91" s="58">
        <v>16.3</v>
      </c>
      <c r="I91" s="18">
        <v>0.92600000000000005</v>
      </c>
      <c r="J91" s="18">
        <v>0.74099999999999999</v>
      </c>
      <c r="K91" s="58">
        <v>1.1000000000000001</v>
      </c>
      <c r="L91" s="18">
        <v>6.7000000000000004E-2</v>
      </c>
      <c r="M91" s="58">
        <v>3</v>
      </c>
      <c r="N91" s="18">
        <v>0.184</v>
      </c>
      <c r="O91" s="58">
        <v>12.2</v>
      </c>
      <c r="P91" s="18">
        <v>0.748</v>
      </c>
      <c r="S91" s="69">
        <f t="shared" si="1"/>
        <v>1</v>
      </c>
    </row>
    <row r="92" spans="1:19" s="10" customFormat="1" ht="12" hidden="1" x14ac:dyDescent="0.2">
      <c r="A92" s="13">
        <v>540054</v>
      </c>
      <c r="B92" s="13" t="s">
        <v>121</v>
      </c>
      <c r="C92" s="13" t="s">
        <v>122</v>
      </c>
      <c r="D92" s="13" t="s">
        <v>18</v>
      </c>
      <c r="E92" s="14">
        <v>6</v>
      </c>
      <c r="F92" s="14">
        <v>0.8</v>
      </c>
      <c r="G92" s="14">
        <v>0</v>
      </c>
      <c r="H92" s="14">
        <v>0</v>
      </c>
      <c r="I92" s="15" t="s">
        <v>27</v>
      </c>
      <c r="J92" s="15">
        <v>0</v>
      </c>
      <c r="K92" s="14">
        <v>0</v>
      </c>
      <c r="L92" s="15" t="s">
        <v>27</v>
      </c>
      <c r="M92" s="14">
        <v>0</v>
      </c>
      <c r="N92" s="15" t="s">
        <v>27</v>
      </c>
      <c r="O92" s="14">
        <v>0</v>
      </c>
      <c r="P92" s="15" t="s">
        <v>27</v>
      </c>
      <c r="S92" s="67">
        <f t="shared" si="1"/>
        <v>84</v>
      </c>
    </row>
    <row r="93" spans="1:19" s="10" customFormat="1" ht="12" hidden="1" x14ac:dyDescent="0.2">
      <c r="A93" s="13">
        <v>540056</v>
      </c>
      <c r="B93" s="13" t="s">
        <v>123</v>
      </c>
      <c r="C93" s="13" t="s">
        <v>122</v>
      </c>
      <c r="D93" s="13" t="s">
        <v>18</v>
      </c>
      <c r="E93" s="14">
        <v>6</v>
      </c>
      <c r="F93" s="14">
        <v>5.9</v>
      </c>
      <c r="G93" s="14">
        <v>1</v>
      </c>
      <c r="H93" s="14">
        <v>0.60000000000000009</v>
      </c>
      <c r="I93" s="15">
        <v>0.6</v>
      </c>
      <c r="J93" s="15">
        <v>0.10199999999999999</v>
      </c>
      <c r="K93" s="14">
        <v>0.1</v>
      </c>
      <c r="L93" s="15">
        <v>0.16700000000000001</v>
      </c>
      <c r="M93" s="14">
        <v>0.1</v>
      </c>
      <c r="N93" s="15">
        <v>0.16700000000000001</v>
      </c>
      <c r="O93" s="14">
        <v>0.4</v>
      </c>
      <c r="P93" s="15">
        <v>0.66700000000000004</v>
      </c>
      <c r="S93" s="67">
        <f t="shared" si="1"/>
        <v>58</v>
      </c>
    </row>
    <row r="94" spans="1:19" s="10" customFormat="1" ht="12" hidden="1" x14ac:dyDescent="0.2">
      <c r="A94" s="13">
        <v>540057</v>
      </c>
      <c r="B94" s="13" t="s">
        <v>124</v>
      </c>
      <c r="C94" s="13" t="s">
        <v>122</v>
      </c>
      <c r="D94" s="13" t="s">
        <v>18</v>
      </c>
      <c r="E94" s="14">
        <v>6</v>
      </c>
      <c r="F94" s="14">
        <v>1.3</v>
      </c>
      <c r="G94" s="14">
        <v>0.5</v>
      </c>
      <c r="H94" s="14">
        <v>0</v>
      </c>
      <c r="I94" s="15">
        <v>0</v>
      </c>
      <c r="J94" s="15">
        <v>0</v>
      </c>
      <c r="K94" s="14">
        <v>0</v>
      </c>
      <c r="L94" s="15" t="s">
        <v>27</v>
      </c>
      <c r="M94" s="14">
        <v>0</v>
      </c>
      <c r="N94" s="15" t="s">
        <v>27</v>
      </c>
      <c r="O94" s="14">
        <v>0</v>
      </c>
      <c r="P94" s="15" t="s">
        <v>27</v>
      </c>
      <c r="S94" s="67">
        <f t="shared" si="1"/>
        <v>84</v>
      </c>
    </row>
    <row r="95" spans="1:19" s="10" customFormat="1" ht="12" hidden="1" x14ac:dyDescent="0.2">
      <c r="A95" s="13">
        <v>540058</v>
      </c>
      <c r="B95" s="13" t="s">
        <v>125</v>
      </c>
      <c r="C95" s="13" t="s">
        <v>122</v>
      </c>
      <c r="D95" s="13" t="s">
        <v>18</v>
      </c>
      <c r="E95" s="14">
        <v>6</v>
      </c>
      <c r="F95" s="14">
        <v>0.9</v>
      </c>
      <c r="G95" s="14">
        <v>0.1</v>
      </c>
      <c r="H95" s="14">
        <v>0.1</v>
      </c>
      <c r="I95" s="15">
        <v>1</v>
      </c>
      <c r="J95" s="15">
        <v>0.111</v>
      </c>
      <c r="K95" s="14">
        <v>0</v>
      </c>
      <c r="L95" s="15">
        <v>0</v>
      </c>
      <c r="M95" s="14">
        <v>0</v>
      </c>
      <c r="N95" s="15">
        <v>0</v>
      </c>
      <c r="O95" s="14">
        <v>0.1</v>
      </c>
      <c r="P95" s="15">
        <v>1</v>
      </c>
      <c r="S95" s="67">
        <f t="shared" si="1"/>
        <v>55</v>
      </c>
    </row>
    <row r="96" spans="1:19" s="10" customFormat="1" ht="12" hidden="1" x14ac:dyDescent="0.2">
      <c r="A96" s="13">
        <v>540059</v>
      </c>
      <c r="B96" s="13" t="s">
        <v>126</v>
      </c>
      <c r="C96" s="13" t="s">
        <v>122</v>
      </c>
      <c r="D96" s="13" t="s">
        <v>18</v>
      </c>
      <c r="E96" s="14">
        <v>6</v>
      </c>
      <c r="F96" s="14">
        <v>0</v>
      </c>
      <c r="G96" s="14">
        <v>0</v>
      </c>
      <c r="H96" s="14">
        <v>0</v>
      </c>
      <c r="I96" s="15" t="s">
        <v>27</v>
      </c>
      <c r="J96" s="15">
        <v>0</v>
      </c>
      <c r="K96" s="14">
        <v>0</v>
      </c>
      <c r="L96" s="15" t="s">
        <v>27</v>
      </c>
      <c r="M96" s="14">
        <v>0</v>
      </c>
      <c r="N96" s="15" t="s">
        <v>27</v>
      </c>
      <c r="O96" s="14">
        <v>0</v>
      </c>
      <c r="P96" s="15" t="s">
        <v>27</v>
      </c>
      <c r="S96" s="67">
        <f t="shared" si="1"/>
        <v>84</v>
      </c>
    </row>
    <row r="97" spans="1:19" s="10" customFormat="1" ht="12" hidden="1" x14ac:dyDescent="0.2">
      <c r="A97" s="13">
        <v>540060</v>
      </c>
      <c r="B97" s="13" t="s">
        <v>127</v>
      </c>
      <c r="C97" s="13" t="s">
        <v>122</v>
      </c>
      <c r="D97" s="13" t="s">
        <v>18</v>
      </c>
      <c r="E97" s="14">
        <v>6</v>
      </c>
      <c r="F97" s="14">
        <v>1</v>
      </c>
      <c r="G97" s="14">
        <v>0.6</v>
      </c>
      <c r="H97" s="14">
        <v>0.60000000000000009</v>
      </c>
      <c r="I97" s="15">
        <v>1</v>
      </c>
      <c r="J97" s="15">
        <v>0.6</v>
      </c>
      <c r="K97" s="14">
        <v>0.1</v>
      </c>
      <c r="L97" s="15">
        <v>0.16700000000000001</v>
      </c>
      <c r="M97" s="14">
        <v>0.2</v>
      </c>
      <c r="N97" s="15">
        <v>0.33300000000000002</v>
      </c>
      <c r="O97" s="14">
        <v>0.3</v>
      </c>
      <c r="P97" s="15">
        <v>0.5</v>
      </c>
      <c r="S97" s="67">
        <f t="shared" si="1"/>
        <v>28</v>
      </c>
    </row>
    <row r="98" spans="1:19" s="10" customFormat="1" ht="12" hidden="1" x14ac:dyDescent="0.2">
      <c r="A98" s="13">
        <v>540061</v>
      </c>
      <c r="B98" s="13" t="s">
        <v>128</v>
      </c>
      <c r="C98" s="13" t="s">
        <v>122</v>
      </c>
      <c r="D98" s="13" t="s">
        <v>18</v>
      </c>
      <c r="E98" s="14">
        <v>6</v>
      </c>
      <c r="F98" s="14">
        <v>0</v>
      </c>
      <c r="G98" s="14">
        <v>0</v>
      </c>
      <c r="H98" s="14">
        <v>0</v>
      </c>
      <c r="I98" s="15" t="s">
        <v>27</v>
      </c>
      <c r="J98" s="15">
        <v>0</v>
      </c>
      <c r="K98" s="14">
        <v>0</v>
      </c>
      <c r="L98" s="15" t="s">
        <v>27</v>
      </c>
      <c r="M98" s="14">
        <v>0</v>
      </c>
      <c r="N98" s="15" t="s">
        <v>27</v>
      </c>
      <c r="O98" s="14">
        <v>0</v>
      </c>
      <c r="P98" s="15" t="s">
        <v>27</v>
      </c>
      <c r="S98" s="67">
        <f t="shared" si="1"/>
        <v>84</v>
      </c>
    </row>
    <row r="99" spans="1:19" s="10" customFormat="1" ht="12" hidden="1" x14ac:dyDescent="0.2">
      <c r="A99" s="13">
        <v>540062</v>
      </c>
      <c r="B99" s="13" t="s">
        <v>129</v>
      </c>
      <c r="C99" s="13" t="s">
        <v>122</v>
      </c>
      <c r="D99" s="13" t="s">
        <v>18</v>
      </c>
      <c r="E99" s="14">
        <v>6</v>
      </c>
      <c r="F99" s="14">
        <v>0</v>
      </c>
      <c r="G99" s="14">
        <v>0</v>
      </c>
      <c r="H99" s="14">
        <v>0</v>
      </c>
      <c r="I99" s="15" t="s">
        <v>27</v>
      </c>
      <c r="J99" s="15">
        <v>0</v>
      </c>
      <c r="K99" s="14">
        <v>0</v>
      </c>
      <c r="L99" s="15" t="s">
        <v>27</v>
      </c>
      <c r="M99" s="14">
        <v>0</v>
      </c>
      <c r="N99" s="15" t="s">
        <v>27</v>
      </c>
      <c r="O99" s="14">
        <v>0</v>
      </c>
      <c r="P99" s="15" t="s">
        <v>27</v>
      </c>
      <c r="S99" s="67">
        <f t="shared" si="1"/>
        <v>84</v>
      </c>
    </row>
    <row r="100" spans="1:19" s="10" customFormat="1" ht="12" hidden="1" x14ac:dyDescent="0.2">
      <c r="A100" s="13">
        <v>540242</v>
      </c>
      <c r="B100" s="13" t="s">
        <v>130</v>
      </c>
      <c r="C100" s="13" t="s">
        <v>122</v>
      </c>
      <c r="D100" s="13" t="s">
        <v>18</v>
      </c>
      <c r="E100" s="14">
        <v>6</v>
      </c>
      <c r="F100" s="14">
        <v>2.7</v>
      </c>
      <c r="G100" s="14">
        <v>1.9</v>
      </c>
      <c r="H100" s="14">
        <v>1.8</v>
      </c>
      <c r="I100" s="15">
        <v>0.94699999999999995</v>
      </c>
      <c r="J100" s="15">
        <v>0.66700000000000004</v>
      </c>
      <c r="K100" s="14">
        <v>0.2</v>
      </c>
      <c r="L100" s="15">
        <v>0.111</v>
      </c>
      <c r="M100" s="14">
        <v>0.8</v>
      </c>
      <c r="N100" s="15">
        <v>0.44400000000000001</v>
      </c>
      <c r="O100" s="14">
        <v>0.8</v>
      </c>
      <c r="P100" s="15">
        <v>0.44400000000000001</v>
      </c>
      <c r="S100" s="67">
        <f t="shared" si="1"/>
        <v>21</v>
      </c>
    </row>
    <row r="101" spans="1:19" s="10" customFormat="1" ht="12" hidden="1" x14ac:dyDescent="0.2">
      <c r="A101" s="13">
        <v>540055</v>
      </c>
      <c r="B101" s="13" t="s">
        <v>131</v>
      </c>
      <c r="C101" s="13" t="s">
        <v>122</v>
      </c>
      <c r="D101" s="13" t="s">
        <v>18</v>
      </c>
      <c r="E101" s="14">
        <v>6</v>
      </c>
      <c r="F101" s="14">
        <v>1.8</v>
      </c>
      <c r="G101" s="14">
        <v>0.1</v>
      </c>
      <c r="H101" s="14">
        <v>0</v>
      </c>
      <c r="I101" s="15">
        <v>0</v>
      </c>
      <c r="J101" s="15">
        <v>0</v>
      </c>
      <c r="K101" s="14">
        <v>0</v>
      </c>
      <c r="L101" s="15" t="s">
        <v>27</v>
      </c>
      <c r="M101" s="14">
        <v>0</v>
      </c>
      <c r="N101" s="15" t="s">
        <v>27</v>
      </c>
      <c r="O101" s="14">
        <v>0</v>
      </c>
      <c r="P101" s="15" t="s">
        <v>27</v>
      </c>
      <c r="S101" s="67">
        <f t="shared" si="1"/>
        <v>84</v>
      </c>
    </row>
    <row r="102" spans="1:19" s="10" customFormat="1" ht="12" hidden="1" x14ac:dyDescent="0.2">
      <c r="A102" s="60">
        <v>540053</v>
      </c>
      <c r="B102" s="60" t="s">
        <v>132</v>
      </c>
      <c r="C102" s="60" t="s">
        <v>122</v>
      </c>
      <c r="D102" s="60" t="s">
        <v>22</v>
      </c>
      <c r="E102" s="61">
        <v>6</v>
      </c>
      <c r="F102" s="61">
        <v>50.9</v>
      </c>
      <c r="G102" s="61">
        <v>8</v>
      </c>
      <c r="H102" s="61">
        <v>6.3</v>
      </c>
      <c r="I102" s="41">
        <v>0.78800000000000003</v>
      </c>
      <c r="J102" s="41">
        <v>0.124</v>
      </c>
      <c r="K102" s="61">
        <v>0.9</v>
      </c>
      <c r="L102" s="41">
        <v>0.14299999999999999</v>
      </c>
      <c r="M102" s="61">
        <v>2.5</v>
      </c>
      <c r="N102" s="41">
        <v>0.39700000000000002</v>
      </c>
      <c r="O102" s="61">
        <v>2.9</v>
      </c>
      <c r="P102" s="41">
        <v>0.46</v>
      </c>
      <c r="S102" s="68">
        <f t="shared" si="1"/>
        <v>24</v>
      </c>
    </row>
    <row r="103" spans="1:19" s="10" customFormat="1" ht="12" hidden="1" x14ac:dyDescent="0.2">
      <c r="A103" s="57"/>
      <c r="B103" s="57"/>
      <c r="C103" s="57" t="s">
        <v>133</v>
      </c>
      <c r="D103" s="57" t="s">
        <v>2</v>
      </c>
      <c r="E103" s="58">
        <v>6</v>
      </c>
      <c r="F103" s="58">
        <v>65.3</v>
      </c>
      <c r="G103" s="58">
        <v>12.2</v>
      </c>
      <c r="H103" s="58">
        <v>9.4</v>
      </c>
      <c r="I103" s="18">
        <v>0.77</v>
      </c>
      <c r="J103" s="18">
        <v>0.14399999999999999</v>
      </c>
      <c r="K103" s="58">
        <v>1.3</v>
      </c>
      <c r="L103" s="18">
        <v>0.13800000000000001</v>
      </c>
      <c r="M103" s="58">
        <v>3.6</v>
      </c>
      <c r="N103" s="18">
        <v>0.38300000000000001</v>
      </c>
      <c r="O103" s="58">
        <v>4.5</v>
      </c>
      <c r="P103" s="18">
        <v>0.47899999999999998</v>
      </c>
      <c r="S103" s="69">
        <f t="shared" si="1"/>
        <v>23</v>
      </c>
    </row>
    <row r="104" spans="1:19" s="10" customFormat="1" ht="12" hidden="1" x14ac:dyDescent="0.2">
      <c r="A104" s="13">
        <v>540241</v>
      </c>
      <c r="B104" s="13" t="s">
        <v>134</v>
      </c>
      <c r="C104" s="13" t="s">
        <v>135</v>
      </c>
      <c r="D104" s="13" t="s">
        <v>18</v>
      </c>
      <c r="E104" s="14">
        <v>5</v>
      </c>
      <c r="F104" s="14">
        <v>1.9</v>
      </c>
      <c r="G104" s="14">
        <v>1</v>
      </c>
      <c r="H104" s="14">
        <v>0.8</v>
      </c>
      <c r="I104" s="15">
        <v>0.8</v>
      </c>
      <c r="J104" s="15">
        <v>0.42099999999999999</v>
      </c>
      <c r="K104" s="14">
        <v>0.1</v>
      </c>
      <c r="L104" s="15">
        <v>0.125</v>
      </c>
      <c r="M104" s="14">
        <v>0.3</v>
      </c>
      <c r="N104" s="15">
        <v>0.375</v>
      </c>
      <c r="O104" s="14">
        <v>0.4</v>
      </c>
      <c r="P104" s="15">
        <v>0.5</v>
      </c>
      <c r="S104" s="67">
        <f t="shared" si="1"/>
        <v>35</v>
      </c>
    </row>
    <row r="105" spans="1:19" s="10" customFormat="1" ht="12" hidden="1" x14ac:dyDescent="0.2">
      <c r="A105" s="13">
        <v>540064</v>
      </c>
      <c r="B105" s="13" t="s">
        <v>136</v>
      </c>
      <c r="C105" s="13" t="s">
        <v>135</v>
      </c>
      <c r="D105" s="13" t="s">
        <v>18</v>
      </c>
      <c r="E105" s="14">
        <v>5</v>
      </c>
      <c r="F105" s="14">
        <v>0</v>
      </c>
      <c r="G105" s="14">
        <v>0</v>
      </c>
      <c r="H105" s="14">
        <v>0</v>
      </c>
      <c r="I105" s="15" t="s">
        <v>27</v>
      </c>
      <c r="J105" s="15">
        <v>0</v>
      </c>
      <c r="K105" s="14">
        <v>0</v>
      </c>
      <c r="L105" s="15" t="s">
        <v>27</v>
      </c>
      <c r="M105" s="14">
        <v>0</v>
      </c>
      <c r="N105" s="15" t="s">
        <v>27</v>
      </c>
      <c r="O105" s="14">
        <v>0</v>
      </c>
      <c r="P105" s="15" t="s">
        <v>27</v>
      </c>
      <c r="S105" s="67">
        <f t="shared" si="1"/>
        <v>84</v>
      </c>
    </row>
    <row r="106" spans="1:19" s="10" customFormat="1" ht="12" hidden="1" x14ac:dyDescent="0.2">
      <c r="A106" s="60">
        <v>540063</v>
      </c>
      <c r="B106" s="60" t="s">
        <v>137</v>
      </c>
      <c r="C106" s="60" t="s">
        <v>135</v>
      </c>
      <c r="D106" s="60" t="s">
        <v>22</v>
      </c>
      <c r="E106" s="61">
        <v>5</v>
      </c>
      <c r="F106" s="61">
        <v>29.5</v>
      </c>
      <c r="G106" s="61">
        <v>20.8</v>
      </c>
      <c r="H106" s="61">
        <v>18.3</v>
      </c>
      <c r="I106" s="41">
        <v>0.88</v>
      </c>
      <c r="J106" s="41">
        <v>0.62</v>
      </c>
      <c r="K106" s="61">
        <v>1.9</v>
      </c>
      <c r="L106" s="41">
        <v>0.104</v>
      </c>
      <c r="M106" s="61">
        <v>4.8</v>
      </c>
      <c r="N106" s="41">
        <v>0.26200000000000001</v>
      </c>
      <c r="O106" s="61">
        <v>11.6</v>
      </c>
      <c r="P106" s="41">
        <v>0.63400000000000001</v>
      </c>
      <c r="S106" s="68">
        <f t="shared" si="1"/>
        <v>5</v>
      </c>
    </row>
    <row r="107" spans="1:19" s="10" customFormat="1" ht="12" hidden="1" x14ac:dyDescent="0.2">
      <c r="A107" s="57"/>
      <c r="B107" s="57"/>
      <c r="C107" s="57" t="s">
        <v>138</v>
      </c>
      <c r="D107" s="57" t="s">
        <v>2</v>
      </c>
      <c r="E107" s="58">
        <v>5</v>
      </c>
      <c r="F107" s="58">
        <v>31.4</v>
      </c>
      <c r="G107" s="58">
        <v>21.8</v>
      </c>
      <c r="H107" s="58">
        <v>19.100000000000001</v>
      </c>
      <c r="I107" s="18">
        <v>0.876</v>
      </c>
      <c r="J107" s="18">
        <v>0.60799999999999998</v>
      </c>
      <c r="K107" s="58">
        <v>2</v>
      </c>
      <c r="L107" s="18">
        <v>0.105</v>
      </c>
      <c r="M107" s="58">
        <v>5.0999999999999996</v>
      </c>
      <c r="N107" s="18">
        <v>0.26700000000000002</v>
      </c>
      <c r="O107" s="58">
        <v>12</v>
      </c>
      <c r="P107" s="18">
        <v>0.628</v>
      </c>
      <c r="S107" s="69">
        <f t="shared" si="1"/>
        <v>4</v>
      </c>
    </row>
    <row r="108" spans="1:19" s="10" customFormat="1" ht="12" hidden="1" x14ac:dyDescent="0.2">
      <c r="A108" s="13">
        <v>540030</v>
      </c>
      <c r="B108" s="13" t="s">
        <v>139</v>
      </c>
      <c r="C108" s="13" t="s">
        <v>140</v>
      </c>
      <c r="D108" s="13" t="s">
        <v>18</v>
      </c>
      <c r="E108" s="14">
        <v>9</v>
      </c>
      <c r="F108" s="14">
        <v>0.3</v>
      </c>
      <c r="G108" s="14">
        <v>0.3</v>
      </c>
      <c r="H108" s="14">
        <v>0.3</v>
      </c>
      <c r="I108" s="15">
        <v>1</v>
      </c>
      <c r="J108" s="15">
        <v>1</v>
      </c>
      <c r="K108" s="14">
        <v>0</v>
      </c>
      <c r="L108" s="15">
        <v>0</v>
      </c>
      <c r="M108" s="14">
        <v>0</v>
      </c>
      <c r="N108" s="15">
        <v>0</v>
      </c>
      <c r="O108" s="14">
        <v>0.3</v>
      </c>
      <c r="P108" s="15">
        <v>1</v>
      </c>
      <c r="S108" s="67">
        <f t="shared" si="1"/>
        <v>1</v>
      </c>
    </row>
    <row r="109" spans="1:19" s="10" customFormat="1" ht="12" hidden="1" x14ac:dyDescent="0.2">
      <c r="A109" s="13">
        <v>540067</v>
      </c>
      <c r="B109" s="13" t="s">
        <v>141</v>
      </c>
      <c r="C109" s="13" t="s">
        <v>140</v>
      </c>
      <c r="D109" s="13" t="s">
        <v>18</v>
      </c>
      <c r="E109" s="14">
        <v>9</v>
      </c>
      <c r="F109" s="14">
        <v>2.4</v>
      </c>
      <c r="G109" s="14">
        <v>1.9</v>
      </c>
      <c r="H109" s="14">
        <v>0.9</v>
      </c>
      <c r="I109" s="15">
        <v>0.47399999999999998</v>
      </c>
      <c r="J109" s="15">
        <v>0.375</v>
      </c>
      <c r="K109" s="14">
        <v>0</v>
      </c>
      <c r="L109" s="15">
        <v>0</v>
      </c>
      <c r="M109" s="14">
        <v>0</v>
      </c>
      <c r="N109" s="15">
        <v>0</v>
      </c>
      <c r="O109" s="14">
        <v>0.9</v>
      </c>
      <c r="P109" s="15">
        <v>1</v>
      </c>
      <c r="S109" s="67">
        <f t="shared" si="1"/>
        <v>38</v>
      </c>
    </row>
    <row r="110" spans="1:19" s="10" customFormat="1" ht="12" hidden="1" x14ac:dyDescent="0.2">
      <c r="A110" s="13">
        <v>540068</v>
      </c>
      <c r="B110" s="13" t="s">
        <v>142</v>
      </c>
      <c r="C110" s="13" t="s">
        <v>140</v>
      </c>
      <c r="D110" s="13" t="s">
        <v>18</v>
      </c>
      <c r="E110" s="14">
        <v>9</v>
      </c>
      <c r="F110" s="14">
        <v>2.7</v>
      </c>
      <c r="G110" s="14">
        <v>0</v>
      </c>
      <c r="H110" s="14">
        <v>0</v>
      </c>
      <c r="I110" s="15" t="s">
        <v>27</v>
      </c>
      <c r="J110" s="15">
        <v>0</v>
      </c>
      <c r="K110" s="14">
        <v>0</v>
      </c>
      <c r="L110" s="15" t="s">
        <v>27</v>
      </c>
      <c r="M110" s="14">
        <v>0</v>
      </c>
      <c r="N110" s="15" t="s">
        <v>27</v>
      </c>
      <c r="O110" s="14">
        <v>0</v>
      </c>
      <c r="P110" s="15" t="s">
        <v>27</v>
      </c>
      <c r="S110" s="67">
        <f t="shared" si="1"/>
        <v>84</v>
      </c>
    </row>
    <row r="111" spans="1:19" s="10" customFormat="1" ht="12" hidden="1" x14ac:dyDescent="0.2">
      <c r="A111" s="13">
        <v>540069</v>
      </c>
      <c r="B111" s="13" t="s">
        <v>143</v>
      </c>
      <c r="C111" s="13" t="s">
        <v>140</v>
      </c>
      <c r="D111" s="13" t="s">
        <v>18</v>
      </c>
      <c r="E111" s="14">
        <v>9</v>
      </c>
      <c r="F111" s="14">
        <v>0.5</v>
      </c>
      <c r="G111" s="14">
        <v>0</v>
      </c>
      <c r="H111" s="14">
        <v>0</v>
      </c>
      <c r="I111" s="15" t="s">
        <v>27</v>
      </c>
      <c r="J111" s="15">
        <v>0</v>
      </c>
      <c r="K111" s="14">
        <v>0</v>
      </c>
      <c r="L111" s="15" t="s">
        <v>27</v>
      </c>
      <c r="M111" s="14">
        <v>0</v>
      </c>
      <c r="N111" s="15" t="s">
        <v>27</v>
      </c>
      <c r="O111" s="14">
        <v>0</v>
      </c>
      <c r="P111" s="15" t="s">
        <v>27</v>
      </c>
      <c r="S111" s="67">
        <f t="shared" si="1"/>
        <v>84</v>
      </c>
    </row>
    <row r="112" spans="1:19" s="10" customFormat="1" ht="12" hidden="1" x14ac:dyDescent="0.2">
      <c r="A112" s="13">
        <v>540066</v>
      </c>
      <c r="B112" s="13" t="s">
        <v>144</v>
      </c>
      <c r="C112" s="13" t="s">
        <v>140</v>
      </c>
      <c r="D112" s="13" t="s">
        <v>18</v>
      </c>
      <c r="E112" s="14">
        <v>9</v>
      </c>
      <c r="F112" s="14">
        <v>2.2000000000000002</v>
      </c>
      <c r="G112" s="14">
        <v>0.1</v>
      </c>
      <c r="H112" s="14">
        <v>0</v>
      </c>
      <c r="I112" s="15">
        <v>0</v>
      </c>
      <c r="J112" s="15">
        <v>0</v>
      </c>
      <c r="K112" s="14">
        <v>0</v>
      </c>
      <c r="L112" s="15" t="s">
        <v>27</v>
      </c>
      <c r="M112" s="14">
        <v>0</v>
      </c>
      <c r="N112" s="15" t="s">
        <v>27</v>
      </c>
      <c r="O112" s="14">
        <v>0</v>
      </c>
      <c r="P112" s="15" t="s">
        <v>27</v>
      </c>
      <c r="S112" s="67">
        <f t="shared" si="1"/>
        <v>84</v>
      </c>
    </row>
    <row r="113" spans="1:19" s="10" customFormat="1" ht="12" hidden="1" x14ac:dyDescent="0.2">
      <c r="A113" s="60">
        <v>540065</v>
      </c>
      <c r="B113" s="60" t="s">
        <v>145</v>
      </c>
      <c r="C113" s="60" t="s">
        <v>140</v>
      </c>
      <c r="D113" s="60" t="s">
        <v>22</v>
      </c>
      <c r="E113" s="61">
        <v>9</v>
      </c>
      <c r="F113" s="61">
        <v>46</v>
      </c>
      <c r="G113" s="61">
        <v>13.8</v>
      </c>
      <c r="H113" s="61">
        <v>5.2</v>
      </c>
      <c r="I113" s="41">
        <v>0.377</v>
      </c>
      <c r="J113" s="41">
        <v>0.113</v>
      </c>
      <c r="K113" s="61">
        <v>1</v>
      </c>
      <c r="L113" s="41">
        <v>0.192</v>
      </c>
      <c r="M113" s="61">
        <v>1</v>
      </c>
      <c r="N113" s="41">
        <v>0.192</v>
      </c>
      <c r="O113" s="61">
        <v>3.2</v>
      </c>
      <c r="P113" s="41">
        <v>0.61499999999999999</v>
      </c>
      <c r="S113" s="68">
        <f t="shared" si="1"/>
        <v>26</v>
      </c>
    </row>
    <row r="114" spans="1:19" s="10" customFormat="1" ht="12" hidden="1" x14ac:dyDescent="0.2">
      <c r="A114" s="57"/>
      <c r="B114" s="57"/>
      <c r="C114" s="57" t="s">
        <v>146</v>
      </c>
      <c r="D114" s="57" t="s">
        <v>2</v>
      </c>
      <c r="E114" s="58">
        <v>9</v>
      </c>
      <c r="F114" s="58">
        <v>54.1</v>
      </c>
      <c r="G114" s="58">
        <v>16.100000000000001</v>
      </c>
      <c r="H114" s="58">
        <v>6.4</v>
      </c>
      <c r="I114" s="18">
        <v>0.39800000000000002</v>
      </c>
      <c r="J114" s="18">
        <v>0.11799999999999999</v>
      </c>
      <c r="K114" s="58">
        <v>1</v>
      </c>
      <c r="L114" s="18">
        <v>0.156</v>
      </c>
      <c r="M114" s="58">
        <v>1</v>
      </c>
      <c r="N114" s="18">
        <v>0.156</v>
      </c>
      <c r="O114" s="58">
        <v>4.4000000000000004</v>
      </c>
      <c r="P114" s="18">
        <v>0.68799999999999994</v>
      </c>
      <c r="S114" s="69">
        <f t="shared" si="1"/>
        <v>28</v>
      </c>
    </row>
    <row r="115" spans="1:19" s="10" customFormat="1" ht="12" hidden="1" x14ac:dyDescent="0.2">
      <c r="A115" s="13">
        <v>540033</v>
      </c>
      <c r="B115" s="13" t="s">
        <v>74</v>
      </c>
      <c r="C115" s="13" t="s">
        <v>147</v>
      </c>
      <c r="D115" s="13" t="s">
        <v>48</v>
      </c>
      <c r="E115" s="14">
        <v>4</v>
      </c>
      <c r="F115" s="14">
        <v>0</v>
      </c>
      <c r="G115" s="14">
        <v>0</v>
      </c>
      <c r="H115" s="14">
        <v>0</v>
      </c>
      <c r="I115" s="15" t="s">
        <v>27</v>
      </c>
      <c r="J115" s="15">
        <v>0</v>
      </c>
      <c r="K115" s="14">
        <v>0</v>
      </c>
      <c r="L115" s="15" t="s">
        <v>27</v>
      </c>
      <c r="M115" s="14">
        <v>0</v>
      </c>
      <c r="N115" s="15" t="s">
        <v>27</v>
      </c>
      <c r="O115" s="14">
        <v>0</v>
      </c>
      <c r="P115" s="15" t="s">
        <v>27</v>
      </c>
      <c r="S115" s="67" t="str">
        <f t="shared" si="1"/>
        <v/>
      </c>
    </row>
    <row r="116" spans="1:19" s="10" customFormat="1" ht="12" hidden="1" x14ac:dyDescent="0.2">
      <c r="A116" s="13">
        <v>540071</v>
      </c>
      <c r="B116" s="13" t="s">
        <v>148</v>
      </c>
      <c r="C116" s="13" t="s">
        <v>147</v>
      </c>
      <c r="D116" s="13" t="s">
        <v>18</v>
      </c>
      <c r="E116" s="14">
        <v>3</v>
      </c>
      <c r="F116" s="14">
        <v>2.2999999999999998</v>
      </c>
      <c r="G116" s="14">
        <v>0</v>
      </c>
      <c r="H116" s="14">
        <v>0</v>
      </c>
      <c r="I116" s="15" t="s">
        <v>27</v>
      </c>
      <c r="J116" s="15">
        <v>0</v>
      </c>
      <c r="K116" s="14">
        <v>0</v>
      </c>
      <c r="L116" s="15" t="s">
        <v>27</v>
      </c>
      <c r="M116" s="14">
        <v>0</v>
      </c>
      <c r="N116" s="15" t="s">
        <v>27</v>
      </c>
      <c r="O116" s="14">
        <v>0</v>
      </c>
      <c r="P116" s="15" t="s">
        <v>27</v>
      </c>
      <c r="S116" s="67">
        <f t="shared" si="1"/>
        <v>84</v>
      </c>
    </row>
    <row r="117" spans="1:19" s="10" customFormat="1" ht="12" hidden="1" x14ac:dyDescent="0.2">
      <c r="A117" s="13">
        <v>540072</v>
      </c>
      <c r="B117" s="13" t="s">
        <v>149</v>
      </c>
      <c r="C117" s="13" t="s">
        <v>147</v>
      </c>
      <c r="D117" s="13" t="s">
        <v>18</v>
      </c>
      <c r="E117" s="14">
        <v>3</v>
      </c>
      <c r="F117" s="14">
        <v>1.4</v>
      </c>
      <c r="G117" s="14">
        <v>0</v>
      </c>
      <c r="H117" s="14">
        <v>0</v>
      </c>
      <c r="I117" s="15" t="s">
        <v>27</v>
      </c>
      <c r="J117" s="15">
        <v>0</v>
      </c>
      <c r="K117" s="14">
        <v>0</v>
      </c>
      <c r="L117" s="15" t="s">
        <v>27</v>
      </c>
      <c r="M117" s="14">
        <v>0</v>
      </c>
      <c r="N117" s="15" t="s">
        <v>27</v>
      </c>
      <c r="O117" s="14">
        <v>0</v>
      </c>
      <c r="P117" s="15" t="s">
        <v>27</v>
      </c>
      <c r="S117" s="67">
        <f t="shared" si="1"/>
        <v>84</v>
      </c>
    </row>
    <row r="118" spans="1:19" s="10" customFormat="1" ht="12" hidden="1" x14ac:dyDescent="0.2">
      <c r="A118" s="13">
        <v>540074</v>
      </c>
      <c r="B118" s="13" t="s">
        <v>150</v>
      </c>
      <c r="C118" s="13" t="s">
        <v>147</v>
      </c>
      <c r="D118" s="13" t="s">
        <v>18</v>
      </c>
      <c r="E118" s="14">
        <v>3</v>
      </c>
      <c r="F118" s="14">
        <v>1.9</v>
      </c>
      <c r="G118" s="14">
        <v>0</v>
      </c>
      <c r="H118" s="14">
        <v>0</v>
      </c>
      <c r="I118" s="15" t="s">
        <v>27</v>
      </c>
      <c r="J118" s="15">
        <v>0</v>
      </c>
      <c r="K118" s="14">
        <v>0</v>
      </c>
      <c r="L118" s="15" t="s">
        <v>27</v>
      </c>
      <c r="M118" s="14">
        <v>0</v>
      </c>
      <c r="N118" s="15" t="s">
        <v>27</v>
      </c>
      <c r="O118" s="14">
        <v>0</v>
      </c>
      <c r="P118" s="15" t="s">
        <v>27</v>
      </c>
      <c r="S118" s="67">
        <f t="shared" si="1"/>
        <v>84</v>
      </c>
    </row>
    <row r="119" spans="1:19" s="10" customFormat="1" ht="12" hidden="1" x14ac:dyDescent="0.2">
      <c r="A119" s="13">
        <v>540075</v>
      </c>
      <c r="B119" s="13" t="s">
        <v>151</v>
      </c>
      <c r="C119" s="13" t="s">
        <v>147</v>
      </c>
      <c r="D119" s="13" t="s">
        <v>18</v>
      </c>
      <c r="E119" s="14">
        <v>3</v>
      </c>
      <c r="F119" s="14">
        <v>1.9</v>
      </c>
      <c r="G119" s="14">
        <v>1.9</v>
      </c>
      <c r="H119" s="14">
        <v>1.9</v>
      </c>
      <c r="I119" s="15">
        <v>1</v>
      </c>
      <c r="J119" s="15">
        <v>1</v>
      </c>
      <c r="K119" s="14">
        <v>0</v>
      </c>
      <c r="L119" s="15">
        <v>0</v>
      </c>
      <c r="M119" s="14">
        <v>0.2</v>
      </c>
      <c r="N119" s="15">
        <v>0.105</v>
      </c>
      <c r="O119" s="14">
        <v>1.7</v>
      </c>
      <c r="P119" s="15">
        <v>0.89500000000000002</v>
      </c>
      <c r="S119" s="67">
        <f t="shared" si="1"/>
        <v>1</v>
      </c>
    </row>
    <row r="120" spans="1:19" s="10" customFormat="1" ht="12" hidden="1" x14ac:dyDescent="0.2">
      <c r="A120" s="13">
        <v>540076</v>
      </c>
      <c r="B120" s="13" t="s">
        <v>152</v>
      </c>
      <c r="C120" s="13" t="s">
        <v>147</v>
      </c>
      <c r="D120" s="13" t="s">
        <v>18</v>
      </c>
      <c r="E120" s="14">
        <v>3</v>
      </c>
      <c r="F120" s="14">
        <v>3.2</v>
      </c>
      <c r="G120" s="14">
        <v>1.2</v>
      </c>
      <c r="H120" s="14">
        <v>0</v>
      </c>
      <c r="I120" s="15">
        <v>0</v>
      </c>
      <c r="J120" s="15">
        <v>0</v>
      </c>
      <c r="K120" s="14">
        <v>0</v>
      </c>
      <c r="L120" s="15" t="s">
        <v>27</v>
      </c>
      <c r="M120" s="14">
        <v>0</v>
      </c>
      <c r="N120" s="15" t="s">
        <v>27</v>
      </c>
      <c r="O120" s="14">
        <v>0</v>
      </c>
      <c r="P120" s="15" t="s">
        <v>27</v>
      </c>
      <c r="S120" s="67">
        <f t="shared" si="1"/>
        <v>84</v>
      </c>
    </row>
    <row r="121" spans="1:19" s="10" customFormat="1" ht="12" hidden="1" x14ac:dyDescent="0.2">
      <c r="A121" s="13">
        <v>540077</v>
      </c>
      <c r="B121" s="13" t="s">
        <v>153</v>
      </c>
      <c r="C121" s="13" t="s">
        <v>147</v>
      </c>
      <c r="D121" s="13" t="s">
        <v>18</v>
      </c>
      <c r="E121" s="14">
        <v>3</v>
      </c>
      <c r="F121" s="14">
        <v>1.3</v>
      </c>
      <c r="G121" s="14">
        <v>0.1</v>
      </c>
      <c r="H121" s="14">
        <v>0</v>
      </c>
      <c r="I121" s="15">
        <v>0</v>
      </c>
      <c r="J121" s="15">
        <v>0</v>
      </c>
      <c r="K121" s="14">
        <v>0</v>
      </c>
      <c r="L121" s="15" t="s">
        <v>27</v>
      </c>
      <c r="M121" s="14">
        <v>0</v>
      </c>
      <c r="N121" s="15" t="s">
        <v>27</v>
      </c>
      <c r="O121" s="14">
        <v>0</v>
      </c>
      <c r="P121" s="15" t="s">
        <v>27</v>
      </c>
      <c r="S121" s="67">
        <f t="shared" si="1"/>
        <v>84</v>
      </c>
    </row>
    <row r="122" spans="1:19" s="10" customFormat="1" ht="12" hidden="1" x14ac:dyDescent="0.2">
      <c r="A122" s="13">
        <v>540078</v>
      </c>
      <c r="B122" s="13" t="s">
        <v>154</v>
      </c>
      <c r="C122" s="13" t="s">
        <v>147</v>
      </c>
      <c r="D122" s="13" t="s">
        <v>18</v>
      </c>
      <c r="E122" s="14">
        <v>3</v>
      </c>
      <c r="F122" s="14">
        <v>1.1000000000000001</v>
      </c>
      <c r="G122" s="14">
        <v>0</v>
      </c>
      <c r="H122" s="14">
        <v>0</v>
      </c>
      <c r="I122" s="15" t="s">
        <v>27</v>
      </c>
      <c r="J122" s="15">
        <v>0</v>
      </c>
      <c r="K122" s="14">
        <v>0</v>
      </c>
      <c r="L122" s="15" t="s">
        <v>27</v>
      </c>
      <c r="M122" s="14">
        <v>0</v>
      </c>
      <c r="N122" s="15" t="s">
        <v>27</v>
      </c>
      <c r="O122" s="14">
        <v>0</v>
      </c>
      <c r="P122" s="15" t="s">
        <v>27</v>
      </c>
      <c r="S122" s="67">
        <f t="shared" si="1"/>
        <v>84</v>
      </c>
    </row>
    <row r="123" spans="1:19" s="10" customFormat="1" ht="12" hidden="1" x14ac:dyDescent="0.2">
      <c r="A123" s="13">
        <v>540079</v>
      </c>
      <c r="B123" s="13" t="s">
        <v>155</v>
      </c>
      <c r="C123" s="13" t="s">
        <v>147</v>
      </c>
      <c r="D123" s="13" t="s">
        <v>18</v>
      </c>
      <c r="E123" s="14">
        <v>3</v>
      </c>
      <c r="F123" s="14">
        <v>1.6</v>
      </c>
      <c r="G123" s="14">
        <v>0</v>
      </c>
      <c r="H123" s="14">
        <v>0</v>
      </c>
      <c r="I123" s="15" t="s">
        <v>27</v>
      </c>
      <c r="J123" s="15">
        <v>0</v>
      </c>
      <c r="K123" s="14">
        <v>0</v>
      </c>
      <c r="L123" s="15" t="s">
        <v>27</v>
      </c>
      <c r="M123" s="14">
        <v>0</v>
      </c>
      <c r="N123" s="15" t="s">
        <v>27</v>
      </c>
      <c r="O123" s="14">
        <v>0</v>
      </c>
      <c r="P123" s="15" t="s">
        <v>27</v>
      </c>
      <c r="S123" s="67">
        <f t="shared" si="1"/>
        <v>84</v>
      </c>
    </row>
    <row r="124" spans="1:19" s="10" customFormat="1" ht="12" hidden="1" x14ac:dyDescent="0.2">
      <c r="A124" s="13">
        <v>540082</v>
      </c>
      <c r="B124" s="13" t="s">
        <v>156</v>
      </c>
      <c r="C124" s="13" t="s">
        <v>147</v>
      </c>
      <c r="D124" s="13" t="s">
        <v>18</v>
      </c>
      <c r="E124" s="14">
        <v>3</v>
      </c>
      <c r="F124" s="14">
        <v>0.8</v>
      </c>
      <c r="G124" s="14">
        <v>0</v>
      </c>
      <c r="H124" s="14">
        <v>0</v>
      </c>
      <c r="I124" s="15" t="s">
        <v>27</v>
      </c>
      <c r="J124" s="15">
        <v>0</v>
      </c>
      <c r="K124" s="14">
        <v>0</v>
      </c>
      <c r="L124" s="15" t="s">
        <v>27</v>
      </c>
      <c r="M124" s="14">
        <v>0</v>
      </c>
      <c r="N124" s="15" t="s">
        <v>27</v>
      </c>
      <c r="O124" s="14">
        <v>0</v>
      </c>
      <c r="P124" s="15" t="s">
        <v>27</v>
      </c>
      <c r="S124" s="67">
        <f t="shared" si="1"/>
        <v>84</v>
      </c>
    </row>
    <row r="125" spans="1:19" s="10" customFormat="1" ht="12" hidden="1" x14ac:dyDescent="0.2">
      <c r="A125" s="13">
        <v>540083</v>
      </c>
      <c r="B125" s="13" t="s">
        <v>157</v>
      </c>
      <c r="C125" s="13" t="s">
        <v>147</v>
      </c>
      <c r="D125" s="13" t="s">
        <v>18</v>
      </c>
      <c r="E125" s="14">
        <v>3</v>
      </c>
      <c r="F125" s="14">
        <v>4.9000000000000004</v>
      </c>
      <c r="G125" s="14">
        <v>0.1</v>
      </c>
      <c r="H125" s="14">
        <v>0</v>
      </c>
      <c r="I125" s="15">
        <v>0</v>
      </c>
      <c r="J125" s="15">
        <v>0</v>
      </c>
      <c r="K125" s="14">
        <v>0</v>
      </c>
      <c r="L125" s="15" t="s">
        <v>27</v>
      </c>
      <c r="M125" s="14">
        <v>0</v>
      </c>
      <c r="N125" s="15" t="s">
        <v>27</v>
      </c>
      <c r="O125" s="14">
        <v>0</v>
      </c>
      <c r="P125" s="15" t="s">
        <v>27</v>
      </c>
      <c r="S125" s="67">
        <f t="shared" si="1"/>
        <v>84</v>
      </c>
    </row>
    <row r="126" spans="1:19" s="10" customFormat="1" ht="12" hidden="1" x14ac:dyDescent="0.2">
      <c r="A126" s="13">
        <v>540279</v>
      </c>
      <c r="B126" s="13" t="s">
        <v>158</v>
      </c>
      <c r="C126" s="13" t="s">
        <v>147</v>
      </c>
      <c r="D126" s="13" t="s">
        <v>18</v>
      </c>
      <c r="E126" s="14">
        <v>3</v>
      </c>
      <c r="F126" s="14">
        <v>1.7</v>
      </c>
      <c r="G126" s="14">
        <v>0.1</v>
      </c>
      <c r="H126" s="14">
        <v>0.1</v>
      </c>
      <c r="I126" s="15">
        <v>1</v>
      </c>
      <c r="J126" s="15">
        <v>5.8999999999999997E-2</v>
      </c>
      <c r="K126" s="14">
        <v>0.1</v>
      </c>
      <c r="L126" s="15">
        <v>1</v>
      </c>
      <c r="M126" s="14">
        <v>0</v>
      </c>
      <c r="N126" s="15">
        <v>0</v>
      </c>
      <c r="O126" s="14">
        <v>0</v>
      </c>
      <c r="P126" s="15">
        <v>0</v>
      </c>
      <c r="S126" s="67">
        <f t="shared" si="1"/>
        <v>68</v>
      </c>
    </row>
    <row r="127" spans="1:19" s="10" customFormat="1" ht="12" hidden="1" x14ac:dyDescent="0.2">
      <c r="A127" s="13">
        <v>540081</v>
      </c>
      <c r="B127" s="13" t="s">
        <v>159</v>
      </c>
      <c r="C127" s="13" t="s">
        <v>147</v>
      </c>
      <c r="D127" s="13" t="s">
        <v>48</v>
      </c>
      <c r="E127" s="14">
        <v>3</v>
      </c>
      <c r="F127" s="14">
        <v>5.6</v>
      </c>
      <c r="G127" s="14">
        <v>0.4</v>
      </c>
      <c r="H127" s="14">
        <v>0</v>
      </c>
      <c r="I127" s="15">
        <v>0</v>
      </c>
      <c r="J127" s="15">
        <v>0</v>
      </c>
      <c r="K127" s="14">
        <v>0</v>
      </c>
      <c r="L127" s="15" t="s">
        <v>27</v>
      </c>
      <c r="M127" s="14">
        <v>0</v>
      </c>
      <c r="N127" s="15" t="s">
        <v>27</v>
      </c>
      <c r="O127" s="14">
        <v>0</v>
      </c>
      <c r="P127" s="15" t="s">
        <v>27</v>
      </c>
      <c r="S127" s="67" t="str">
        <f t="shared" si="1"/>
        <v/>
      </c>
    </row>
    <row r="128" spans="1:19" s="10" customFormat="1" ht="12" hidden="1" x14ac:dyDescent="0.2">
      <c r="A128" s="13">
        <v>540223</v>
      </c>
      <c r="B128" s="13" t="s">
        <v>160</v>
      </c>
      <c r="C128" s="13" t="s">
        <v>147</v>
      </c>
      <c r="D128" s="13" t="s">
        <v>18</v>
      </c>
      <c r="E128" s="14">
        <v>3</v>
      </c>
      <c r="F128" s="14">
        <v>5.7</v>
      </c>
      <c r="G128" s="14">
        <v>0</v>
      </c>
      <c r="H128" s="14">
        <v>0</v>
      </c>
      <c r="I128" s="15" t="s">
        <v>27</v>
      </c>
      <c r="J128" s="15">
        <v>0</v>
      </c>
      <c r="K128" s="14">
        <v>0</v>
      </c>
      <c r="L128" s="15" t="s">
        <v>27</v>
      </c>
      <c r="M128" s="14">
        <v>0</v>
      </c>
      <c r="N128" s="15" t="s">
        <v>27</v>
      </c>
      <c r="O128" s="14">
        <v>0</v>
      </c>
      <c r="P128" s="15" t="s">
        <v>27</v>
      </c>
      <c r="S128" s="67">
        <f t="shared" si="1"/>
        <v>84</v>
      </c>
    </row>
    <row r="129" spans="1:19" s="10" customFormat="1" ht="12" hidden="1" x14ac:dyDescent="0.2">
      <c r="A129" s="13">
        <v>540029</v>
      </c>
      <c r="B129" s="13" t="s">
        <v>82</v>
      </c>
      <c r="C129" s="13" t="s">
        <v>73</v>
      </c>
      <c r="D129" s="13" t="s">
        <v>48</v>
      </c>
      <c r="E129" s="14">
        <v>4</v>
      </c>
      <c r="F129" s="14">
        <v>2.4</v>
      </c>
      <c r="G129" s="14">
        <v>0</v>
      </c>
      <c r="H129" s="14">
        <v>0</v>
      </c>
      <c r="I129" s="15" t="s">
        <v>27</v>
      </c>
      <c r="J129" s="15">
        <v>0</v>
      </c>
      <c r="K129" s="14">
        <v>0</v>
      </c>
      <c r="L129" s="15" t="s">
        <v>27</v>
      </c>
      <c r="M129" s="14">
        <v>0</v>
      </c>
      <c r="N129" s="15" t="s">
        <v>27</v>
      </c>
      <c r="O129" s="14">
        <v>0</v>
      </c>
      <c r="P129" s="15" t="s">
        <v>27</v>
      </c>
      <c r="S129" s="67" t="str">
        <f t="shared" si="1"/>
        <v/>
      </c>
    </row>
    <row r="130" spans="1:19" s="10" customFormat="1" ht="12" hidden="1" x14ac:dyDescent="0.2">
      <c r="A130" s="13">
        <v>540073</v>
      </c>
      <c r="B130" s="13" t="s">
        <v>161</v>
      </c>
      <c r="C130" s="13" t="s">
        <v>147</v>
      </c>
      <c r="D130" s="13" t="s">
        <v>18</v>
      </c>
      <c r="E130" s="14">
        <v>3</v>
      </c>
      <c r="F130" s="14">
        <v>18</v>
      </c>
      <c r="G130" s="14">
        <v>1.4</v>
      </c>
      <c r="H130" s="14">
        <v>0.7</v>
      </c>
      <c r="I130" s="15">
        <v>0.5</v>
      </c>
      <c r="J130" s="15">
        <v>3.9E-2</v>
      </c>
      <c r="K130" s="14">
        <v>0.1</v>
      </c>
      <c r="L130" s="15">
        <v>0.14299999999999999</v>
      </c>
      <c r="M130" s="14">
        <v>0.1</v>
      </c>
      <c r="N130" s="15">
        <v>0.14299999999999999</v>
      </c>
      <c r="O130" s="14">
        <v>0.5</v>
      </c>
      <c r="P130" s="15">
        <v>0.71399999999999997</v>
      </c>
      <c r="S130" s="67">
        <f t="shared" si="1"/>
        <v>74</v>
      </c>
    </row>
    <row r="131" spans="1:19" s="10" customFormat="1" ht="12" hidden="1" x14ac:dyDescent="0.2">
      <c r="A131" s="60">
        <v>540070</v>
      </c>
      <c r="B131" s="60" t="s">
        <v>162</v>
      </c>
      <c r="C131" s="60" t="s">
        <v>147</v>
      </c>
      <c r="D131" s="60" t="s">
        <v>22</v>
      </c>
      <c r="E131" s="61">
        <v>3</v>
      </c>
      <c r="F131" s="61">
        <v>133.19999999999999</v>
      </c>
      <c r="G131" s="61">
        <v>43</v>
      </c>
      <c r="H131" s="61">
        <v>35.799999999999997</v>
      </c>
      <c r="I131" s="41">
        <v>0.83299999999999996</v>
      </c>
      <c r="J131" s="41">
        <v>0.26900000000000002</v>
      </c>
      <c r="K131" s="61">
        <v>4.5999999999999996</v>
      </c>
      <c r="L131" s="41">
        <v>0.128</v>
      </c>
      <c r="M131" s="61">
        <v>9.6</v>
      </c>
      <c r="N131" s="41">
        <v>0.26800000000000002</v>
      </c>
      <c r="O131" s="61">
        <v>21.6</v>
      </c>
      <c r="P131" s="41">
        <v>0.60299999999999998</v>
      </c>
      <c r="S131" s="68">
        <f t="shared" si="1"/>
        <v>13</v>
      </c>
    </row>
    <row r="132" spans="1:19" s="10" customFormat="1" ht="12" hidden="1" x14ac:dyDescent="0.2">
      <c r="A132" s="57"/>
      <c r="B132" s="57"/>
      <c r="C132" s="57" t="s">
        <v>163</v>
      </c>
      <c r="D132" s="57" t="s">
        <v>2</v>
      </c>
      <c r="E132" s="58">
        <v>3</v>
      </c>
      <c r="F132" s="58">
        <v>187</v>
      </c>
      <c r="G132" s="58">
        <v>48.2</v>
      </c>
      <c r="H132" s="58">
        <v>38.5</v>
      </c>
      <c r="I132" s="18">
        <v>0.79900000000000004</v>
      </c>
      <c r="J132" s="18">
        <v>0.20599999999999999</v>
      </c>
      <c r="K132" s="58">
        <v>4.8</v>
      </c>
      <c r="L132" s="18">
        <v>0.125</v>
      </c>
      <c r="M132" s="58">
        <v>9.9</v>
      </c>
      <c r="N132" s="18">
        <v>0.25700000000000001</v>
      </c>
      <c r="O132" s="58">
        <v>23.8</v>
      </c>
      <c r="P132" s="18">
        <v>0.61799999999999999</v>
      </c>
      <c r="S132" s="69">
        <f t="shared" si="1"/>
        <v>18</v>
      </c>
    </row>
    <row r="133" spans="1:19" s="10" customFormat="1" ht="12" hidden="1" x14ac:dyDescent="0.2">
      <c r="A133" s="13">
        <v>540086</v>
      </c>
      <c r="B133" s="13" t="s">
        <v>164</v>
      </c>
      <c r="C133" s="13" t="s">
        <v>165</v>
      </c>
      <c r="D133" s="13" t="s">
        <v>18</v>
      </c>
      <c r="E133" s="14">
        <v>7</v>
      </c>
      <c r="F133" s="14">
        <v>0</v>
      </c>
      <c r="G133" s="14">
        <v>0</v>
      </c>
      <c r="H133" s="14">
        <v>0</v>
      </c>
      <c r="I133" s="15" t="s">
        <v>27</v>
      </c>
      <c r="J133" s="15">
        <v>0</v>
      </c>
      <c r="K133" s="14">
        <v>0</v>
      </c>
      <c r="L133" s="15" t="s">
        <v>27</v>
      </c>
      <c r="M133" s="14">
        <v>0</v>
      </c>
      <c r="N133" s="15" t="s">
        <v>27</v>
      </c>
      <c r="O133" s="14">
        <v>0</v>
      </c>
      <c r="P133" s="15" t="s">
        <v>27</v>
      </c>
      <c r="S133" s="67">
        <f t="shared" si="1"/>
        <v>84</v>
      </c>
    </row>
    <row r="134" spans="1:19" s="10" customFormat="1" ht="12" hidden="1" x14ac:dyDescent="0.2">
      <c r="A134" s="13">
        <v>540087</v>
      </c>
      <c r="B134" s="13" t="s">
        <v>166</v>
      </c>
      <c r="C134" s="13" t="s">
        <v>165</v>
      </c>
      <c r="D134" s="13" t="s">
        <v>18</v>
      </c>
      <c r="E134" s="14">
        <v>7</v>
      </c>
      <c r="F134" s="14">
        <v>0</v>
      </c>
      <c r="G134" s="14">
        <v>0</v>
      </c>
      <c r="H134" s="14">
        <v>0</v>
      </c>
      <c r="I134" s="15" t="s">
        <v>27</v>
      </c>
      <c r="J134" s="15">
        <v>0</v>
      </c>
      <c r="K134" s="14">
        <v>0</v>
      </c>
      <c r="L134" s="15" t="s">
        <v>27</v>
      </c>
      <c r="M134" s="14">
        <v>0</v>
      </c>
      <c r="N134" s="15" t="s">
        <v>27</v>
      </c>
      <c r="O134" s="14">
        <v>0</v>
      </c>
      <c r="P134" s="15" t="s">
        <v>27</v>
      </c>
      <c r="S134" s="67">
        <f t="shared" ref="S134:S197" si="2">IF(OR($D134 = "SPLIT",$J134= "N/A"),"",COUNTIFS($D$6:$D$362,$D134,J$6:J$362,"&gt;"&amp;J134)+1)</f>
        <v>84</v>
      </c>
    </row>
    <row r="135" spans="1:19" s="10" customFormat="1" ht="12" hidden="1" x14ac:dyDescent="0.2">
      <c r="A135" s="60">
        <v>540085</v>
      </c>
      <c r="B135" s="60" t="s">
        <v>167</v>
      </c>
      <c r="C135" s="60" t="s">
        <v>165</v>
      </c>
      <c r="D135" s="60" t="s">
        <v>22</v>
      </c>
      <c r="E135" s="61">
        <v>7</v>
      </c>
      <c r="F135" s="61">
        <v>14.6</v>
      </c>
      <c r="G135" s="61">
        <v>4.4000000000000004</v>
      </c>
      <c r="H135" s="61">
        <v>0</v>
      </c>
      <c r="I135" s="41">
        <v>0</v>
      </c>
      <c r="J135" s="41">
        <v>0</v>
      </c>
      <c r="K135" s="61">
        <v>0</v>
      </c>
      <c r="L135" s="41" t="s">
        <v>27</v>
      </c>
      <c r="M135" s="61">
        <v>0</v>
      </c>
      <c r="N135" s="41" t="s">
        <v>27</v>
      </c>
      <c r="O135" s="61">
        <v>0</v>
      </c>
      <c r="P135" s="41" t="s">
        <v>27</v>
      </c>
      <c r="S135" s="68">
        <f t="shared" si="2"/>
        <v>50</v>
      </c>
    </row>
    <row r="136" spans="1:19" s="10" customFormat="1" ht="12" hidden="1" x14ac:dyDescent="0.2">
      <c r="A136" s="57"/>
      <c r="B136" s="57"/>
      <c r="C136" s="57" t="s">
        <v>168</v>
      </c>
      <c r="D136" s="57" t="s">
        <v>2</v>
      </c>
      <c r="E136" s="58">
        <v>7</v>
      </c>
      <c r="F136" s="58">
        <v>14.6</v>
      </c>
      <c r="G136" s="58">
        <v>4.4000000000000004</v>
      </c>
      <c r="H136" s="58">
        <v>0</v>
      </c>
      <c r="I136" s="18">
        <v>0</v>
      </c>
      <c r="J136" s="18">
        <v>0</v>
      </c>
      <c r="K136" s="58">
        <v>0</v>
      </c>
      <c r="L136" s="18" t="s">
        <v>27</v>
      </c>
      <c r="M136" s="58">
        <v>0</v>
      </c>
      <c r="N136" s="18"/>
      <c r="O136" s="58">
        <v>0</v>
      </c>
      <c r="P136" s="18"/>
      <c r="S136" s="69">
        <f t="shared" si="2"/>
        <v>51</v>
      </c>
    </row>
    <row r="137" spans="1:19" s="10" customFormat="1" ht="12" hidden="1" x14ac:dyDescent="0.2">
      <c r="A137" s="13">
        <v>540089</v>
      </c>
      <c r="B137" s="13" t="s">
        <v>169</v>
      </c>
      <c r="C137" s="13" t="s">
        <v>170</v>
      </c>
      <c r="D137" s="13" t="s">
        <v>18</v>
      </c>
      <c r="E137" s="14">
        <v>2</v>
      </c>
      <c r="F137" s="14">
        <v>0</v>
      </c>
      <c r="G137" s="14">
        <v>0</v>
      </c>
      <c r="H137" s="14">
        <v>0</v>
      </c>
      <c r="I137" s="15" t="s">
        <v>27</v>
      </c>
      <c r="J137" s="15">
        <v>0</v>
      </c>
      <c r="K137" s="14">
        <v>0</v>
      </c>
      <c r="L137" s="15" t="s">
        <v>27</v>
      </c>
      <c r="M137" s="14">
        <v>0</v>
      </c>
      <c r="N137" s="15" t="s">
        <v>27</v>
      </c>
      <c r="O137" s="14">
        <v>0</v>
      </c>
      <c r="P137" s="15" t="s">
        <v>27</v>
      </c>
      <c r="S137" s="67">
        <f t="shared" si="2"/>
        <v>84</v>
      </c>
    </row>
    <row r="138" spans="1:19" s="10" customFormat="1" ht="12" hidden="1" x14ac:dyDescent="0.2">
      <c r="A138" s="13">
        <v>540090</v>
      </c>
      <c r="B138" s="13" t="s">
        <v>171</v>
      </c>
      <c r="C138" s="13" t="s">
        <v>170</v>
      </c>
      <c r="D138" s="13" t="s">
        <v>18</v>
      </c>
      <c r="E138" s="14">
        <v>2</v>
      </c>
      <c r="F138" s="14">
        <v>0.7</v>
      </c>
      <c r="G138" s="14">
        <v>0</v>
      </c>
      <c r="H138" s="14">
        <v>0</v>
      </c>
      <c r="I138" s="15" t="s">
        <v>27</v>
      </c>
      <c r="J138" s="15">
        <v>0</v>
      </c>
      <c r="K138" s="14">
        <v>0</v>
      </c>
      <c r="L138" s="15" t="s">
        <v>27</v>
      </c>
      <c r="M138" s="14">
        <v>0</v>
      </c>
      <c r="N138" s="15" t="s">
        <v>27</v>
      </c>
      <c r="O138" s="14">
        <v>0</v>
      </c>
      <c r="P138" s="15" t="s">
        <v>27</v>
      </c>
      <c r="S138" s="67">
        <f t="shared" si="2"/>
        <v>84</v>
      </c>
    </row>
    <row r="139" spans="1:19" s="10" customFormat="1" ht="12" hidden="1" x14ac:dyDescent="0.2">
      <c r="A139" s="60">
        <v>540088</v>
      </c>
      <c r="B139" s="60" t="s">
        <v>172</v>
      </c>
      <c r="C139" s="60" t="s">
        <v>170</v>
      </c>
      <c r="D139" s="60" t="s">
        <v>22</v>
      </c>
      <c r="E139" s="61">
        <v>2</v>
      </c>
      <c r="F139" s="61">
        <v>42.1</v>
      </c>
      <c r="G139" s="61">
        <v>9.6999999999999993</v>
      </c>
      <c r="H139" s="61">
        <v>1.7</v>
      </c>
      <c r="I139" s="41">
        <v>0.17499999999999999</v>
      </c>
      <c r="J139" s="41">
        <v>0.04</v>
      </c>
      <c r="K139" s="61">
        <v>0.2</v>
      </c>
      <c r="L139" s="41">
        <v>0.11799999999999999</v>
      </c>
      <c r="M139" s="61">
        <v>0.6</v>
      </c>
      <c r="N139" s="41">
        <v>0.35299999999999998</v>
      </c>
      <c r="O139" s="61">
        <v>0.9</v>
      </c>
      <c r="P139" s="41">
        <v>0.52900000000000003</v>
      </c>
      <c r="S139" s="68">
        <f t="shared" si="2"/>
        <v>44</v>
      </c>
    </row>
    <row r="140" spans="1:19" s="10" customFormat="1" ht="12" hidden="1" x14ac:dyDescent="0.2">
      <c r="A140" s="57"/>
      <c r="B140" s="57"/>
      <c r="C140" s="57" t="s">
        <v>173</v>
      </c>
      <c r="D140" s="57" t="s">
        <v>2</v>
      </c>
      <c r="E140" s="58">
        <v>2</v>
      </c>
      <c r="F140" s="58">
        <v>42.8</v>
      </c>
      <c r="G140" s="58">
        <v>9.6999999999999993</v>
      </c>
      <c r="H140" s="58">
        <v>1.7</v>
      </c>
      <c r="I140" s="18">
        <v>0.17499999999999999</v>
      </c>
      <c r="J140" s="18">
        <v>0.04</v>
      </c>
      <c r="K140" s="58">
        <v>0.2</v>
      </c>
      <c r="L140" s="18">
        <v>0.11799999999999999</v>
      </c>
      <c r="M140" s="58">
        <v>0.6</v>
      </c>
      <c r="N140" s="18">
        <v>0.35299999999999998</v>
      </c>
      <c r="O140" s="58">
        <v>0.9</v>
      </c>
      <c r="P140" s="18">
        <v>0.52900000000000003</v>
      </c>
      <c r="S140" s="69">
        <f t="shared" si="2"/>
        <v>47</v>
      </c>
    </row>
    <row r="141" spans="1:19" s="10" customFormat="1" ht="12" hidden="1" x14ac:dyDescent="0.2">
      <c r="A141" s="13">
        <v>540092</v>
      </c>
      <c r="B141" s="13" t="s">
        <v>174</v>
      </c>
      <c r="C141" s="13" t="s">
        <v>175</v>
      </c>
      <c r="D141" s="13" t="s">
        <v>18</v>
      </c>
      <c r="E141" s="14">
        <v>2</v>
      </c>
      <c r="F141" s="14">
        <v>1.2</v>
      </c>
      <c r="G141" s="14">
        <v>0</v>
      </c>
      <c r="H141" s="14">
        <v>0</v>
      </c>
      <c r="I141" s="15" t="s">
        <v>27</v>
      </c>
      <c r="J141" s="15">
        <v>0</v>
      </c>
      <c r="K141" s="14">
        <v>0</v>
      </c>
      <c r="L141" s="15" t="s">
        <v>27</v>
      </c>
      <c r="M141" s="14">
        <v>0</v>
      </c>
      <c r="N141" s="15" t="s">
        <v>27</v>
      </c>
      <c r="O141" s="14">
        <v>0</v>
      </c>
      <c r="P141" s="15" t="s">
        <v>27</v>
      </c>
      <c r="S141" s="67">
        <f t="shared" si="2"/>
        <v>84</v>
      </c>
    </row>
    <row r="142" spans="1:19" s="10" customFormat="1" ht="12" hidden="1" x14ac:dyDescent="0.2">
      <c r="A142" s="13">
        <v>540095</v>
      </c>
      <c r="B142" s="13" t="s">
        <v>176</v>
      </c>
      <c r="C142" s="13" t="s">
        <v>175</v>
      </c>
      <c r="D142" s="13" t="s">
        <v>18</v>
      </c>
      <c r="E142" s="14">
        <v>2</v>
      </c>
      <c r="F142" s="14">
        <v>0</v>
      </c>
      <c r="G142" s="14">
        <v>0</v>
      </c>
      <c r="H142" s="14">
        <v>0</v>
      </c>
      <c r="I142" s="15" t="s">
        <v>27</v>
      </c>
      <c r="J142" s="15">
        <v>0</v>
      </c>
      <c r="K142" s="14">
        <v>0</v>
      </c>
      <c r="L142" s="15" t="s">
        <v>27</v>
      </c>
      <c r="M142" s="14">
        <v>0</v>
      </c>
      <c r="N142" s="15" t="s">
        <v>27</v>
      </c>
      <c r="O142" s="14">
        <v>0</v>
      </c>
      <c r="P142" s="15" t="s">
        <v>27</v>
      </c>
      <c r="S142" s="67">
        <f t="shared" si="2"/>
        <v>84</v>
      </c>
    </row>
    <row r="143" spans="1:19" s="10" customFormat="1" ht="12" hidden="1" x14ac:dyDescent="0.2">
      <c r="A143" s="13">
        <v>545535</v>
      </c>
      <c r="B143" s="13" t="s">
        <v>177</v>
      </c>
      <c r="C143" s="13" t="s">
        <v>175</v>
      </c>
      <c r="D143" s="13" t="s">
        <v>18</v>
      </c>
      <c r="E143" s="14">
        <v>2</v>
      </c>
      <c r="F143" s="14">
        <v>2.7</v>
      </c>
      <c r="G143" s="14">
        <v>0.1</v>
      </c>
      <c r="H143" s="14">
        <v>0</v>
      </c>
      <c r="I143" s="15">
        <v>0</v>
      </c>
      <c r="J143" s="15">
        <v>0</v>
      </c>
      <c r="K143" s="14">
        <v>0</v>
      </c>
      <c r="L143" s="15" t="s">
        <v>27</v>
      </c>
      <c r="M143" s="14">
        <v>0</v>
      </c>
      <c r="N143" s="15" t="s">
        <v>27</v>
      </c>
      <c r="O143" s="14">
        <v>0</v>
      </c>
      <c r="P143" s="15" t="s">
        <v>27</v>
      </c>
      <c r="S143" s="67">
        <f t="shared" si="2"/>
        <v>84</v>
      </c>
    </row>
    <row r="144" spans="1:19" s="10" customFormat="1" ht="12" hidden="1" x14ac:dyDescent="0.2">
      <c r="A144" s="13">
        <v>545537</v>
      </c>
      <c r="B144" s="13" t="s">
        <v>178</v>
      </c>
      <c r="C144" s="13" t="s">
        <v>175</v>
      </c>
      <c r="D144" s="13" t="s">
        <v>18</v>
      </c>
      <c r="E144" s="14">
        <v>2</v>
      </c>
      <c r="F144" s="14">
        <v>2.6</v>
      </c>
      <c r="G144" s="14">
        <v>0.8</v>
      </c>
      <c r="H144" s="14">
        <v>0.6</v>
      </c>
      <c r="I144" s="15">
        <v>0.75</v>
      </c>
      <c r="J144" s="15">
        <v>0.23100000000000001</v>
      </c>
      <c r="K144" s="14">
        <v>0.1</v>
      </c>
      <c r="L144" s="15">
        <v>0.16700000000000001</v>
      </c>
      <c r="M144" s="14">
        <v>0.4</v>
      </c>
      <c r="N144" s="15">
        <v>0.66700000000000004</v>
      </c>
      <c r="O144" s="14">
        <v>0.1</v>
      </c>
      <c r="P144" s="15">
        <v>0.16700000000000001</v>
      </c>
      <c r="S144" s="67">
        <f t="shared" si="2"/>
        <v>45</v>
      </c>
    </row>
    <row r="145" spans="1:19" s="10" customFormat="1" ht="12" hidden="1" x14ac:dyDescent="0.2">
      <c r="A145" s="13">
        <v>545539</v>
      </c>
      <c r="B145" s="13" t="s">
        <v>179</v>
      </c>
      <c r="C145" s="13" t="s">
        <v>175</v>
      </c>
      <c r="D145" s="13" t="s">
        <v>18</v>
      </c>
      <c r="E145" s="14">
        <v>2</v>
      </c>
      <c r="F145" s="14">
        <v>0</v>
      </c>
      <c r="G145" s="14">
        <v>0</v>
      </c>
      <c r="H145" s="14">
        <v>0</v>
      </c>
      <c r="I145" s="15" t="s">
        <v>27</v>
      </c>
      <c r="J145" s="15">
        <v>0</v>
      </c>
      <c r="K145" s="14">
        <v>0</v>
      </c>
      <c r="L145" s="15" t="s">
        <v>27</v>
      </c>
      <c r="M145" s="14">
        <v>0</v>
      </c>
      <c r="N145" s="15" t="s">
        <v>27</v>
      </c>
      <c r="O145" s="14">
        <v>0</v>
      </c>
      <c r="P145" s="15" t="s">
        <v>27</v>
      </c>
      <c r="S145" s="67">
        <f t="shared" si="2"/>
        <v>84</v>
      </c>
    </row>
    <row r="146" spans="1:19" s="10" customFormat="1" ht="12" hidden="1" x14ac:dyDescent="0.2">
      <c r="A146" s="60">
        <v>545536</v>
      </c>
      <c r="B146" s="60" t="s">
        <v>180</v>
      </c>
      <c r="C146" s="60" t="s">
        <v>175</v>
      </c>
      <c r="D146" s="60" t="s">
        <v>22</v>
      </c>
      <c r="E146" s="61">
        <v>2</v>
      </c>
      <c r="F146" s="61">
        <v>102.4</v>
      </c>
      <c r="G146" s="61">
        <v>34.700000000000003</v>
      </c>
      <c r="H146" s="61">
        <v>19.100000000000001</v>
      </c>
      <c r="I146" s="41">
        <v>0.55000000000000004</v>
      </c>
      <c r="J146" s="41">
        <v>0.187</v>
      </c>
      <c r="K146" s="61">
        <v>5.2</v>
      </c>
      <c r="L146" s="41">
        <v>0.27200000000000002</v>
      </c>
      <c r="M146" s="61">
        <v>9.1</v>
      </c>
      <c r="N146" s="41">
        <v>0.47599999999999998</v>
      </c>
      <c r="O146" s="61">
        <v>4.8</v>
      </c>
      <c r="P146" s="41">
        <v>0.251</v>
      </c>
      <c r="S146" s="68">
        <f t="shared" si="2"/>
        <v>19</v>
      </c>
    </row>
    <row r="147" spans="1:19" s="10" customFormat="1" ht="12" hidden="1" x14ac:dyDescent="0.2">
      <c r="A147" s="57"/>
      <c r="B147" s="57"/>
      <c r="C147" s="57" t="s">
        <v>181</v>
      </c>
      <c r="D147" s="57" t="s">
        <v>2</v>
      </c>
      <c r="E147" s="58">
        <v>2</v>
      </c>
      <c r="F147" s="58">
        <v>108.9</v>
      </c>
      <c r="G147" s="58">
        <v>35.6</v>
      </c>
      <c r="H147" s="58">
        <v>19.7</v>
      </c>
      <c r="I147" s="18">
        <v>0.55300000000000005</v>
      </c>
      <c r="J147" s="18">
        <v>0.18099999999999999</v>
      </c>
      <c r="K147" s="58">
        <v>5.3</v>
      </c>
      <c r="L147" s="18">
        <v>0.26900000000000002</v>
      </c>
      <c r="M147" s="58">
        <v>9.5</v>
      </c>
      <c r="N147" s="18">
        <v>0.48199999999999998</v>
      </c>
      <c r="O147" s="58">
        <v>4.8999999999999986</v>
      </c>
      <c r="P147" s="18">
        <v>0.249</v>
      </c>
      <c r="S147" s="69">
        <f t="shared" si="2"/>
        <v>20</v>
      </c>
    </row>
    <row r="148" spans="1:19" s="10" customFormat="1" ht="12" hidden="1" x14ac:dyDescent="0.2">
      <c r="A148" s="13">
        <v>545556</v>
      </c>
      <c r="B148" s="13" t="s">
        <v>182</v>
      </c>
      <c r="C148" s="13" t="s">
        <v>183</v>
      </c>
      <c r="D148" s="13" t="s">
        <v>18</v>
      </c>
      <c r="E148" s="14">
        <v>6</v>
      </c>
      <c r="F148" s="14">
        <v>0</v>
      </c>
      <c r="G148" s="14">
        <v>0</v>
      </c>
      <c r="H148" s="14">
        <v>0</v>
      </c>
      <c r="I148" s="15" t="s">
        <v>27</v>
      </c>
      <c r="J148" s="15">
        <v>0</v>
      </c>
      <c r="K148" s="14">
        <v>0</v>
      </c>
      <c r="L148" s="15" t="s">
        <v>27</v>
      </c>
      <c r="M148" s="14">
        <v>0</v>
      </c>
      <c r="N148" s="15" t="s">
        <v>27</v>
      </c>
      <c r="O148" s="14">
        <v>0</v>
      </c>
      <c r="P148" s="15" t="s">
        <v>27</v>
      </c>
      <c r="S148" s="67">
        <f t="shared" si="2"/>
        <v>84</v>
      </c>
    </row>
    <row r="149" spans="1:19" s="10" customFormat="1" ht="12" hidden="1" x14ac:dyDescent="0.2">
      <c r="A149" s="13">
        <v>540292</v>
      </c>
      <c r="B149" s="13" t="s">
        <v>184</v>
      </c>
      <c r="C149" s="13" t="s">
        <v>183</v>
      </c>
      <c r="D149" s="13" t="s">
        <v>18</v>
      </c>
      <c r="E149" s="14">
        <v>6</v>
      </c>
      <c r="F149" s="14">
        <v>4.5</v>
      </c>
      <c r="G149" s="14">
        <v>0.4</v>
      </c>
      <c r="H149" s="14">
        <v>0</v>
      </c>
      <c r="I149" s="15">
        <v>0</v>
      </c>
      <c r="J149" s="15">
        <v>0</v>
      </c>
      <c r="K149" s="14">
        <v>0</v>
      </c>
      <c r="L149" s="15" t="s">
        <v>27</v>
      </c>
      <c r="M149" s="14">
        <v>0</v>
      </c>
      <c r="N149" s="15" t="s">
        <v>27</v>
      </c>
      <c r="O149" s="14">
        <v>0</v>
      </c>
      <c r="P149" s="15" t="s">
        <v>27</v>
      </c>
      <c r="S149" s="67">
        <f t="shared" si="2"/>
        <v>84</v>
      </c>
    </row>
    <row r="150" spans="1:19" s="10" customFormat="1" ht="12" hidden="1" x14ac:dyDescent="0.2">
      <c r="A150" s="13">
        <v>540104</v>
      </c>
      <c r="B150" s="13" t="s">
        <v>185</v>
      </c>
      <c r="C150" s="13" t="s">
        <v>183</v>
      </c>
      <c r="D150" s="13" t="s">
        <v>18</v>
      </c>
      <c r="E150" s="14">
        <v>6</v>
      </c>
      <c r="F150" s="14">
        <v>1.2</v>
      </c>
      <c r="G150" s="14">
        <v>0.5</v>
      </c>
      <c r="H150" s="14">
        <v>0</v>
      </c>
      <c r="I150" s="15">
        <v>0</v>
      </c>
      <c r="J150" s="15">
        <v>0</v>
      </c>
      <c r="K150" s="14">
        <v>0</v>
      </c>
      <c r="L150" s="15" t="s">
        <v>27</v>
      </c>
      <c r="M150" s="14">
        <v>0</v>
      </c>
      <c r="N150" s="15" t="s">
        <v>27</v>
      </c>
      <c r="O150" s="14">
        <v>0</v>
      </c>
      <c r="P150" s="15" t="s">
        <v>27</v>
      </c>
      <c r="S150" s="67">
        <f t="shared" si="2"/>
        <v>84</v>
      </c>
    </row>
    <row r="151" spans="1:19" s="10" customFormat="1" ht="12" hidden="1" x14ac:dyDescent="0.2">
      <c r="A151" s="13">
        <v>540101</v>
      </c>
      <c r="B151" s="13" t="s">
        <v>186</v>
      </c>
      <c r="C151" s="13" t="s">
        <v>183</v>
      </c>
      <c r="D151" s="13" t="s">
        <v>18</v>
      </c>
      <c r="E151" s="14">
        <v>6</v>
      </c>
      <c r="F151" s="14">
        <v>0</v>
      </c>
      <c r="G151" s="14">
        <v>0</v>
      </c>
      <c r="H151" s="14">
        <v>0</v>
      </c>
      <c r="I151" s="15" t="s">
        <v>27</v>
      </c>
      <c r="J151" s="15">
        <v>0</v>
      </c>
      <c r="K151" s="14">
        <v>0</v>
      </c>
      <c r="L151" s="15" t="s">
        <v>27</v>
      </c>
      <c r="M151" s="14">
        <v>0</v>
      </c>
      <c r="N151" s="15" t="s">
        <v>27</v>
      </c>
      <c r="O151" s="14">
        <v>0</v>
      </c>
      <c r="P151" s="15" t="s">
        <v>27</v>
      </c>
      <c r="S151" s="67">
        <f t="shared" si="2"/>
        <v>84</v>
      </c>
    </row>
    <row r="152" spans="1:19" s="10" customFormat="1" ht="12" hidden="1" x14ac:dyDescent="0.2">
      <c r="A152" s="13">
        <v>540106</v>
      </c>
      <c r="B152" s="13" t="s">
        <v>187</v>
      </c>
      <c r="C152" s="13" t="s">
        <v>183</v>
      </c>
      <c r="D152" s="13" t="s">
        <v>18</v>
      </c>
      <c r="E152" s="14">
        <v>6</v>
      </c>
      <c r="F152" s="14">
        <v>0.8</v>
      </c>
      <c r="G152" s="14">
        <v>0</v>
      </c>
      <c r="H152" s="14">
        <v>0</v>
      </c>
      <c r="I152" s="15" t="s">
        <v>27</v>
      </c>
      <c r="J152" s="15">
        <v>0</v>
      </c>
      <c r="K152" s="14">
        <v>0</v>
      </c>
      <c r="L152" s="15" t="s">
        <v>27</v>
      </c>
      <c r="M152" s="14">
        <v>0</v>
      </c>
      <c r="N152" s="15" t="s">
        <v>27</v>
      </c>
      <c r="O152" s="14">
        <v>0</v>
      </c>
      <c r="P152" s="15" t="s">
        <v>27</v>
      </c>
      <c r="S152" s="67">
        <f t="shared" si="2"/>
        <v>84</v>
      </c>
    </row>
    <row r="153" spans="1:19" s="10" customFormat="1" ht="12" hidden="1" x14ac:dyDescent="0.2">
      <c r="A153" s="13">
        <v>540103</v>
      </c>
      <c r="B153" s="13" t="s">
        <v>188</v>
      </c>
      <c r="C153" s="13" t="s">
        <v>183</v>
      </c>
      <c r="D153" s="13" t="s">
        <v>18</v>
      </c>
      <c r="E153" s="14">
        <v>6</v>
      </c>
      <c r="F153" s="14">
        <v>0</v>
      </c>
      <c r="G153" s="14">
        <v>0</v>
      </c>
      <c r="H153" s="14">
        <v>0</v>
      </c>
      <c r="I153" s="15" t="s">
        <v>27</v>
      </c>
      <c r="J153" s="15">
        <v>0</v>
      </c>
      <c r="K153" s="14">
        <v>0</v>
      </c>
      <c r="L153" s="15" t="s">
        <v>27</v>
      </c>
      <c r="M153" s="14">
        <v>0</v>
      </c>
      <c r="N153" s="15" t="s">
        <v>27</v>
      </c>
      <c r="O153" s="14">
        <v>0</v>
      </c>
      <c r="P153" s="15" t="s">
        <v>27</v>
      </c>
      <c r="S153" s="67">
        <f t="shared" si="2"/>
        <v>84</v>
      </c>
    </row>
    <row r="154" spans="1:19" s="10" customFormat="1" ht="12" hidden="1" x14ac:dyDescent="0.2">
      <c r="A154" s="13">
        <v>540098</v>
      </c>
      <c r="B154" s="13" t="s">
        <v>189</v>
      </c>
      <c r="C154" s="13" t="s">
        <v>183</v>
      </c>
      <c r="D154" s="13" t="s">
        <v>18</v>
      </c>
      <c r="E154" s="14">
        <v>6</v>
      </c>
      <c r="F154" s="14">
        <v>0</v>
      </c>
      <c r="G154" s="14">
        <v>0</v>
      </c>
      <c r="H154" s="14">
        <v>0</v>
      </c>
      <c r="I154" s="15" t="s">
        <v>27</v>
      </c>
      <c r="J154" s="15">
        <v>0</v>
      </c>
      <c r="K154" s="14">
        <v>0</v>
      </c>
      <c r="L154" s="15" t="s">
        <v>27</v>
      </c>
      <c r="M154" s="14">
        <v>0</v>
      </c>
      <c r="N154" s="15" t="s">
        <v>27</v>
      </c>
      <c r="O154" s="14">
        <v>0</v>
      </c>
      <c r="P154" s="15" t="s">
        <v>27</v>
      </c>
      <c r="S154" s="67">
        <f t="shared" si="2"/>
        <v>84</v>
      </c>
    </row>
    <row r="155" spans="1:19" s="10" customFormat="1" ht="12" hidden="1" x14ac:dyDescent="0.2">
      <c r="A155" s="13">
        <v>540105</v>
      </c>
      <c r="B155" s="13" t="s">
        <v>190</v>
      </c>
      <c r="C155" s="13" t="s">
        <v>183</v>
      </c>
      <c r="D155" s="13" t="s">
        <v>18</v>
      </c>
      <c r="E155" s="14">
        <v>6</v>
      </c>
      <c r="F155" s="14">
        <v>1.9</v>
      </c>
      <c r="G155" s="14">
        <v>0.1</v>
      </c>
      <c r="H155" s="14">
        <v>0.1</v>
      </c>
      <c r="I155" s="15">
        <v>1</v>
      </c>
      <c r="J155" s="15">
        <v>5.2999999999999999E-2</v>
      </c>
      <c r="K155" s="14">
        <v>0.1</v>
      </c>
      <c r="L155" s="15">
        <v>1</v>
      </c>
      <c r="M155" s="14">
        <v>0</v>
      </c>
      <c r="N155" s="15">
        <v>0</v>
      </c>
      <c r="O155" s="14">
        <v>0</v>
      </c>
      <c r="P155" s="15">
        <v>0</v>
      </c>
      <c r="S155" s="67">
        <f t="shared" si="2"/>
        <v>70</v>
      </c>
    </row>
    <row r="156" spans="1:19" s="10" customFormat="1" ht="12" hidden="1" x14ac:dyDescent="0.2">
      <c r="A156" s="13">
        <v>540100</v>
      </c>
      <c r="B156" s="13" t="s">
        <v>191</v>
      </c>
      <c r="C156" s="13" t="s">
        <v>183</v>
      </c>
      <c r="D156" s="13" t="s">
        <v>18</v>
      </c>
      <c r="E156" s="14">
        <v>6</v>
      </c>
      <c r="F156" s="14">
        <v>0.6</v>
      </c>
      <c r="G156" s="14">
        <v>0.1</v>
      </c>
      <c r="H156" s="14">
        <v>0.1</v>
      </c>
      <c r="I156" s="15">
        <v>1</v>
      </c>
      <c r="J156" s="15">
        <v>0.16700000000000001</v>
      </c>
      <c r="K156" s="14">
        <v>0.1</v>
      </c>
      <c r="L156" s="15">
        <v>1</v>
      </c>
      <c r="M156" s="14">
        <v>0</v>
      </c>
      <c r="N156" s="15">
        <v>0</v>
      </c>
      <c r="O156" s="14">
        <v>0</v>
      </c>
      <c r="P156" s="15">
        <v>0</v>
      </c>
      <c r="S156" s="67">
        <f t="shared" si="2"/>
        <v>51</v>
      </c>
    </row>
    <row r="157" spans="1:19" s="10" customFormat="1" ht="12" hidden="1" x14ac:dyDescent="0.2">
      <c r="A157" s="13">
        <v>540099</v>
      </c>
      <c r="B157" s="13" t="s">
        <v>192</v>
      </c>
      <c r="C157" s="13" t="s">
        <v>183</v>
      </c>
      <c r="D157" s="13" t="s">
        <v>18</v>
      </c>
      <c r="E157" s="14">
        <v>6</v>
      </c>
      <c r="F157" s="14">
        <v>4.3</v>
      </c>
      <c r="G157" s="14">
        <v>0.3</v>
      </c>
      <c r="H157" s="14">
        <v>0.4</v>
      </c>
      <c r="I157" s="15">
        <v>1.333</v>
      </c>
      <c r="J157" s="15">
        <v>9.2999999999999999E-2</v>
      </c>
      <c r="K157" s="14">
        <v>0.3</v>
      </c>
      <c r="L157" s="15">
        <v>0.75</v>
      </c>
      <c r="M157" s="14">
        <v>0</v>
      </c>
      <c r="N157" s="15">
        <v>0</v>
      </c>
      <c r="O157" s="14">
        <v>0.1</v>
      </c>
      <c r="P157" s="15">
        <v>0.25</v>
      </c>
      <c r="S157" s="67">
        <f t="shared" si="2"/>
        <v>59</v>
      </c>
    </row>
    <row r="158" spans="1:19" s="10" customFormat="1" ht="12" hidden="1" x14ac:dyDescent="0.2">
      <c r="A158" s="13">
        <v>540102</v>
      </c>
      <c r="B158" s="13" t="s">
        <v>193</v>
      </c>
      <c r="C158" s="13" t="s">
        <v>183</v>
      </c>
      <c r="D158" s="13" t="s">
        <v>18</v>
      </c>
      <c r="E158" s="14">
        <v>6</v>
      </c>
      <c r="F158" s="14">
        <v>1.2</v>
      </c>
      <c r="G158" s="14">
        <v>1</v>
      </c>
      <c r="H158" s="14">
        <v>0.9</v>
      </c>
      <c r="I158" s="15">
        <v>0.9</v>
      </c>
      <c r="J158" s="15">
        <v>0.75</v>
      </c>
      <c r="K158" s="14">
        <v>0.9</v>
      </c>
      <c r="L158" s="15">
        <v>1</v>
      </c>
      <c r="M158" s="14">
        <v>0</v>
      </c>
      <c r="N158" s="15">
        <v>0</v>
      </c>
      <c r="O158" s="14">
        <v>0</v>
      </c>
      <c r="P158" s="15">
        <v>0</v>
      </c>
      <c r="S158" s="67">
        <f t="shared" si="2"/>
        <v>18</v>
      </c>
    </row>
    <row r="159" spans="1:19" s="10" customFormat="1" ht="12" hidden="1" x14ac:dyDescent="0.2">
      <c r="A159" s="60">
        <v>540097</v>
      </c>
      <c r="B159" s="60" t="s">
        <v>194</v>
      </c>
      <c r="C159" s="60" t="s">
        <v>183</v>
      </c>
      <c r="D159" s="60" t="s">
        <v>22</v>
      </c>
      <c r="E159" s="61">
        <v>6</v>
      </c>
      <c r="F159" s="61">
        <v>38</v>
      </c>
      <c r="G159" s="61">
        <v>8.1999999999999993</v>
      </c>
      <c r="H159" s="61">
        <v>7.2000000000000011</v>
      </c>
      <c r="I159" s="41">
        <v>0.878</v>
      </c>
      <c r="J159" s="41">
        <v>0.189</v>
      </c>
      <c r="K159" s="61">
        <v>6.4</v>
      </c>
      <c r="L159" s="41">
        <v>0.88900000000000001</v>
      </c>
      <c r="M159" s="61">
        <v>0.4</v>
      </c>
      <c r="N159" s="41">
        <v>5.6000000000000001E-2</v>
      </c>
      <c r="O159" s="61">
        <v>0.4</v>
      </c>
      <c r="P159" s="41">
        <v>5.6000000000000001E-2</v>
      </c>
      <c r="S159" s="68">
        <f t="shared" si="2"/>
        <v>18</v>
      </c>
    </row>
    <row r="160" spans="1:19" s="10" customFormat="1" ht="12" hidden="1" x14ac:dyDescent="0.2">
      <c r="A160" s="57"/>
      <c r="B160" s="57"/>
      <c r="C160" s="57" t="s">
        <v>195</v>
      </c>
      <c r="D160" s="57" t="s">
        <v>2</v>
      </c>
      <c r="E160" s="58">
        <v>6</v>
      </c>
      <c r="F160" s="58">
        <v>52.5</v>
      </c>
      <c r="G160" s="58">
        <v>10.6</v>
      </c>
      <c r="H160" s="58">
        <v>8.7000000000000011</v>
      </c>
      <c r="I160" s="18">
        <v>0.82099999999999995</v>
      </c>
      <c r="J160" s="18">
        <v>0.16600000000000001</v>
      </c>
      <c r="K160" s="58">
        <v>7.8000000000000007</v>
      </c>
      <c r="L160" s="18">
        <v>0.89700000000000002</v>
      </c>
      <c r="M160" s="58">
        <v>0.4</v>
      </c>
      <c r="N160" s="18">
        <v>4.5999999999999999E-2</v>
      </c>
      <c r="O160" s="58">
        <v>0.5</v>
      </c>
      <c r="P160" s="18">
        <v>5.7000000000000002E-2</v>
      </c>
      <c r="S160" s="69">
        <f t="shared" si="2"/>
        <v>21</v>
      </c>
    </row>
    <row r="161" spans="1:19" s="10" customFormat="1" ht="12" hidden="1" x14ac:dyDescent="0.2">
      <c r="A161" s="13">
        <v>540287</v>
      </c>
      <c r="B161" s="13" t="s">
        <v>196</v>
      </c>
      <c r="C161" s="13" t="s">
        <v>197</v>
      </c>
      <c r="D161" s="13" t="s">
        <v>18</v>
      </c>
      <c r="E161" s="14">
        <v>10</v>
      </c>
      <c r="F161" s="14">
        <v>0</v>
      </c>
      <c r="G161" s="14">
        <v>0</v>
      </c>
      <c r="H161" s="14">
        <v>0</v>
      </c>
      <c r="I161" s="15" t="s">
        <v>27</v>
      </c>
      <c r="J161" s="15">
        <v>0</v>
      </c>
      <c r="K161" s="14">
        <v>0</v>
      </c>
      <c r="L161" s="15" t="s">
        <v>27</v>
      </c>
      <c r="M161" s="14">
        <v>0</v>
      </c>
      <c r="N161" s="15" t="s">
        <v>27</v>
      </c>
      <c r="O161" s="14">
        <v>0</v>
      </c>
      <c r="P161" s="15" t="s">
        <v>27</v>
      </c>
      <c r="S161" s="67">
        <f t="shared" si="2"/>
        <v>84</v>
      </c>
    </row>
    <row r="162" spans="1:19" s="10" customFormat="1" ht="12" hidden="1" x14ac:dyDescent="0.2">
      <c r="A162" s="13">
        <v>540152</v>
      </c>
      <c r="B162" s="13" t="s">
        <v>198</v>
      </c>
      <c r="C162" s="13" t="s">
        <v>197</v>
      </c>
      <c r="D162" s="13" t="s">
        <v>48</v>
      </c>
      <c r="E162" s="14">
        <v>10</v>
      </c>
      <c r="F162" s="14">
        <v>0.1</v>
      </c>
      <c r="G162" s="14">
        <v>0.1</v>
      </c>
      <c r="H162" s="14">
        <v>0.1</v>
      </c>
      <c r="I162" s="15">
        <v>1</v>
      </c>
      <c r="J162" s="15">
        <v>1</v>
      </c>
      <c r="K162" s="14">
        <v>0</v>
      </c>
      <c r="L162" s="15">
        <v>0</v>
      </c>
      <c r="M162" s="14">
        <v>0</v>
      </c>
      <c r="N162" s="15">
        <v>0</v>
      </c>
      <c r="O162" s="14">
        <v>0.1</v>
      </c>
      <c r="P162" s="15">
        <v>1</v>
      </c>
      <c r="S162" s="67" t="str">
        <f t="shared" si="2"/>
        <v/>
      </c>
    </row>
    <row r="163" spans="1:19" s="10" customFormat="1" ht="12" hidden="1" x14ac:dyDescent="0.2">
      <c r="A163" s="13">
        <v>540109</v>
      </c>
      <c r="B163" s="13" t="s">
        <v>199</v>
      </c>
      <c r="C163" s="13" t="s">
        <v>197</v>
      </c>
      <c r="D163" s="13" t="s">
        <v>18</v>
      </c>
      <c r="E163" s="14">
        <v>10</v>
      </c>
      <c r="F163" s="14">
        <v>2.8</v>
      </c>
      <c r="G163" s="14">
        <v>1.1000000000000001</v>
      </c>
      <c r="H163" s="14">
        <v>1.1000000000000001</v>
      </c>
      <c r="I163" s="15">
        <v>1</v>
      </c>
      <c r="J163" s="15">
        <v>0.39300000000000002</v>
      </c>
      <c r="K163" s="14">
        <v>0</v>
      </c>
      <c r="L163" s="15">
        <v>0</v>
      </c>
      <c r="M163" s="14">
        <v>0</v>
      </c>
      <c r="N163" s="15">
        <v>0</v>
      </c>
      <c r="O163" s="14">
        <v>1.1000000000000001</v>
      </c>
      <c r="P163" s="15">
        <v>1</v>
      </c>
      <c r="S163" s="67">
        <f t="shared" si="2"/>
        <v>36</v>
      </c>
    </row>
    <row r="164" spans="1:19" s="10" customFormat="1" ht="12" hidden="1" x14ac:dyDescent="0.2">
      <c r="A164" s="13">
        <v>540110</v>
      </c>
      <c r="B164" s="13" t="s">
        <v>200</v>
      </c>
      <c r="C164" s="13" t="s">
        <v>197</v>
      </c>
      <c r="D164" s="13" t="s">
        <v>18</v>
      </c>
      <c r="E164" s="14">
        <v>10</v>
      </c>
      <c r="F164" s="14">
        <v>1.4</v>
      </c>
      <c r="G164" s="14">
        <v>0</v>
      </c>
      <c r="H164" s="14">
        <v>0</v>
      </c>
      <c r="I164" s="15" t="s">
        <v>27</v>
      </c>
      <c r="J164" s="15">
        <v>0</v>
      </c>
      <c r="K164" s="14">
        <v>0</v>
      </c>
      <c r="L164" s="15" t="s">
        <v>27</v>
      </c>
      <c r="M164" s="14">
        <v>0</v>
      </c>
      <c r="N164" s="15" t="s">
        <v>27</v>
      </c>
      <c r="O164" s="14">
        <v>0</v>
      </c>
      <c r="P164" s="15" t="s">
        <v>27</v>
      </c>
      <c r="S164" s="67">
        <f t="shared" si="2"/>
        <v>84</v>
      </c>
    </row>
    <row r="165" spans="1:19" s="10" customFormat="1" ht="12" hidden="1" x14ac:dyDescent="0.2">
      <c r="A165" s="13">
        <v>540108</v>
      </c>
      <c r="B165" s="13" t="s">
        <v>201</v>
      </c>
      <c r="C165" s="13" t="s">
        <v>197</v>
      </c>
      <c r="D165" s="13" t="s">
        <v>18</v>
      </c>
      <c r="E165" s="14">
        <v>10</v>
      </c>
      <c r="F165" s="14">
        <v>2.7</v>
      </c>
      <c r="G165" s="14">
        <v>0.3</v>
      </c>
      <c r="H165" s="14">
        <v>0</v>
      </c>
      <c r="I165" s="15">
        <v>0</v>
      </c>
      <c r="J165" s="15">
        <v>0</v>
      </c>
      <c r="K165" s="14">
        <v>0</v>
      </c>
      <c r="L165" s="15" t="s">
        <v>27</v>
      </c>
      <c r="M165" s="14">
        <v>0</v>
      </c>
      <c r="N165" s="15" t="s">
        <v>27</v>
      </c>
      <c r="O165" s="14">
        <v>0</v>
      </c>
      <c r="P165" s="15" t="s">
        <v>27</v>
      </c>
      <c r="S165" s="67">
        <f t="shared" si="2"/>
        <v>84</v>
      </c>
    </row>
    <row r="166" spans="1:19" s="10" customFormat="1" ht="12" hidden="1" x14ac:dyDescent="0.2">
      <c r="A166" s="13">
        <v>540111</v>
      </c>
      <c r="B166" s="13" t="s">
        <v>202</v>
      </c>
      <c r="C166" s="13" t="s">
        <v>197</v>
      </c>
      <c r="D166" s="13" t="s">
        <v>18</v>
      </c>
      <c r="E166" s="14">
        <v>10</v>
      </c>
      <c r="F166" s="14">
        <v>3.4</v>
      </c>
      <c r="G166" s="14">
        <v>2.9</v>
      </c>
      <c r="H166" s="14">
        <v>2.8</v>
      </c>
      <c r="I166" s="15">
        <v>0.96599999999999997</v>
      </c>
      <c r="J166" s="15">
        <v>0.82399999999999995</v>
      </c>
      <c r="K166" s="14">
        <v>0.1</v>
      </c>
      <c r="L166" s="15">
        <v>3.5999999999999997E-2</v>
      </c>
      <c r="M166" s="14">
        <v>0.1</v>
      </c>
      <c r="N166" s="15">
        <v>3.5999999999999997E-2</v>
      </c>
      <c r="O166" s="14">
        <v>2.6</v>
      </c>
      <c r="P166" s="15">
        <v>0.92900000000000005</v>
      </c>
      <c r="S166" s="67">
        <f t="shared" si="2"/>
        <v>16</v>
      </c>
    </row>
    <row r="167" spans="1:19" s="10" customFormat="1" ht="12" hidden="1" x14ac:dyDescent="0.2">
      <c r="A167" s="60">
        <v>540107</v>
      </c>
      <c r="B167" s="60" t="s">
        <v>203</v>
      </c>
      <c r="C167" s="60" t="s">
        <v>197</v>
      </c>
      <c r="D167" s="60" t="s">
        <v>22</v>
      </c>
      <c r="E167" s="61">
        <v>10</v>
      </c>
      <c r="F167" s="61">
        <v>21.2</v>
      </c>
      <c r="G167" s="61">
        <v>16.600000000000001</v>
      </c>
      <c r="H167" s="61">
        <v>15.2</v>
      </c>
      <c r="I167" s="41">
        <v>0.91600000000000004</v>
      </c>
      <c r="J167" s="41">
        <v>0.71699999999999997</v>
      </c>
      <c r="K167" s="61">
        <v>2.1</v>
      </c>
      <c r="L167" s="41">
        <v>0.13800000000000001</v>
      </c>
      <c r="M167" s="61">
        <v>6.4</v>
      </c>
      <c r="N167" s="41">
        <v>0.42099999999999999</v>
      </c>
      <c r="O167" s="61">
        <v>6.7</v>
      </c>
      <c r="P167" s="41">
        <v>0.441</v>
      </c>
      <c r="S167" s="68">
        <f t="shared" si="2"/>
        <v>2</v>
      </c>
    </row>
    <row r="168" spans="1:19" s="10" customFormat="1" ht="12" hidden="1" x14ac:dyDescent="0.2">
      <c r="A168" s="57"/>
      <c r="B168" s="57"/>
      <c r="C168" s="57" t="s">
        <v>204</v>
      </c>
      <c r="D168" s="57" t="s">
        <v>2</v>
      </c>
      <c r="E168" s="58">
        <v>10</v>
      </c>
      <c r="F168" s="58">
        <v>31.6</v>
      </c>
      <c r="G168" s="58">
        <v>21</v>
      </c>
      <c r="H168" s="58">
        <v>19.2</v>
      </c>
      <c r="I168" s="18">
        <v>0.91400000000000003</v>
      </c>
      <c r="J168" s="18">
        <v>0.60799999999999998</v>
      </c>
      <c r="K168" s="58">
        <v>2.2000000000000002</v>
      </c>
      <c r="L168" s="18">
        <v>0.115</v>
      </c>
      <c r="M168" s="58">
        <v>6.5</v>
      </c>
      <c r="N168" s="18">
        <v>0.33900000000000002</v>
      </c>
      <c r="O168" s="58">
        <v>10.5</v>
      </c>
      <c r="P168" s="18">
        <v>0.54700000000000004</v>
      </c>
      <c r="S168" s="69">
        <f t="shared" si="2"/>
        <v>4</v>
      </c>
    </row>
    <row r="169" spans="1:19" s="10" customFormat="1" ht="12" hidden="1" x14ac:dyDescent="0.2">
      <c r="A169" s="13">
        <v>540113</v>
      </c>
      <c r="B169" s="13" t="s">
        <v>205</v>
      </c>
      <c r="C169" s="13" t="s">
        <v>206</v>
      </c>
      <c r="D169" s="13" t="s">
        <v>18</v>
      </c>
      <c r="E169" s="14">
        <v>2</v>
      </c>
      <c r="F169" s="14">
        <v>0.7</v>
      </c>
      <c r="G169" s="14">
        <v>0</v>
      </c>
      <c r="H169" s="14">
        <v>0</v>
      </c>
      <c r="I169" s="15" t="s">
        <v>27</v>
      </c>
      <c r="J169" s="15">
        <v>0</v>
      </c>
      <c r="K169" s="14">
        <v>0</v>
      </c>
      <c r="L169" s="15" t="s">
        <v>27</v>
      </c>
      <c r="M169" s="14">
        <v>0</v>
      </c>
      <c r="N169" s="15" t="s">
        <v>27</v>
      </c>
      <c r="O169" s="14">
        <v>0</v>
      </c>
      <c r="P169" s="15" t="s">
        <v>27</v>
      </c>
      <c r="S169" s="67">
        <f t="shared" si="2"/>
        <v>84</v>
      </c>
    </row>
    <row r="170" spans="1:19" s="10" customFormat="1" ht="12" hidden="1" x14ac:dyDescent="0.2">
      <c r="A170" s="13">
        <v>540247</v>
      </c>
      <c r="B170" s="13" t="s">
        <v>207</v>
      </c>
      <c r="C170" s="13" t="s">
        <v>206</v>
      </c>
      <c r="D170" s="13" t="s">
        <v>18</v>
      </c>
      <c r="E170" s="14">
        <v>2</v>
      </c>
      <c r="F170" s="14">
        <v>1.8</v>
      </c>
      <c r="G170" s="14">
        <v>1.1000000000000001</v>
      </c>
      <c r="H170" s="14">
        <v>1.2</v>
      </c>
      <c r="I170" s="15">
        <v>1.091</v>
      </c>
      <c r="J170" s="15">
        <v>0.66700000000000004</v>
      </c>
      <c r="K170" s="14">
        <v>0.2</v>
      </c>
      <c r="L170" s="15">
        <v>0.16700000000000001</v>
      </c>
      <c r="M170" s="14">
        <v>0.2</v>
      </c>
      <c r="N170" s="15">
        <v>0.16700000000000001</v>
      </c>
      <c r="O170" s="14">
        <v>0.8</v>
      </c>
      <c r="P170" s="15">
        <v>0.66700000000000004</v>
      </c>
      <c r="S170" s="67">
        <f t="shared" si="2"/>
        <v>21</v>
      </c>
    </row>
    <row r="171" spans="1:19" s="10" customFormat="1" ht="12" hidden="1" x14ac:dyDescent="0.2">
      <c r="A171" s="13">
        <v>540249</v>
      </c>
      <c r="B171" s="13" t="s">
        <v>208</v>
      </c>
      <c r="C171" s="13" t="s">
        <v>206</v>
      </c>
      <c r="D171" s="13" t="s">
        <v>18</v>
      </c>
      <c r="E171" s="14">
        <v>2</v>
      </c>
      <c r="F171" s="14">
        <v>1.5</v>
      </c>
      <c r="G171" s="14">
        <v>0.4</v>
      </c>
      <c r="H171" s="14">
        <v>0.1</v>
      </c>
      <c r="I171" s="15">
        <v>0.25</v>
      </c>
      <c r="J171" s="15">
        <v>6.7000000000000004E-2</v>
      </c>
      <c r="K171" s="14">
        <v>0.1</v>
      </c>
      <c r="L171" s="15">
        <v>1</v>
      </c>
      <c r="M171" s="14">
        <v>0</v>
      </c>
      <c r="N171" s="15">
        <v>0</v>
      </c>
      <c r="O171" s="14">
        <v>0</v>
      </c>
      <c r="P171" s="15">
        <v>0</v>
      </c>
      <c r="S171" s="67">
        <f t="shared" si="2"/>
        <v>66</v>
      </c>
    </row>
    <row r="172" spans="1:19" s="10" customFormat="1" ht="12" hidden="1" x14ac:dyDescent="0.2">
      <c r="A172" s="13">
        <v>540250</v>
      </c>
      <c r="B172" s="13" t="s">
        <v>209</v>
      </c>
      <c r="C172" s="13" t="s">
        <v>206</v>
      </c>
      <c r="D172" s="13" t="s">
        <v>18</v>
      </c>
      <c r="E172" s="14">
        <v>2</v>
      </c>
      <c r="F172" s="14">
        <v>6</v>
      </c>
      <c r="G172" s="14">
        <v>0.6</v>
      </c>
      <c r="H172" s="14">
        <v>0.5</v>
      </c>
      <c r="I172" s="15">
        <v>0.83299999999999996</v>
      </c>
      <c r="J172" s="15">
        <v>8.3000000000000004E-2</v>
      </c>
      <c r="K172" s="14">
        <v>0</v>
      </c>
      <c r="L172" s="15">
        <v>0</v>
      </c>
      <c r="M172" s="14">
        <v>0</v>
      </c>
      <c r="N172" s="15">
        <v>0</v>
      </c>
      <c r="O172" s="14">
        <v>0.5</v>
      </c>
      <c r="P172" s="15">
        <v>1</v>
      </c>
      <c r="S172" s="67">
        <f t="shared" si="2"/>
        <v>63</v>
      </c>
    </row>
    <row r="173" spans="1:19" s="10" customFormat="1" ht="12" hidden="1" x14ac:dyDescent="0.2">
      <c r="A173" s="13">
        <v>540248</v>
      </c>
      <c r="B173" s="13" t="s">
        <v>210</v>
      </c>
      <c r="C173" s="13" t="s">
        <v>206</v>
      </c>
      <c r="D173" s="13" t="s">
        <v>18</v>
      </c>
      <c r="E173" s="14">
        <v>2</v>
      </c>
      <c r="F173" s="14">
        <v>1.3</v>
      </c>
      <c r="G173" s="14">
        <v>0.9</v>
      </c>
      <c r="H173" s="14">
        <v>0.89999999999999991</v>
      </c>
      <c r="I173" s="15">
        <v>1</v>
      </c>
      <c r="J173" s="15">
        <v>0.69199999999999995</v>
      </c>
      <c r="K173" s="14">
        <v>0.1</v>
      </c>
      <c r="L173" s="15">
        <v>0.111</v>
      </c>
      <c r="M173" s="14">
        <v>0.1</v>
      </c>
      <c r="N173" s="15">
        <v>0.111</v>
      </c>
      <c r="O173" s="14">
        <v>0.7</v>
      </c>
      <c r="P173" s="15">
        <v>0.77800000000000002</v>
      </c>
      <c r="S173" s="67">
        <f t="shared" si="2"/>
        <v>20</v>
      </c>
    </row>
    <row r="174" spans="1:19" s="10" customFormat="1" ht="12" hidden="1" x14ac:dyDescent="0.2">
      <c r="A174" s="60">
        <v>540112</v>
      </c>
      <c r="B174" s="60" t="s">
        <v>211</v>
      </c>
      <c r="C174" s="60" t="s">
        <v>206</v>
      </c>
      <c r="D174" s="60" t="s">
        <v>22</v>
      </c>
      <c r="E174" s="61">
        <v>2</v>
      </c>
      <c r="F174" s="61">
        <v>69.5</v>
      </c>
      <c r="G174" s="61">
        <v>43.6</v>
      </c>
      <c r="H174" s="61">
        <v>40</v>
      </c>
      <c r="I174" s="41">
        <v>0.91700000000000004</v>
      </c>
      <c r="J174" s="41">
        <v>0.57599999999999996</v>
      </c>
      <c r="K174" s="61">
        <v>5</v>
      </c>
      <c r="L174" s="41">
        <v>0.125</v>
      </c>
      <c r="M174" s="61">
        <v>10.4</v>
      </c>
      <c r="N174" s="41">
        <v>0.26</v>
      </c>
      <c r="O174" s="61">
        <v>24.6</v>
      </c>
      <c r="P174" s="41">
        <v>0.61499999999999999</v>
      </c>
      <c r="S174" s="68">
        <f t="shared" si="2"/>
        <v>6</v>
      </c>
    </row>
    <row r="175" spans="1:19" s="10" customFormat="1" ht="12" hidden="1" x14ac:dyDescent="0.2">
      <c r="A175" s="57"/>
      <c r="B175" s="57"/>
      <c r="C175" s="57" t="s">
        <v>212</v>
      </c>
      <c r="D175" s="57" t="s">
        <v>2</v>
      </c>
      <c r="E175" s="58">
        <v>2</v>
      </c>
      <c r="F175" s="58">
        <v>80.8</v>
      </c>
      <c r="G175" s="58">
        <v>46.6</v>
      </c>
      <c r="H175" s="58">
        <v>42.7</v>
      </c>
      <c r="I175" s="18">
        <v>0.91600000000000004</v>
      </c>
      <c r="J175" s="18">
        <v>0.52800000000000002</v>
      </c>
      <c r="K175" s="58">
        <v>5.4</v>
      </c>
      <c r="L175" s="18">
        <v>0.126</v>
      </c>
      <c r="M175" s="58">
        <v>10.7</v>
      </c>
      <c r="N175" s="18">
        <v>0.251</v>
      </c>
      <c r="O175" s="58">
        <v>26.6</v>
      </c>
      <c r="P175" s="18">
        <v>0.623</v>
      </c>
      <c r="S175" s="69">
        <f t="shared" si="2"/>
        <v>6</v>
      </c>
    </row>
    <row r="176" spans="1:19" s="10" customFormat="1" ht="12" x14ac:dyDescent="0.2">
      <c r="A176" s="13">
        <v>540115</v>
      </c>
      <c r="B176" s="13" t="s">
        <v>213</v>
      </c>
      <c r="C176" s="13" t="s">
        <v>214</v>
      </c>
      <c r="D176" s="13" t="s">
        <v>18</v>
      </c>
      <c r="E176" s="14">
        <v>1</v>
      </c>
      <c r="F176" s="14">
        <v>1.7</v>
      </c>
      <c r="G176" s="14">
        <v>0.4</v>
      </c>
      <c r="H176" s="14">
        <v>0.2</v>
      </c>
      <c r="I176" s="15">
        <v>0.5</v>
      </c>
      <c r="J176" s="15">
        <v>0.11799999999999999</v>
      </c>
      <c r="K176" s="14">
        <v>0</v>
      </c>
      <c r="L176" s="15">
        <v>0</v>
      </c>
      <c r="M176" s="14">
        <v>0</v>
      </c>
      <c r="N176" s="15">
        <v>0</v>
      </c>
      <c r="O176" s="14">
        <v>0.2</v>
      </c>
      <c r="P176" s="15">
        <v>1</v>
      </c>
      <c r="S176" s="67">
        <f t="shared" si="2"/>
        <v>54</v>
      </c>
    </row>
    <row r="177" spans="1:19" s="10" customFormat="1" ht="12" x14ac:dyDescent="0.2">
      <c r="A177" s="13">
        <v>540116</v>
      </c>
      <c r="B177" s="13" t="s">
        <v>215</v>
      </c>
      <c r="C177" s="13" t="s">
        <v>214</v>
      </c>
      <c r="D177" s="13" t="s">
        <v>18</v>
      </c>
      <c r="E177" s="14">
        <v>1</v>
      </c>
      <c r="F177" s="14">
        <v>1.6</v>
      </c>
      <c r="G177" s="14">
        <v>0.5</v>
      </c>
      <c r="H177" s="14">
        <v>0.3</v>
      </c>
      <c r="I177" s="15">
        <v>0.6</v>
      </c>
      <c r="J177" s="15">
        <v>0.188</v>
      </c>
      <c r="K177" s="14">
        <v>0.2</v>
      </c>
      <c r="L177" s="15">
        <v>0.66700000000000004</v>
      </c>
      <c r="M177" s="14">
        <v>0</v>
      </c>
      <c r="N177" s="15">
        <v>0</v>
      </c>
      <c r="O177" s="14">
        <v>0.1</v>
      </c>
      <c r="P177" s="15">
        <v>0.33300000000000002</v>
      </c>
      <c r="S177" s="67">
        <f t="shared" si="2"/>
        <v>49</v>
      </c>
    </row>
    <row r="178" spans="1:19" s="10" customFormat="1" ht="12" x14ac:dyDescent="0.2">
      <c r="A178" s="13">
        <v>540117</v>
      </c>
      <c r="B178" s="13" t="s">
        <v>216</v>
      </c>
      <c r="C178" s="13" t="s">
        <v>214</v>
      </c>
      <c r="D178" s="13" t="s">
        <v>18</v>
      </c>
      <c r="E178" s="14">
        <v>1</v>
      </c>
      <c r="F178" s="14">
        <v>6.1</v>
      </c>
      <c r="G178" s="14">
        <v>3.1</v>
      </c>
      <c r="H178" s="14">
        <v>2.9</v>
      </c>
      <c r="I178" s="15">
        <v>0.93500000000000005</v>
      </c>
      <c r="J178" s="15">
        <v>0.47499999999999998</v>
      </c>
      <c r="K178" s="14">
        <v>0.3</v>
      </c>
      <c r="L178" s="15">
        <v>0.10299999999999999</v>
      </c>
      <c r="M178" s="14">
        <v>0.9</v>
      </c>
      <c r="N178" s="15">
        <v>0.31</v>
      </c>
      <c r="O178" s="14">
        <v>1.7</v>
      </c>
      <c r="P178" s="15">
        <v>0.58599999999999997</v>
      </c>
      <c r="S178" s="67">
        <f t="shared" si="2"/>
        <v>32</v>
      </c>
    </row>
    <row r="179" spans="1:19" s="10" customFormat="1" ht="12" x14ac:dyDescent="0.2">
      <c r="A179" s="13">
        <v>540119</v>
      </c>
      <c r="B179" s="13" t="s">
        <v>217</v>
      </c>
      <c r="C179" s="13" t="s">
        <v>214</v>
      </c>
      <c r="D179" s="13" t="s">
        <v>18</v>
      </c>
      <c r="E179" s="14">
        <v>1</v>
      </c>
      <c r="F179" s="14">
        <v>1</v>
      </c>
      <c r="G179" s="14">
        <v>0.3</v>
      </c>
      <c r="H179" s="14">
        <v>0.2</v>
      </c>
      <c r="I179" s="15">
        <v>0.66700000000000004</v>
      </c>
      <c r="J179" s="15">
        <v>0.2</v>
      </c>
      <c r="K179" s="14">
        <v>0.1</v>
      </c>
      <c r="L179" s="15">
        <v>0.5</v>
      </c>
      <c r="M179" s="14">
        <v>0</v>
      </c>
      <c r="N179" s="15">
        <v>0</v>
      </c>
      <c r="O179" s="14">
        <v>0.1</v>
      </c>
      <c r="P179" s="15">
        <v>0.5</v>
      </c>
      <c r="S179" s="67">
        <f t="shared" si="2"/>
        <v>47</v>
      </c>
    </row>
    <row r="180" spans="1:19" s="10" customFormat="1" ht="12" x14ac:dyDescent="0.2">
      <c r="A180" s="13">
        <v>540121</v>
      </c>
      <c r="B180" s="13" t="s">
        <v>218</v>
      </c>
      <c r="C180" s="13" t="s">
        <v>214</v>
      </c>
      <c r="D180" s="13" t="s">
        <v>18</v>
      </c>
      <c r="E180" s="14">
        <v>1</v>
      </c>
      <c r="F180" s="14">
        <v>2.1</v>
      </c>
      <c r="G180" s="14">
        <v>1.5</v>
      </c>
      <c r="H180" s="14">
        <v>1.4</v>
      </c>
      <c r="I180" s="15">
        <v>0.93300000000000005</v>
      </c>
      <c r="J180" s="15">
        <v>0.66700000000000004</v>
      </c>
      <c r="K180" s="14">
        <v>0.2</v>
      </c>
      <c r="L180" s="15">
        <v>0.14299999999999999</v>
      </c>
      <c r="M180" s="14">
        <v>0.5</v>
      </c>
      <c r="N180" s="15">
        <v>0.35699999999999998</v>
      </c>
      <c r="O180" s="14">
        <v>0.7</v>
      </c>
      <c r="P180" s="15">
        <v>0.5</v>
      </c>
      <c r="S180" s="67">
        <f t="shared" si="2"/>
        <v>21</v>
      </c>
    </row>
    <row r="181" spans="1:19" s="10" customFormat="1" ht="12" x14ac:dyDescent="0.2">
      <c r="A181" s="13">
        <v>540122</v>
      </c>
      <c r="B181" s="13" t="s">
        <v>219</v>
      </c>
      <c r="C181" s="13" t="s">
        <v>214</v>
      </c>
      <c r="D181" s="13" t="s">
        <v>18</v>
      </c>
      <c r="E181" s="14">
        <v>1</v>
      </c>
      <c r="F181" s="14">
        <v>2.6</v>
      </c>
      <c r="G181" s="14">
        <v>0</v>
      </c>
      <c r="H181" s="14">
        <v>0</v>
      </c>
      <c r="I181" s="15" t="s">
        <v>27</v>
      </c>
      <c r="J181" s="15">
        <v>0</v>
      </c>
      <c r="K181" s="14">
        <v>0</v>
      </c>
      <c r="L181" s="15" t="s">
        <v>27</v>
      </c>
      <c r="M181" s="14">
        <v>0</v>
      </c>
      <c r="N181" s="15" t="s">
        <v>27</v>
      </c>
      <c r="O181" s="14">
        <v>0</v>
      </c>
      <c r="P181" s="15" t="s">
        <v>27</v>
      </c>
      <c r="S181" s="67">
        <f t="shared" si="2"/>
        <v>84</v>
      </c>
    </row>
    <row r="182" spans="1:19" s="10" customFormat="1" ht="12" x14ac:dyDescent="0.2">
      <c r="A182" s="13">
        <v>540291</v>
      </c>
      <c r="B182" s="13" t="s">
        <v>220</v>
      </c>
      <c r="C182" s="13" t="s">
        <v>214</v>
      </c>
      <c r="D182" s="13" t="s">
        <v>18</v>
      </c>
      <c r="E182" s="14">
        <v>1</v>
      </c>
      <c r="F182" s="14">
        <v>1.4</v>
      </c>
      <c r="G182" s="14">
        <v>0</v>
      </c>
      <c r="H182" s="14">
        <v>0</v>
      </c>
      <c r="I182" s="15" t="s">
        <v>27</v>
      </c>
      <c r="J182" s="15">
        <v>0</v>
      </c>
      <c r="K182" s="14">
        <v>0</v>
      </c>
      <c r="L182" s="15" t="s">
        <v>27</v>
      </c>
      <c r="M182" s="14">
        <v>0</v>
      </c>
      <c r="N182" s="15" t="s">
        <v>27</v>
      </c>
      <c r="O182" s="14">
        <v>0</v>
      </c>
      <c r="P182" s="15" t="s">
        <v>27</v>
      </c>
      <c r="S182" s="67">
        <f t="shared" si="2"/>
        <v>84</v>
      </c>
    </row>
    <row r="183" spans="1:19" s="10" customFormat="1" ht="12" x14ac:dyDescent="0.2">
      <c r="A183" s="13">
        <v>540118</v>
      </c>
      <c r="B183" s="13" t="s">
        <v>221</v>
      </c>
      <c r="C183" s="13" t="s">
        <v>214</v>
      </c>
      <c r="D183" s="13" t="s">
        <v>18</v>
      </c>
      <c r="E183" s="14">
        <v>1</v>
      </c>
      <c r="F183" s="14">
        <v>3.2</v>
      </c>
      <c r="G183" s="14">
        <v>0.1</v>
      </c>
      <c r="H183" s="14">
        <v>0.1</v>
      </c>
      <c r="I183" s="15">
        <v>1</v>
      </c>
      <c r="J183" s="15">
        <v>3.1E-2</v>
      </c>
      <c r="K183" s="14">
        <v>0</v>
      </c>
      <c r="L183" s="15">
        <v>0</v>
      </c>
      <c r="M183" s="14">
        <v>0</v>
      </c>
      <c r="N183" s="15">
        <v>0</v>
      </c>
      <c r="O183" s="14">
        <v>0.1</v>
      </c>
      <c r="P183" s="15">
        <v>1</v>
      </c>
      <c r="S183" s="67">
        <f t="shared" si="2"/>
        <v>77</v>
      </c>
    </row>
    <row r="184" spans="1:19" s="10" customFormat="1" ht="12" x14ac:dyDescent="0.2">
      <c r="A184" s="13">
        <v>540123</v>
      </c>
      <c r="B184" s="13" t="s">
        <v>222</v>
      </c>
      <c r="C184" s="13" t="s">
        <v>214</v>
      </c>
      <c r="D184" s="13" t="s">
        <v>18</v>
      </c>
      <c r="E184" s="14">
        <v>1</v>
      </c>
      <c r="F184" s="14">
        <v>3.7</v>
      </c>
      <c r="G184" s="14">
        <v>1.3</v>
      </c>
      <c r="H184" s="14">
        <v>0.60000000000000009</v>
      </c>
      <c r="I184" s="15">
        <v>0.46200000000000002</v>
      </c>
      <c r="J184" s="15">
        <v>0.16200000000000001</v>
      </c>
      <c r="K184" s="14">
        <v>0.1</v>
      </c>
      <c r="L184" s="15">
        <v>0.16700000000000001</v>
      </c>
      <c r="M184" s="14">
        <v>0.3</v>
      </c>
      <c r="N184" s="15">
        <v>0.5</v>
      </c>
      <c r="O184" s="14">
        <v>0.2</v>
      </c>
      <c r="P184" s="15">
        <v>0.33300000000000002</v>
      </c>
      <c r="S184" s="67">
        <f t="shared" si="2"/>
        <v>53</v>
      </c>
    </row>
    <row r="185" spans="1:19" s="10" customFormat="1" ht="12" x14ac:dyDescent="0.2">
      <c r="A185" s="13">
        <v>540120</v>
      </c>
      <c r="B185" s="13" t="s">
        <v>223</v>
      </c>
      <c r="C185" s="13" t="s">
        <v>214</v>
      </c>
      <c r="D185" s="13" t="s">
        <v>18</v>
      </c>
      <c r="E185" s="14">
        <v>1</v>
      </c>
      <c r="F185" s="14">
        <v>2</v>
      </c>
      <c r="G185" s="14">
        <v>0.6</v>
      </c>
      <c r="H185" s="14">
        <v>0.60000000000000009</v>
      </c>
      <c r="I185" s="15">
        <v>1</v>
      </c>
      <c r="J185" s="15">
        <v>0.3</v>
      </c>
      <c r="K185" s="14">
        <v>0.3</v>
      </c>
      <c r="L185" s="15">
        <v>0.5</v>
      </c>
      <c r="M185" s="14">
        <v>0.1</v>
      </c>
      <c r="N185" s="15">
        <v>0.16700000000000001</v>
      </c>
      <c r="O185" s="14">
        <v>0.2</v>
      </c>
      <c r="P185" s="15">
        <v>0.33300000000000002</v>
      </c>
      <c r="S185" s="67">
        <f t="shared" si="2"/>
        <v>41</v>
      </c>
    </row>
    <row r="186" spans="1:19" s="10" customFormat="1" ht="12" x14ac:dyDescent="0.2">
      <c r="A186" s="60">
        <v>540114</v>
      </c>
      <c r="B186" s="60" t="s">
        <v>224</v>
      </c>
      <c r="C186" s="60" t="s">
        <v>214</v>
      </c>
      <c r="D186" s="60" t="s">
        <v>22</v>
      </c>
      <c r="E186" s="61">
        <v>1</v>
      </c>
      <c r="F186" s="61">
        <v>109.2</v>
      </c>
      <c r="G186" s="61">
        <v>13.2</v>
      </c>
      <c r="H186" s="61">
        <v>8.6</v>
      </c>
      <c r="I186" s="41">
        <v>0.65200000000000002</v>
      </c>
      <c r="J186" s="41">
        <v>7.9000000000000001E-2</v>
      </c>
      <c r="K186" s="61">
        <v>2</v>
      </c>
      <c r="L186" s="41">
        <v>0.23300000000000001</v>
      </c>
      <c r="M186" s="61">
        <v>3.7</v>
      </c>
      <c r="N186" s="41">
        <v>0.43</v>
      </c>
      <c r="O186" s="61">
        <v>2.9</v>
      </c>
      <c r="P186" s="41">
        <v>0.33700000000000002</v>
      </c>
      <c r="S186" s="68">
        <f t="shared" si="2"/>
        <v>34</v>
      </c>
    </row>
    <row r="187" spans="1:19" s="10" customFormat="1" ht="12" x14ac:dyDescent="0.2">
      <c r="A187" s="57"/>
      <c r="B187" s="57"/>
      <c r="C187" s="57" t="s">
        <v>225</v>
      </c>
      <c r="D187" s="57" t="s">
        <v>2</v>
      </c>
      <c r="E187" s="58">
        <v>1</v>
      </c>
      <c r="F187" s="58">
        <v>134.6</v>
      </c>
      <c r="G187" s="58">
        <v>21</v>
      </c>
      <c r="H187" s="58">
        <v>14.9</v>
      </c>
      <c r="I187" s="18">
        <v>0.71</v>
      </c>
      <c r="J187" s="18">
        <v>0.111</v>
      </c>
      <c r="K187" s="58">
        <v>3.2</v>
      </c>
      <c r="L187" s="18">
        <v>0.215</v>
      </c>
      <c r="M187" s="58">
        <v>5.5</v>
      </c>
      <c r="N187" s="18">
        <v>0.36899999999999999</v>
      </c>
      <c r="O187" s="58">
        <v>6.2</v>
      </c>
      <c r="P187" s="18">
        <v>0.41599999999999998</v>
      </c>
      <c r="S187" s="69">
        <f t="shared" si="2"/>
        <v>30</v>
      </c>
    </row>
    <row r="188" spans="1:19" s="10" customFormat="1" ht="12" x14ac:dyDescent="0.2">
      <c r="A188" s="13">
        <v>540125</v>
      </c>
      <c r="B188" s="13" t="s">
        <v>226</v>
      </c>
      <c r="C188" s="13" t="s">
        <v>227</v>
      </c>
      <c r="D188" s="13" t="s">
        <v>18</v>
      </c>
      <c r="E188" s="14">
        <v>1</v>
      </c>
      <c r="F188" s="14">
        <v>2.2000000000000002</v>
      </c>
      <c r="G188" s="14">
        <v>0.3</v>
      </c>
      <c r="H188" s="14">
        <v>0.1</v>
      </c>
      <c r="I188" s="15">
        <v>0.33300000000000002</v>
      </c>
      <c r="J188" s="15">
        <v>4.4999999999999998E-2</v>
      </c>
      <c r="K188" s="14">
        <v>0</v>
      </c>
      <c r="L188" s="15">
        <v>0</v>
      </c>
      <c r="M188" s="14">
        <v>0</v>
      </c>
      <c r="N188" s="15">
        <v>0</v>
      </c>
      <c r="O188" s="14">
        <v>0.1</v>
      </c>
      <c r="P188" s="15">
        <v>1</v>
      </c>
      <c r="S188" s="67">
        <f t="shared" si="2"/>
        <v>71</v>
      </c>
    </row>
    <row r="189" spans="1:19" s="10" customFormat="1" ht="12" x14ac:dyDescent="0.2">
      <c r="A189" s="13">
        <v>540127</v>
      </c>
      <c r="B189" s="13" t="s">
        <v>228</v>
      </c>
      <c r="C189" s="13" t="s">
        <v>227</v>
      </c>
      <c r="D189" s="13" t="s">
        <v>18</v>
      </c>
      <c r="E189" s="14">
        <v>1</v>
      </c>
      <c r="F189" s="14">
        <v>4</v>
      </c>
      <c r="G189" s="14">
        <v>0</v>
      </c>
      <c r="H189" s="14">
        <v>0</v>
      </c>
      <c r="I189" s="15" t="s">
        <v>27</v>
      </c>
      <c r="J189" s="15">
        <v>0</v>
      </c>
      <c r="K189" s="14">
        <v>0</v>
      </c>
      <c r="L189" s="15" t="s">
        <v>27</v>
      </c>
      <c r="M189" s="14">
        <v>0</v>
      </c>
      <c r="N189" s="15" t="s">
        <v>27</v>
      </c>
      <c r="O189" s="14">
        <v>0</v>
      </c>
      <c r="P189" s="15" t="s">
        <v>27</v>
      </c>
      <c r="S189" s="67">
        <f t="shared" si="2"/>
        <v>84</v>
      </c>
    </row>
    <row r="190" spans="1:19" s="10" customFormat="1" ht="12" x14ac:dyDescent="0.2">
      <c r="A190" s="13">
        <v>540128</v>
      </c>
      <c r="B190" s="13" t="s">
        <v>229</v>
      </c>
      <c r="C190" s="13" t="s">
        <v>227</v>
      </c>
      <c r="D190" s="13" t="s">
        <v>18</v>
      </c>
      <c r="E190" s="14">
        <v>1</v>
      </c>
      <c r="F190" s="14">
        <v>1.9</v>
      </c>
      <c r="G190" s="14">
        <v>0</v>
      </c>
      <c r="H190" s="14">
        <v>0</v>
      </c>
      <c r="I190" s="15" t="s">
        <v>27</v>
      </c>
      <c r="J190" s="15">
        <v>0</v>
      </c>
      <c r="K190" s="14">
        <v>0</v>
      </c>
      <c r="L190" s="15" t="s">
        <v>27</v>
      </c>
      <c r="M190" s="14">
        <v>0</v>
      </c>
      <c r="N190" s="15" t="s">
        <v>27</v>
      </c>
      <c r="O190" s="14">
        <v>0</v>
      </c>
      <c r="P190" s="15" t="s">
        <v>27</v>
      </c>
      <c r="S190" s="67">
        <f t="shared" si="2"/>
        <v>84</v>
      </c>
    </row>
    <row r="191" spans="1:19" s="10" customFormat="1" ht="12" x14ac:dyDescent="0.2">
      <c r="A191" s="13">
        <v>540172</v>
      </c>
      <c r="B191" s="13" t="s">
        <v>230</v>
      </c>
      <c r="C191" s="13" t="s">
        <v>227</v>
      </c>
      <c r="D191" s="13" t="s">
        <v>18</v>
      </c>
      <c r="E191" s="14">
        <v>1</v>
      </c>
      <c r="F191" s="14">
        <v>0</v>
      </c>
      <c r="G191" s="14">
        <v>0</v>
      </c>
      <c r="H191" s="14">
        <v>0</v>
      </c>
      <c r="I191" s="15" t="s">
        <v>27</v>
      </c>
      <c r="J191" s="15">
        <v>0</v>
      </c>
      <c r="K191" s="14">
        <v>0</v>
      </c>
      <c r="L191" s="15" t="s">
        <v>27</v>
      </c>
      <c r="M191" s="14">
        <v>0</v>
      </c>
      <c r="N191" s="15" t="s">
        <v>27</v>
      </c>
      <c r="O191" s="14">
        <v>0</v>
      </c>
      <c r="P191" s="15" t="s">
        <v>27</v>
      </c>
      <c r="S191" s="67">
        <f t="shared" si="2"/>
        <v>84</v>
      </c>
    </row>
    <row r="192" spans="1:19" s="10" customFormat="1" ht="12" x14ac:dyDescent="0.2">
      <c r="A192" s="13">
        <v>540285</v>
      </c>
      <c r="B192" s="13" t="s">
        <v>231</v>
      </c>
      <c r="C192" s="13" t="s">
        <v>227</v>
      </c>
      <c r="D192" s="13" t="s">
        <v>18</v>
      </c>
      <c r="E192" s="14">
        <v>1</v>
      </c>
      <c r="F192" s="14">
        <v>3.9</v>
      </c>
      <c r="G192" s="14">
        <v>0</v>
      </c>
      <c r="H192" s="14">
        <v>0</v>
      </c>
      <c r="I192" s="15" t="s">
        <v>27</v>
      </c>
      <c r="J192" s="15">
        <v>0</v>
      </c>
      <c r="K192" s="14">
        <v>0</v>
      </c>
      <c r="L192" s="15" t="s">
        <v>27</v>
      </c>
      <c r="M192" s="14">
        <v>0</v>
      </c>
      <c r="N192" s="15" t="s">
        <v>27</v>
      </c>
      <c r="O192" s="14">
        <v>0</v>
      </c>
      <c r="P192" s="15" t="s">
        <v>27</v>
      </c>
      <c r="S192" s="67">
        <f t="shared" si="2"/>
        <v>84</v>
      </c>
    </row>
    <row r="193" spans="1:19" s="10" customFormat="1" ht="12" x14ac:dyDescent="0.2">
      <c r="A193" s="60">
        <v>540124</v>
      </c>
      <c r="B193" s="60" t="s">
        <v>232</v>
      </c>
      <c r="C193" s="60" t="s">
        <v>227</v>
      </c>
      <c r="D193" s="60" t="s">
        <v>22</v>
      </c>
      <c r="E193" s="61">
        <v>1</v>
      </c>
      <c r="F193" s="61">
        <v>86.1</v>
      </c>
      <c r="G193" s="61">
        <v>15.1</v>
      </c>
      <c r="H193" s="61">
        <v>7.4</v>
      </c>
      <c r="I193" s="41">
        <v>0.49</v>
      </c>
      <c r="J193" s="41">
        <v>8.5999999999999993E-2</v>
      </c>
      <c r="K193" s="61">
        <v>1.5</v>
      </c>
      <c r="L193" s="41">
        <v>0.20300000000000001</v>
      </c>
      <c r="M193" s="61">
        <v>3.4</v>
      </c>
      <c r="N193" s="41">
        <v>0.45900000000000002</v>
      </c>
      <c r="O193" s="61">
        <v>2.5</v>
      </c>
      <c r="P193" s="41">
        <v>0.33800000000000002</v>
      </c>
      <c r="S193" s="68">
        <f t="shared" si="2"/>
        <v>32</v>
      </c>
    </row>
    <row r="194" spans="1:19" s="10" customFormat="1" ht="12" x14ac:dyDescent="0.2">
      <c r="A194" s="57"/>
      <c r="B194" s="57"/>
      <c r="C194" s="57" t="s">
        <v>233</v>
      </c>
      <c r="D194" s="57" t="s">
        <v>2</v>
      </c>
      <c r="E194" s="58">
        <v>1</v>
      </c>
      <c r="F194" s="58">
        <v>98.1</v>
      </c>
      <c r="G194" s="58">
        <v>15.4</v>
      </c>
      <c r="H194" s="58">
        <v>7.5</v>
      </c>
      <c r="I194" s="18">
        <v>0.48699999999999999</v>
      </c>
      <c r="J194" s="18">
        <v>7.5999999999999998E-2</v>
      </c>
      <c r="K194" s="58">
        <v>1.5</v>
      </c>
      <c r="L194" s="18">
        <v>0.2</v>
      </c>
      <c r="M194" s="58">
        <v>3.4</v>
      </c>
      <c r="N194" s="18">
        <v>0.45300000000000001</v>
      </c>
      <c r="O194" s="58">
        <v>2.6</v>
      </c>
      <c r="P194" s="18">
        <v>0.34699999999999998</v>
      </c>
      <c r="S194" s="69">
        <f t="shared" si="2"/>
        <v>36</v>
      </c>
    </row>
    <row r="195" spans="1:19" s="10" customFormat="1" ht="12" hidden="1" x14ac:dyDescent="0.2">
      <c r="A195" s="55">
        <v>540130</v>
      </c>
      <c r="B195" s="55" t="s">
        <v>234</v>
      </c>
      <c r="C195" s="55" t="s">
        <v>235</v>
      </c>
      <c r="D195" s="55" t="s">
        <v>18</v>
      </c>
      <c r="E195" s="56">
        <v>8</v>
      </c>
      <c r="F195" s="56">
        <v>2.2000000000000002</v>
      </c>
      <c r="G195" s="56">
        <v>0.2</v>
      </c>
      <c r="H195" s="56">
        <v>0</v>
      </c>
      <c r="I195" s="15">
        <v>0</v>
      </c>
      <c r="J195" s="15">
        <v>0</v>
      </c>
      <c r="K195" s="56">
        <v>0</v>
      </c>
      <c r="L195" s="15" t="s">
        <v>27</v>
      </c>
      <c r="M195" s="56">
        <v>0</v>
      </c>
      <c r="N195" s="15" t="s">
        <v>27</v>
      </c>
      <c r="O195" s="56">
        <v>0</v>
      </c>
      <c r="P195" s="15" t="s">
        <v>27</v>
      </c>
      <c r="S195" s="67">
        <f t="shared" si="2"/>
        <v>84</v>
      </c>
    </row>
    <row r="196" spans="1:19" s="10" customFormat="1" ht="12" hidden="1" x14ac:dyDescent="0.2">
      <c r="A196" s="13">
        <v>545555</v>
      </c>
      <c r="B196" s="13" t="s">
        <v>236</v>
      </c>
      <c r="C196" s="13" t="s">
        <v>235</v>
      </c>
      <c r="D196" s="13" t="s">
        <v>18</v>
      </c>
      <c r="E196" s="14">
        <v>8</v>
      </c>
      <c r="F196" s="14">
        <v>0.7</v>
      </c>
      <c r="G196" s="14">
        <v>0</v>
      </c>
      <c r="H196" s="14">
        <v>0</v>
      </c>
      <c r="I196" s="15" t="s">
        <v>27</v>
      </c>
      <c r="J196" s="15">
        <v>0</v>
      </c>
      <c r="K196" s="14">
        <v>0</v>
      </c>
      <c r="L196" s="15" t="s">
        <v>27</v>
      </c>
      <c r="M196" s="14">
        <v>0</v>
      </c>
      <c r="N196" s="15" t="s">
        <v>27</v>
      </c>
      <c r="O196" s="14">
        <v>0</v>
      </c>
      <c r="P196" s="15" t="s">
        <v>27</v>
      </c>
      <c r="S196" s="67">
        <f t="shared" si="2"/>
        <v>84</v>
      </c>
    </row>
    <row r="197" spans="1:19" s="10" customFormat="1" ht="12" hidden="1" x14ac:dyDescent="0.2">
      <c r="A197" s="55">
        <v>540155</v>
      </c>
      <c r="B197" s="55" t="s">
        <v>237</v>
      </c>
      <c r="C197" s="55" t="s">
        <v>235</v>
      </c>
      <c r="D197" s="55" t="s">
        <v>18</v>
      </c>
      <c r="E197" s="56">
        <v>8</v>
      </c>
      <c r="F197" s="56">
        <v>0.8</v>
      </c>
      <c r="G197" s="56">
        <v>0</v>
      </c>
      <c r="H197" s="56">
        <v>0</v>
      </c>
      <c r="I197" s="15" t="s">
        <v>27</v>
      </c>
      <c r="J197" s="15">
        <v>0</v>
      </c>
      <c r="K197" s="56">
        <v>0</v>
      </c>
      <c r="L197" s="15" t="s">
        <v>27</v>
      </c>
      <c r="M197" s="56">
        <v>0</v>
      </c>
      <c r="N197" s="15" t="s">
        <v>27</v>
      </c>
      <c r="O197" s="56">
        <v>0</v>
      </c>
      <c r="P197" s="15" t="s">
        <v>27</v>
      </c>
      <c r="S197" s="67">
        <f t="shared" si="2"/>
        <v>84</v>
      </c>
    </row>
    <row r="198" spans="1:19" s="10" customFormat="1" ht="12" hidden="1" x14ac:dyDescent="0.2">
      <c r="A198" s="55">
        <v>540091</v>
      </c>
      <c r="B198" s="55" t="s">
        <v>238</v>
      </c>
      <c r="C198" s="55" t="s">
        <v>235</v>
      </c>
      <c r="D198" s="55" t="s">
        <v>18</v>
      </c>
      <c r="E198" s="56">
        <v>8</v>
      </c>
      <c r="F198" s="56">
        <v>0</v>
      </c>
      <c r="G198" s="56">
        <v>0</v>
      </c>
      <c r="H198" s="56">
        <v>0</v>
      </c>
      <c r="I198" s="15" t="s">
        <v>27</v>
      </c>
      <c r="J198" s="15">
        <v>0</v>
      </c>
      <c r="K198" s="56">
        <v>0</v>
      </c>
      <c r="L198" s="15" t="s">
        <v>27</v>
      </c>
      <c r="M198" s="56">
        <v>0</v>
      </c>
      <c r="N198" s="15" t="s">
        <v>27</v>
      </c>
      <c r="O198" s="56">
        <v>0</v>
      </c>
      <c r="P198" s="15" t="s">
        <v>27</v>
      </c>
      <c r="S198" s="67">
        <f t="shared" ref="S198:S261" si="3">IF(OR($D198 = "SPLIT",$J198= "N/A"),"",COUNTIFS($D$6:$D$362,$D198,J$6:J$362,"&gt;"&amp;J198)+1)</f>
        <v>84</v>
      </c>
    </row>
    <row r="199" spans="1:19" s="10" customFormat="1" ht="12" hidden="1" x14ac:dyDescent="0.2">
      <c r="A199" s="55">
        <v>540131</v>
      </c>
      <c r="B199" s="55" t="s">
        <v>239</v>
      </c>
      <c r="C199" s="55" t="s">
        <v>235</v>
      </c>
      <c r="D199" s="55" t="s">
        <v>18</v>
      </c>
      <c r="E199" s="56">
        <v>8</v>
      </c>
      <c r="F199" s="56">
        <v>1.1000000000000001</v>
      </c>
      <c r="G199" s="56">
        <v>0</v>
      </c>
      <c r="H199" s="56">
        <v>0</v>
      </c>
      <c r="I199" s="15" t="s">
        <v>27</v>
      </c>
      <c r="J199" s="15">
        <v>0</v>
      </c>
      <c r="K199" s="56">
        <v>0</v>
      </c>
      <c r="L199" s="15" t="s">
        <v>27</v>
      </c>
      <c r="M199" s="56">
        <v>0</v>
      </c>
      <c r="N199" s="15" t="s">
        <v>27</v>
      </c>
      <c r="O199" s="56">
        <v>0</v>
      </c>
      <c r="P199" s="15" t="s">
        <v>27</v>
      </c>
      <c r="S199" s="67">
        <f t="shared" si="3"/>
        <v>84</v>
      </c>
    </row>
    <row r="200" spans="1:19" s="10" customFormat="1" ht="12" hidden="1" x14ac:dyDescent="0.2">
      <c r="A200" s="60">
        <v>540129</v>
      </c>
      <c r="B200" s="60" t="s">
        <v>240</v>
      </c>
      <c r="C200" s="60" t="s">
        <v>235</v>
      </c>
      <c r="D200" s="60" t="s">
        <v>22</v>
      </c>
      <c r="E200" s="61">
        <v>8</v>
      </c>
      <c r="F200" s="61">
        <v>34.4</v>
      </c>
      <c r="G200" s="61">
        <v>9.9</v>
      </c>
      <c r="H200" s="61">
        <v>5.5</v>
      </c>
      <c r="I200" s="41">
        <v>0.55600000000000005</v>
      </c>
      <c r="J200" s="41">
        <v>0.16</v>
      </c>
      <c r="K200" s="61">
        <v>1.1000000000000001</v>
      </c>
      <c r="L200" s="41">
        <v>0.2</v>
      </c>
      <c r="M200" s="61">
        <v>1.6</v>
      </c>
      <c r="N200" s="41">
        <v>0.29099999999999998</v>
      </c>
      <c r="O200" s="61">
        <v>2.8</v>
      </c>
      <c r="P200" s="41">
        <v>0.50900000000000001</v>
      </c>
      <c r="S200" s="68">
        <f t="shared" si="3"/>
        <v>20</v>
      </c>
    </row>
    <row r="201" spans="1:19" s="10" customFormat="1" ht="12" hidden="1" x14ac:dyDescent="0.2">
      <c r="A201" s="57"/>
      <c r="B201" s="57"/>
      <c r="C201" s="57" t="s">
        <v>241</v>
      </c>
      <c r="D201" s="57" t="s">
        <v>2</v>
      </c>
      <c r="E201" s="58">
        <v>8</v>
      </c>
      <c r="F201" s="58">
        <v>39.200000000000003</v>
      </c>
      <c r="G201" s="58">
        <v>10.1</v>
      </c>
      <c r="H201" s="58">
        <v>5.5</v>
      </c>
      <c r="I201" s="18">
        <v>0.54500000000000004</v>
      </c>
      <c r="J201" s="18">
        <v>0.14000000000000001</v>
      </c>
      <c r="K201" s="58">
        <v>1.1000000000000001</v>
      </c>
      <c r="L201" s="18">
        <v>0.2</v>
      </c>
      <c r="M201" s="58">
        <v>1.6</v>
      </c>
      <c r="N201" s="18">
        <v>0.29099999999999998</v>
      </c>
      <c r="O201" s="58">
        <v>2.8</v>
      </c>
      <c r="P201" s="18">
        <v>0.50900000000000001</v>
      </c>
      <c r="S201" s="69">
        <f t="shared" si="3"/>
        <v>24</v>
      </c>
    </row>
    <row r="202" spans="1:19" s="10" customFormat="1" ht="12" hidden="1" x14ac:dyDescent="0.2">
      <c r="A202" s="55">
        <v>540134</v>
      </c>
      <c r="B202" s="55" t="s">
        <v>242</v>
      </c>
      <c r="C202" s="55" t="s">
        <v>243</v>
      </c>
      <c r="D202" s="55" t="s">
        <v>18</v>
      </c>
      <c r="E202" s="56">
        <v>2</v>
      </c>
      <c r="F202" s="56">
        <v>0.8</v>
      </c>
      <c r="G202" s="56">
        <v>0</v>
      </c>
      <c r="H202" s="56">
        <v>0</v>
      </c>
      <c r="I202" s="15" t="s">
        <v>27</v>
      </c>
      <c r="J202" s="15">
        <v>0</v>
      </c>
      <c r="K202" s="56">
        <v>0</v>
      </c>
      <c r="L202" s="15" t="s">
        <v>27</v>
      </c>
      <c r="M202" s="56">
        <v>0</v>
      </c>
      <c r="N202" s="15" t="s">
        <v>27</v>
      </c>
      <c r="O202" s="56">
        <v>0</v>
      </c>
      <c r="P202" s="15" t="s">
        <v>27</v>
      </c>
      <c r="S202" s="67">
        <f t="shared" si="3"/>
        <v>84</v>
      </c>
    </row>
    <row r="203" spans="1:19" s="10" customFormat="1" ht="12" hidden="1" x14ac:dyDescent="0.2">
      <c r="A203" s="55">
        <v>540135</v>
      </c>
      <c r="B203" s="55" t="s">
        <v>244</v>
      </c>
      <c r="C203" s="55" t="s">
        <v>243</v>
      </c>
      <c r="D203" s="55" t="s">
        <v>18</v>
      </c>
      <c r="E203" s="56">
        <v>2</v>
      </c>
      <c r="F203" s="56">
        <v>3.7</v>
      </c>
      <c r="G203" s="56">
        <v>0.1</v>
      </c>
      <c r="H203" s="56">
        <v>0.1</v>
      </c>
      <c r="I203" s="15">
        <v>1</v>
      </c>
      <c r="J203" s="15">
        <v>2.7E-2</v>
      </c>
      <c r="K203" s="56">
        <v>0</v>
      </c>
      <c r="L203" s="15">
        <v>0</v>
      </c>
      <c r="M203" s="56">
        <v>0</v>
      </c>
      <c r="N203" s="15">
        <v>0</v>
      </c>
      <c r="O203" s="56">
        <v>0.1</v>
      </c>
      <c r="P203" s="15">
        <v>1</v>
      </c>
      <c r="S203" s="67">
        <f t="shared" si="3"/>
        <v>78</v>
      </c>
    </row>
    <row r="204" spans="1:19" s="10" customFormat="1" ht="12" hidden="1" x14ac:dyDescent="0.2">
      <c r="A204" s="55">
        <v>540136</v>
      </c>
      <c r="B204" s="55" t="s">
        <v>245</v>
      </c>
      <c r="C204" s="55" t="s">
        <v>243</v>
      </c>
      <c r="D204" s="55" t="s">
        <v>18</v>
      </c>
      <c r="E204" s="56">
        <v>2</v>
      </c>
      <c r="F204" s="56">
        <v>1.2</v>
      </c>
      <c r="G204" s="56">
        <v>0</v>
      </c>
      <c r="H204" s="56">
        <v>0</v>
      </c>
      <c r="I204" s="15" t="s">
        <v>27</v>
      </c>
      <c r="J204" s="15">
        <v>0</v>
      </c>
      <c r="K204" s="56">
        <v>0</v>
      </c>
      <c r="L204" s="15" t="s">
        <v>27</v>
      </c>
      <c r="M204" s="56">
        <v>0</v>
      </c>
      <c r="N204" s="15" t="s">
        <v>27</v>
      </c>
      <c r="O204" s="56">
        <v>0</v>
      </c>
      <c r="P204" s="15" t="s">
        <v>27</v>
      </c>
      <c r="S204" s="67">
        <f t="shared" si="3"/>
        <v>84</v>
      </c>
    </row>
    <row r="205" spans="1:19" s="10" customFormat="1" ht="12" hidden="1" x14ac:dyDescent="0.2">
      <c r="A205" s="55">
        <v>545538</v>
      </c>
      <c r="B205" s="55" t="s">
        <v>246</v>
      </c>
      <c r="C205" s="55" t="s">
        <v>243</v>
      </c>
      <c r="D205" s="55" t="s">
        <v>18</v>
      </c>
      <c r="E205" s="56">
        <v>2</v>
      </c>
      <c r="F205" s="56">
        <v>2.9</v>
      </c>
      <c r="G205" s="56">
        <v>0.6</v>
      </c>
      <c r="H205" s="56">
        <v>0.3</v>
      </c>
      <c r="I205" s="15">
        <v>0.5</v>
      </c>
      <c r="J205" s="15">
        <v>0.10299999999999999</v>
      </c>
      <c r="K205" s="56">
        <v>0.1</v>
      </c>
      <c r="L205" s="15">
        <v>0.33300000000000002</v>
      </c>
      <c r="M205" s="56">
        <v>0.1</v>
      </c>
      <c r="N205" s="15">
        <v>0.33300000000000002</v>
      </c>
      <c r="O205" s="56">
        <v>0.1</v>
      </c>
      <c r="P205" s="15">
        <v>0.33300000000000002</v>
      </c>
      <c r="S205" s="67">
        <f t="shared" si="3"/>
        <v>57</v>
      </c>
    </row>
    <row r="206" spans="1:19" s="10" customFormat="1" ht="12" hidden="1" x14ac:dyDescent="0.2">
      <c r="A206" s="55">
        <v>540138</v>
      </c>
      <c r="B206" s="55" t="s">
        <v>247</v>
      </c>
      <c r="C206" s="55" t="s">
        <v>243</v>
      </c>
      <c r="D206" s="55" t="s">
        <v>18</v>
      </c>
      <c r="E206" s="56">
        <v>2</v>
      </c>
      <c r="F206" s="56">
        <v>4.8</v>
      </c>
      <c r="G206" s="56">
        <v>1.5</v>
      </c>
      <c r="H206" s="56">
        <v>0.5</v>
      </c>
      <c r="I206" s="15">
        <v>0.33300000000000002</v>
      </c>
      <c r="J206" s="15">
        <v>0.104</v>
      </c>
      <c r="K206" s="56">
        <v>0.3</v>
      </c>
      <c r="L206" s="15">
        <v>0.6</v>
      </c>
      <c r="M206" s="56">
        <v>0.2</v>
      </c>
      <c r="N206" s="15">
        <v>0.4</v>
      </c>
      <c r="O206" s="56">
        <v>0</v>
      </c>
      <c r="P206" s="15">
        <v>0</v>
      </c>
      <c r="S206" s="67">
        <f t="shared" si="3"/>
        <v>56</v>
      </c>
    </row>
    <row r="207" spans="1:19" s="10" customFormat="1" ht="12" hidden="1" x14ac:dyDescent="0.2">
      <c r="A207" s="60">
        <v>540133</v>
      </c>
      <c r="B207" s="60" t="s">
        <v>248</v>
      </c>
      <c r="C207" s="60" t="s">
        <v>243</v>
      </c>
      <c r="D207" s="60" t="s">
        <v>22</v>
      </c>
      <c r="E207" s="61">
        <v>2</v>
      </c>
      <c r="F207" s="61">
        <v>113.9</v>
      </c>
      <c r="G207" s="61">
        <v>9.6</v>
      </c>
      <c r="H207" s="61">
        <v>6.6999999999999993</v>
      </c>
      <c r="I207" s="41">
        <v>0.69799999999999995</v>
      </c>
      <c r="J207" s="41">
        <v>5.8999999999999997E-2</v>
      </c>
      <c r="K207" s="61">
        <v>2</v>
      </c>
      <c r="L207" s="41">
        <v>0.29899999999999999</v>
      </c>
      <c r="M207" s="61">
        <v>3.1</v>
      </c>
      <c r="N207" s="41">
        <v>0.46300000000000002</v>
      </c>
      <c r="O207" s="61">
        <v>1.6</v>
      </c>
      <c r="P207" s="41">
        <v>0.23899999999999999</v>
      </c>
      <c r="S207" s="68">
        <f t="shared" si="3"/>
        <v>39</v>
      </c>
    </row>
    <row r="208" spans="1:19" s="10" customFormat="1" ht="12" hidden="1" x14ac:dyDescent="0.2">
      <c r="A208" s="57"/>
      <c r="B208" s="57"/>
      <c r="C208" s="57" t="s">
        <v>249</v>
      </c>
      <c r="D208" s="57" t="s">
        <v>2</v>
      </c>
      <c r="E208" s="58">
        <v>2</v>
      </c>
      <c r="F208" s="58">
        <v>127.3</v>
      </c>
      <c r="G208" s="58">
        <v>11.8</v>
      </c>
      <c r="H208" s="58">
        <v>7.6</v>
      </c>
      <c r="I208" s="18">
        <v>0.64400000000000002</v>
      </c>
      <c r="J208" s="18">
        <v>0.06</v>
      </c>
      <c r="K208" s="58">
        <v>2.4</v>
      </c>
      <c r="L208" s="18">
        <v>0.316</v>
      </c>
      <c r="M208" s="58">
        <v>3.4</v>
      </c>
      <c r="N208" s="18">
        <v>0.44700000000000001</v>
      </c>
      <c r="O208" s="58">
        <v>1.8</v>
      </c>
      <c r="P208" s="18">
        <v>0.23699999999999999</v>
      </c>
      <c r="S208" s="69">
        <f t="shared" si="3"/>
        <v>40</v>
      </c>
    </row>
    <row r="209" spans="1:19" s="10" customFormat="1" ht="12" hidden="1" x14ac:dyDescent="0.2">
      <c r="A209" s="13">
        <v>540140</v>
      </c>
      <c r="B209" s="13" t="s">
        <v>250</v>
      </c>
      <c r="C209" s="13" t="s">
        <v>251</v>
      </c>
      <c r="D209" s="13" t="s">
        <v>18</v>
      </c>
      <c r="E209" s="14">
        <v>6</v>
      </c>
      <c r="F209" s="14">
        <v>0.8</v>
      </c>
      <c r="G209" s="14">
        <v>0.7</v>
      </c>
      <c r="H209" s="14">
        <v>0.7</v>
      </c>
      <c r="I209" s="15">
        <v>1</v>
      </c>
      <c r="J209" s="15">
        <v>0.875</v>
      </c>
      <c r="K209" s="14">
        <v>0</v>
      </c>
      <c r="L209" s="15">
        <v>0</v>
      </c>
      <c r="M209" s="14">
        <v>0.2</v>
      </c>
      <c r="N209" s="15">
        <v>0.28599999999999998</v>
      </c>
      <c r="O209" s="14">
        <v>0.5</v>
      </c>
      <c r="P209" s="15">
        <v>0.71399999999999997</v>
      </c>
      <c r="S209" s="67">
        <f t="shared" si="3"/>
        <v>13</v>
      </c>
    </row>
    <row r="210" spans="1:19" s="10" customFormat="1" ht="12" hidden="1" x14ac:dyDescent="0.2">
      <c r="A210" s="55">
        <v>540272</v>
      </c>
      <c r="B210" s="55" t="s">
        <v>252</v>
      </c>
      <c r="C210" s="55" t="s">
        <v>251</v>
      </c>
      <c r="D210" s="55" t="s">
        <v>18</v>
      </c>
      <c r="E210" s="56">
        <v>6</v>
      </c>
      <c r="F210" s="56">
        <v>1.4</v>
      </c>
      <c r="G210" s="56">
        <v>0</v>
      </c>
      <c r="H210" s="56">
        <v>0</v>
      </c>
      <c r="I210" s="15" t="s">
        <v>27</v>
      </c>
      <c r="J210" s="15">
        <v>0</v>
      </c>
      <c r="K210" s="56">
        <v>0</v>
      </c>
      <c r="L210" s="15" t="s">
        <v>27</v>
      </c>
      <c r="M210" s="56">
        <v>0</v>
      </c>
      <c r="N210" s="15" t="s">
        <v>27</v>
      </c>
      <c r="O210" s="56">
        <v>0</v>
      </c>
      <c r="P210" s="15" t="s">
        <v>27</v>
      </c>
      <c r="S210" s="67">
        <f t="shared" si="3"/>
        <v>84</v>
      </c>
    </row>
    <row r="211" spans="1:19" s="10" customFormat="1" ht="12" hidden="1" x14ac:dyDescent="0.2">
      <c r="A211" s="55">
        <v>540274</v>
      </c>
      <c r="B211" s="55" t="s">
        <v>253</v>
      </c>
      <c r="C211" s="55" t="s">
        <v>251</v>
      </c>
      <c r="D211" s="55" t="s">
        <v>18</v>
      </c>
      <c r="E211" s="56">
        <v>6</v>
      </c>
      <c r="F211" s="56">
        <v>1.8</v>
      </c>
      <c r="G211" s="56">
        <v>0.1</v>
      </c>
      <c r="H211" s="56">
        <v>0</v>
      </c>
      <c r="I211" s="15">
        <v>0</v>
      </c>
      <c r="J211" s="15">
        <v>0</v>
      </c>
      <c r="K211" s="56">
        <v>0</v>
      </c>
      <c r="L211" s="15" t="s">
        <v>27</v>
      </c>
      <c r="M211" s="56">
        <v>0</v>
      </c>
      <c r="N211" s="15" t="s">
        <v>27</v>
      </c>
      <c r="O211" s="56">
        <v>0</v>
      </c>
      <c r="P211" s="15" t="s">
        <v>27</v>
      </c>
      <c r="S211" s="67">
        <f t="shared" si="3"/>
        <v>84</v>
      </c>
    </row>
    <row r="212" spans="1:19" s="10" customFormat="1" ht="12" hidden="1" x14ac:dyDescent="0.2">
      <c r="A212" s="13">
        <v>540141</v>
      </c>
      <c r="B212" s="13" t="s">
        <v>254</v>
      </c>
      <c r="C212" s="13" t="s">
        <v>251</v>
      </c>
      <c r="D212" s="13" t="s">
        <v>18</v>
      </c>
      <c r="E212" s="14">
        <v>6</v>
      </c>
      <c r="F212" s="14">
        <v>7.8</v>
      </c>
      <c r="G212" s="14">
        <v>1.4</v>
      </c>
      <c r="H212" s="14">
        <v>1.5</v>
      </c>
      <c r="I212" s="15">
        <v>1.071</v>
      </c>
      <c r="J212" s="15">
        <v>0.192</v>
      </c>
      <c r="K212" s="14">
        <v>0.8</v>
      </c>
      <c r="L212" s="15">
        <v>0.53300000000000003</v>
      </c>
      <c r="M212" s="14">
        <v>0.6</v>
      </c>
      <c r="N212" s="15">
        <v>0.4</v>
      </c>
      <c r="O212" s="14">
        <v>0.1</v>
      </c>
      <c r="P212" s="15">
        <v>6.7000000000000004E-2</v>
      </c>
      <c r="S212" s="67">
        <f t="shared" si="3"/>
        <v>48</v>
      </c>
    </row>
    <row r="213" spans="1:19" s="10" customFormat="1" ht="12" hidden="1" x14ac:dyDescent="0.2">
      <c r="A213" s="55">
        <v>540273</v>
      </c>
      <c r="B213" s="55" t="s">
        <v>255</v>
      </c>
      <c r="C213" s="55" t="s">
        <v>251</v>
      </c>
      <c r="D213" s="55" t="s">
        <v>18</v>
      </c>
      <c r="E213" s="56">
        <v>6</v>
      </c>
      <c r="F213" s="56">
        <v>1.1000000000000001</v>
      </c>
      <c r="G213" s="56">
        <v>0</v>
      </c>
      <c r="H213" s="56">
        <v>0</v>
      </c>
      <c r="I213" s="15" t="s">
        <v>27</v>
      </c>
      <c r="J213" s="15">
        <v>0</v>
      </c>
      <c r="K213" s="56">
        <v>0</v>
      </c>
      <c r="L213" s="15" t="s">
        <v>27</v>
      </c>
      <c r="M213" s="56">
        <v>0</v>
      </c>
      <c r="N213" s="15" t="s">
        <v>27</v>
      </c>
      <c r="O213" s="56">
        <v>0</v>
      </c>
      <c r="P213" s="15" t="s">
        <v>27</v>
      </c>
      <c r="S213" s="67">
        <f t="shared" si="3"/>
        <v>84</v>
      </c>
    </row>
    <row r="214" spans="1:19" s="10" customFormat="1" ht="12" hidden="1" x14ac:dyDescent="0.2">
      <c r="A214" s="60">
        <v>540139</v>
      </c>
      <c r="B214" s="60" t="s">
        <v>256</v>
      </c>
      <c r="C214" s="60" t="s">
        <v>251</v>
      </c>
      <c r="D214" s="60" t="s">
        <v>22</v>
      </c>
      <c r="E214" s="61">
        <v>6</v>
      </c>
      <c r="F214" s="61">
        <v>70.3</v>
      </c>
      <c r="G214" s="61">
        <v>10.8</v>
      </c>
      <c r="H214" s="61">
        <v>6.6</v>
      </c>
      <c r="I214" s="41">
        <v>0.61099999999999999</v>
      </c>
      <c r="J214" s="41">
        <v>9.4E-2</v>
      </c>
      <c r="K214" s="61">
        <v>3.2</v>
      </c>
      <c r="L214" s="41">
        <v>0.48499999999999999</v>
      </c>
      <c r="M214" s="61">
        <v>0.6</v>
      </c>
      <c r="N214" s="41">
        <v>9.0999999999999998E-2</v>
      </c>
      <c r="O214" s="61">
        <v>2.8</v>
      </c>
      <c r="P214" s="41">
        <v>0.42399999999999999</v>
      </c>
      <c r="S214" s="68">
        <f t="shared" si="3"/>
        <v>30</v>
      </c>
    </row>
    <row r="215" spans="1:19" s="10" customFormat="1" ht="12" hidden="1" x14ac:dyDescent="0.2">
      <c r="A215" s="57"/>
      <c r="B215" s="57"/>
      <c r="C215" s="57" t="s">
        <v>257</v>
      </c>
      <c r="D215" s="57" t="s">
        <v>2</v>
      </c>
      <c r="E215" s="58">
        <v>6</v>
      </c>
      <c r="F215" s="58">
        <v>83.2</v>
      </c>
      <c r="G215" s="58">
        <v>13</v>
      </c>
      <c r="H215" s="58">
        <v>8.8000000000000007</v>
      </c>
      <c r="I215" s="18">
        <v>0.67700000000000005</v>
      </c>
      <c r="J215" s="18">
        <v>0.106</v>
      </c>
      <c r="K215" s="58">
        <v>4</v>
      </c>
      <c r="L215" s="18">
        <v>0.45500000000000002</v>
      </c>
      <c r="M215" s="58">
        <v>1.4</v>
      </c>
      <c r="N215" s="18">
        <v>0.159</v>
      </c>
      <c r="O215" s="58">
        <v>3.4</v>
      </c>
      <c r="P215" s="18">
        <v>0.38600000000000001</v>
      </c>
      <c r="S215" s="69">
        <f t="shared" si="3"/>
        <v>31</v>
      </c>
    </row>
    <row r="216" spans="1:19" s="10" customFormat="1" ht="12" hidden="1" x14ac:dyDescent="0.2">
      <c r="A216" s="55">
        <v>540041</v>
      </c>
      <c r="B216" s="55" t="s">
        <v>95</v>
      </c>
      <c r="C216" s="55" t="s">
        <v>96</v>
      </c>
      <c r="D216" s="55" t="s">
        <v>48</v>
      </c>
      <c r="E216" s="56">
        <v>4</v>
      </c>
      <c r="F216" s="56">
        <v>1.1000000000000001</v>
      </c>
      <c r="G216" s="56">
        <v>0.2</v>
      </c>
      <c r="H216" s="56">
        <v>0.1</v>
      </c>
      <c r="I216" s="15">
        <v>0.5</v>
      </c>
      <c r="J216" s="15">
        <v>9.0999999999999998E-2</v>
      </c>
      <c r="K216" s="56">
        <v>0.1</v>
      </c>
      <c r="L216" s="15">
        <v>1</v>
      </c>
      <c r="M216" s="56">
        <v>0</v>
      </c>
      <c r="N216" s="15">
        <v>0</v>
      </c>
      <c r="O216" s="56">
        <v>0</v>
      </c>
      <c r="P216" s="15">
        <v>0</v>
      </c>
      <c r="S216" s="67" t="str">
        <f t="shared" si="3"/>
        <v/>
      </c>
    </row>
    <row r="217" spans="1:19" s="10" customFormat="1" ht="12" x14ac:dyDescent="0.2">
      <c r="A217" s="55">
        <v>540143</v>
      </c>
      <c r="B217" s="55" t="s">
        <v>258</v>
      </c>
      <c r="C217" s="55" t="s">
        <v>259</v>
      </c>
      <c r="D217" s="55" t="s">
        <v>18</v>
      </c>
      <c r="E217" s="56">
        <v>1</v>
      </c>
      <c r="F217" s="56">
        <v>0</v>
      </c>
      <c r="G217" s="56">
        <v>0</v>
      </c>
      <c r="H217" s="56">
        <v>0</v>
      </c>
      <c r="I217" s="15" t="s">
        <v>27</v>
      </c>
      <c r="J217" s="15">
        <v>0</v>
      </c>
      <c r="K217" s="56">
        <v>0</v>
      </c>
      <c r="L217" s="15" t="s">
        <v>27</v>
      </c>
      <c r="M217" s="56">
        <v>0</v>
      </c>
      <c r="N217" s="15" t="s">
        <v>27</v>
      </c>
      <c r="O217" s="56">
        <v>0</v>
      </c>
      <c r="P217" s="15" t="s">
        <v>27</v>
      </c>
      <c r="S217" s="67">
        <f t="shared" si="3"/>
        <v>84</v>
      </c>
    </row>
    <row r="218" spans="1:19" s="10" customFormat="1" ht="12" x14ac:dyDescent="0.2">
      <c r="A218" s="13">
        <v>540290</v>
      </c>
      <c r="B218" s="13" t="s">
        <v>260</v>
      </c>
      <c r="C218" s="13" t="s">
        <v>259</v>
      </c>
      <c r="D218" s="13" t="s">
        <v>18</v>
      </c>
      <c r="E218" s="14">
        <v>1</v>
      </c>
      <c r="F218" s="14">
        <v>0</v>
      </c>
      <c r="G218" s="14">
        <v>0</v>
      </c>
      <c r="H218" s="14">
        <v>0</v>
      </c>
      <c r="I218" s="15" t="s">
        <v>27</v>
      </c>
      <c r="J218" s="15">
        <v>0</v>
      </c>
      <c r="K218" s="14">
        <v>0</v>
      </c>
      <c r="L218" s="15" t="s">
        <v>27</v>
      </c>
      <c r="M218" s="14">
        <v>0</v>
      </c>
      <c r="N218" s="15" t="s">
        <v>27</v>
      </c>
      <c r="O218" s="14">
        <v>0</v>
      </c>
      <c r="P218" s="15" t="s">
        <v>27</v>
      </c>
      <c r="S218" s="67">
        <f t="shared" si="3"/>
        <v>84</v>
      </c>
    </row>
    <row r="219" spans="1:19" s="10" customFormat="1" ht="12" x14ac:dyDescent="0.2">
      <c r="A219" s="60">
        <v>540278</v>
      </c>
      <c r="B219" s="60" t="s">
        <v>261</v>
      </c>
      <c r="C219" s="60" t="s">
        <v>259</v>
      </c>
      <c r="D219" s="60" t="s">
        <v>22</v>
      </c>
      <c r="E219" s="61">
        <v>1</v>
      </c>
      <c r="F219" s="61">
        <v>2.4</v>
      </c>
      <c r="G219" s="61">
        <v>1</v>
      </c>
      <c r="H219" s="61">
        <v>0.3</v>
      </c>
      <c r="I219" s="41">
        <v>0.3</v>
      </c>
      <c r="J219" s="41">
        <v>0.125</v>
      </c>
      <c r="K219" s="61">
        <v>0</v>
      </c>
      <c r="L219" s="41">
        <v>0</v>
      </c>
      <c r="M219" s="61">
        <v>0.3</v>
      </c>
      <c r="N219" s="41">
        <v>1</v>
      </c>
      <c r="O219" s="61">
        <v>0</v>
      </c>
      <c r="P219" s="41">
        <v>0</v>
      </c>
      <c r="S219" s="68">
        <f t="shared" si="3"/>
        <v>23</v>
      </c>
    </row>
    <row r="220" spans="1:19" s="10" customFormat="1" ht="12" x14ac:dyDescent="0.2">
      <c r="A220" s="57"/>
      <c r="B220" s="57"/>
      <c r="C220" s="57" t="s">
        <v>262</v>
      </c>
      <c r="D220" s="57" t="s">
        <v>2</v>
      </c>
      <c r="E220" s="58">
        <v>1</v>
      </c>
      <c r="F220" s="58">
        <v>3.5</v>
      </c>
      <c r="G220" s="58">
        <v>1.2</v>
      </c>
      <c r="H220" s="58">
        <v>0.4</v>
      </c>
      <c r="I220" s="18">
        <v>0.33300000000000002</v>
      </c>
      <c r="J220" s="18">
        <v>0.114</v>
      </c>
      <c r="K220" s="58">
        <v>0.1</v>
      </c>
      <c r="L220" s="18">
        <v>0.25</v>
      </c>
      <c r="M220" s="58">
        <v>0.3</v>
      </c>
      <c r="N220" s="18">
        <v>0.75</v>
      </c>
      <c r="O220" s="58">
        <v>0</v>
      </c>
      <c r="P220" s="18">
        <v>0</v>
      </c>
      <c r="S220" s="69">
        <f t="shared" si="3"/>
        <v>29</v>
      </c>
    </row>
    <row r="221" spans="1:19" s="10" customFormat="1" ht="12" hidden="1" x14ac:dyDescent="0.2">
      <c r="A221" s="55">
        <v>540005</v>
      </c>
      <c r="B221" s="55" t="s">
        <v>263</v>
      </c>
      <c r="C221" s="55" t="s">
        <v>264</v>
      </c>
      <c r="D221" s="55" t="s">
        <v>18</v>
      </c>
      <c r="E221" s="56">
        <v>9</v>
      </c>
      <c r="F221" s="56">
        <v>0.1</v>
      </c>
      <c r="G221" s="56">
        <v>0.1</v>
      </c>
      <c r="H221" s="56">
        <v>0.1</v>
      </c>
      <c r="I221" s="15">
        <v>1</v>
      </c>
      <c r="J221" s="15">
        <v>1</v>
      </c>
      <c r="K221" s="56">
        <v>0</v>
      </c>
      <c r="L221" s="15">
        <v>0</v>
      </c>
      <c r="M221" s="56">
        <v>0.1</v>
      </c>
      <c r="N221" s="15">
        <v>1</v>
      </c>
      <c r="O221" s="56">
        <v>0</v>
      </c>
      <c r="P221" s="15">
        <v>0</v>
      </c>
      <c r="S221" s="67">
        <f t="shared" si="3"/>
        <v>1</v>
      </c>
    </row>
    <row r="222" spans="1:19" s="10" customFormat="1" ht="12" hidden="1" x14ac:dyDescent="0.2">
      <c r="A222" s="55">
        <v>540252</v>
      </c>
      <c r="B222" s="55" t="s">
        <v>265</v>
      </c>
      <c r="C222" s="55" t="s">
        <v>264</v>
      </c>
      <c r="D222" s="55" t="s">
        <v>18</v>
      </c>
      <c r="E222" s="56">
        <v>9</v>
      </c>
      <c r="F222" s="56">
        <v>0.7</v>
      </c>
      <c r="G222" s="56">
        <v>0.2</v>
      </c>
      <c r="H222" s="56">
        <v>0</v>
      </c>
      <c r="I222" s="15">
        <v>0</v>
      </c>
      <c r="J222" s="15">
        <v>0</v>
      </c>
      <c r="K222" s="56">
        <v>0</v>
      </c>
      <c r="L222" s="15" t="s">
        <v>27</v>
      </c>
      <c r="M222" s="56">
        <v>0</v>
      </c>
      <c r="N222" s="15" t="s">
        <v>27</v>
      </c>
      <c r="O222" s="56">
        <v>0</v>
      </c>
      <c r="P222" s="15" t="s">
        <v>27</v>
      </c>
      <c r="S222" s="67">
        <f t="shared" si="3"/>
        <v>84</v>
      </c>
    </row>
    <row r="223" spans="1:19" s="10" customFormat="1" ht="12" hidden="1" x14ac:dyDescent="0.2">
      <c r="A223" s="60">
        <v>540144</v>
      </c>
      <c r="B223" s="60" t="s">
        <v>266</v>
      </c>
      <c r="C223" s="60" t="s">
        <v>264</v>
      </c>
      <c r="D223" s="60" t="s">
        <v>22</v>
      </c>
      <c r="E223" s="61">
        <v>9</v>
      </c>
      <c r="F223" s="61">
        <v>50</v>
      </c>
      <c r="G223" s="61">
        <v>30.4</v>
      </c>
      <c r="H223" s="61">
        <v>25.9</v>
      </c>
      <c r="I223" s="41">
        <v>0.85199999999999998</v>
      </c>
      <c r="J223" s="41">
        <v>0.51800000000000002</v>
      </c>
      <c r="K223" s="61">
        <v>2</v>
      </c>
      <c r="L223" s="41">
        <v>7.6999999999999999E-2</v>
      </c>
      <c r="M223" s="61">
        <v>1.4</v>
      </c>
      <c r="N223" s="41">
        <v>5.3999999999999999E-2</v>
      </c>
      <c r="O223" s="61">
        <v>22.5</v>
      </c>
      <c r="P223" s="41">
        <v>0.86899999999999999</v>
      </c>
      <c r="S223" s="68">
        <f t="shared" si="3"/>
        <v>7</v>
      </c>
    </row>
    <row r="224" spans="1:19" s="10" customFormat="1" ht="12" hidden="1" x14ac:dyDescent="0.2">
      <c r="A224" s="57"/>
      <c r="B224" s="57"/>
      <c r="C224" s="57" t="s">
        <v>267</v>
      </c>
      <c r="D224" s="57" t="s">
        <v>2</v>
      </c>
      <c r="E224" s="58">
        <v>9</v>
      </c>
      <c r="F224" s="58">
        <v>50.8</v>
      </c>
      <c r="G224" s="58">
        <v>30.7</v>
      </c>
      <c r="H224" s="58">
        <v>26</v>
      </c>
      <c r="I224" s="18">
        <v>0.84699999999999998</v>
      </c>
      <c r="J224" s="18">
        <v>0.51200000000000001</v>
      </c>
      <c r="K224" s="58">
        <v>2</v>
      </c>
      <c r="L224" s="18">
        <v>7.6999999999999999E-2</v>
      </c>
      <c r="M224" s="58">
        <v>1.5</v>
      </c>
      <c r="N224" s="18">
        <v>5.8000000000000003E-2</v>
      </c>
      <c r="O224" s="58">
        <v>22.5</v>
      </c>
      <c r="P224" s="18">
        <v>0.86499999999999999</v>
      </c>
      <c r="S224" s="69">
        <f t="shared" si="3"/>
        <v>7</v>
      </c>
    </row>
    <row r="225" spans="1:19" s="10" customFormat="1" ht="12" hidden="1" x14ac:dyDescent="0.2">
      <c r="A225" s="55">
        <v>540147</v>
      </c>
      <c r="B225" s="55" t="s">
        <v>268</v>
      </c>
      <c r="C225" s="55" t="s">
        <v>269</v>
      </c>
      <c r="D225" s="55" t="s">
        <v>18</v>
      </c>
      <c r="E225" s="56">
        <v>4</v>
      </c>
      <c r="F225" s="56">
        <v>1.8</v>
      </c>
      <c r="G225" s="56">
        <v>1.2</v>
      </c>
      <c r="H225" s="56">
        <v>1.2</v>
      </c>
      <c r="I225" s="15">
        <v>1</v>
      </c>
      <c r="J225" s="15">
        <v>0.66700000000000004</v>
      </c>
      <c r="K225" s="56">
        <v>0.3</v>
      </c>
      <c r="L225" s="15">
        <v>0.25</v>
      </c>
      <c r="M225" s="56">
        <v>0.5</v>
      </c>
      <c r="N225" s="15">
        <v>0.41699999999999998</v>
      </c>
      <c r="O225" s="56">
        <v>0.4</v>
      </c>
      <c r="P225" s="15">
        <v>0.33300000000000002</v>
      </c>
      <c r="S225" s="67">
        <f t="shared" si="3"/>
        <v>21</v>
      </c>
    </row>
    <row r="226" spans="1:19" s="10" customFormat="1" ht="12" hidden="1" x14ac:dyDescent="0.2">
      <c r="A226" s="13">
        <v>540148</v>
      </c>
      <c r="B226" s="13" t="s">
        <v>270</v>
      </c>
      <c r="C226" s="13" t="s">
        <v>269</v>
      </c>
      <c r="D226" s="13" t="s">
        <v>18</v>
      </c>
      <c r="E226" s="14">
        <v>4</v>
      </c>
      <c r="F226" s="14">
        <v>0</v>
      </c>
      <c r="G226" s="14">
        <v>0</v>
      </c>
      <c r="H226" s="14">
        <v>0</v>
      </c>
      <c r="I226" s="15" t="s">
        <v>27</v>
      </c>
      <c r="J226" s="15">
        <v>0</v>
      </c>
      <c r="K226" s="14">
        <v>0</v>
      </c>
      <c r="L226" s="15" t="s">
        <v>27</v>
      </c>
      <c r="M226" s="14">
        <v>0</v>
      </c>
      <c r="N226" s="15" t="s">
        <v>27</v>
      </c>
      <c r="O226" s="14">
        <v>0</v>
      </c>
      <c r="P226" s="15" t="s">
        <v>27</v>
      </c>
      <c r="S226" s="67">
        <f t="shared" si="3"/>
        <v>84</v>
      </c>
    </row>
    <row r="227" spans="1:19" s="10" customFormat="1" ht="12" hidden="1" x14ac:dyDescent="0.2">
      <c r="A227" s="60">
        <v>540146</v>
      </c>
      <c r="B227" s="60" t="s">
        <v>271</v>
      </c>
      <c r="C227" s="60" t="s">
        <v>269</v>
      </c>
      <c r="D227" s="60" t="s">
        <v>22</v>
      </c>
      <c r="E227" s="61">
        <v>4</v>
      </c>
      <c r="F227" s="61">
        <v>66.5</v>
      </c>
      <c r="G227" s="61">
        <v>19.899999999999999</v>
      </c>
      <c r="H227" s="61">
        <v>2.6</v>
      </c>
      <c r="I227" s="41">
        <v>0.13100000000000001</v>
      </c>
      <c r="J227" s="41">
        <v>3.9E-2</v>
      </c>
      <c r="K227" s="61">
        <v>0.8</v>
      </c>
      <c r="L227" s="41">
        <v>0.308</v>
      </c>
      <c r="M227" s="61">
        <v>1.1000000000000001</v>
      </c>
      <c r="N227" s="41">
        <v>0.42299999999999999</v>
      </c>
      <c r="O227" s="61">
        <v>0.7</v>
      </c>
      <c r="P227" s="41">
        <v>0.26900000000000002</v>
      </c>
      <c r="S227" s="68">
        <f t="shared" si="3"/>
        <v>46</v>
      </c>
    </row>
    <row r="228" spans="1:19" s="10" customFormat="1" ht="12" hidden="1" x14ac:dyDescent="0.2">
      <c r="A228" s="57"/>
      <c r="B228" s="57"/>
      <c r="C228" s="57" t="s">
        <v>272</v>
      </c>
      <c r="D228" s="57" t="s">
        <v>2</v>
      </c>
      <c r="E228" s="58">
        <v>4</v>
      </c>
      <c r="F228" s="58">
        <v>68.3</v>
      </c>
      <c r="G228" s="58">
        <v>21.1</v>
      </c>
      <c r="H228" s="58">
        <v>3.8</v>
      </c>
      <c r="I228" s="18">
        <v>0.18</v>
      </c>
      <c r="J228" s="18">
        <v>5.6000000000000001E-2</v>
      </c>
      <c r="K228" s="58">
        <v>1.1000000000000001</v>
      </c>
      <c r="L228" s="18">
        <v>0.28899999999999998</v>
      </c>
      <c r="M228" s="58">
        <v>1.6</v>
      </c>
      <c r="N228" s="18">
        <v>0.42099999999999999</v>
      </c>
      <c r="O228" s="58">
        <v>1.1000000000000001</v>
      </c>
      <c r="P228" s="18">
        <v>0.28899999999999998</v>
      </c>
      <c r="S228" s="69">
        <f t="shared" si="3"/>
        <v>43</v>
      </c>
    </row>
    <row r="229" spans="1:19" s="10" customFormat="1" ht="12" hidden="1" x14ac:dyDescent="0.2">
      <c r="A229" s="55">
        <v>540080</v>
      </c>
      <c r="B229" s="55" t="s">
        <v>273</v>
      </c>
      <c r="C229" s="55" t="s">
        <v>274</v>
      </c>
      <c r="D229" s="55" t="s">
        <v>18</v>
      </c>
      <c r="E229" s="56">
        <v>10</v>
      </c>
      <c r="F229" s="56">
        <v>0</v>
      </c>
      <c r="G229" s="56">
        <v>0</v>
      </c>
      <c r="H229" s="56">
        <v>0</v>
      </c>
      <c r="I229" s="15" t="s">
        <v>27</v>
      </c>
      <c r="J229" s="15">
        <v>0</v>
      </c>
      <c r="K229" s="56">
        <v>0</v>
      </c>
      <c r="L229" s="15" t="s">
        <v>27</v>
      </c>
      <c r="M229" s="56">
        <v>0</v>
      </c>
      <c r="N229" s="15" t="s">
        <v>27</v>
      </c>
      <c r="O229" s="56">
        <v>0</v>
      </c>
      <c r="P229" s="15" t="s">
        <v>27</v>
      </c>
      <c r="S229" s="67">
        <f t="shared" si="3"/>
        <v>84</v>
      </c>
    </row>
    <row r="230" spans="1:19" s="10" customFormat="1" ht="12" hidden="1" x14ac:dyDescent="0.2">
      <c r="A230" s="13">
        <v>540094</v>
      </c>
      <c r="B230" s="13" t="s">
        <v>275</v>
      </c>
      <c r="C230" s="13" t="s">
        <v>274</v>
      </c>
      <c r="D230" s="13" t="s">
        <v>18</v>
      </c>
      <c r="E230" s="14">
        <v>10</v>
      </c>
      <c r="F230" s="14">
        <v>0</v>
      </c>
      <c r="G230" s="14">
        <v>0</v>
      </c>
      <c r="H230" s="14">
        <v>0</v>
      </c>
      <c r="I230" s="15" t="s">
        <v>27</v>
      </c>
      <c r="J230" s="15">
        <v>0</v>
      </c>
      <c r="K230" s="14">
        <v>0</v>
      </c>
      <c r="L230" s="15" t="s">
        <v>27</v>
      </c>
      <c r="M230" s="14">
        <v>0</v>
      </c>
      <c r="N230" s="15" t="s">
        <v>27</v>
      </c>
      <c r="O230" s="14">
        <v>0</v>
      </c>
      <c r="P230" s="15" t="s">
        <v>27</v>
      </c>
      <c r="S230" s="67">
        <f t="shared" si="3"/>
        <v>84</v>
      </c>
    </row>
    <row r="231" spans="1:19" s="10" customFormat="1" ht="12" hidden="1" x14ac:dyDescent="0.2">
      <c r="A231" s="55">
        <v>540150</v>
      </c>
      <c r="B231" s="55" t="s">
        <v>276</v>
      </c>
      <c r="C231" s="55" t="s">
        <v>274</v>
      </c>
      <c r="D231" s="55" t="s">
        <v>18</v>
      </c>
      <c r="E231" s="56">
        <v>10</v>
      </c>
      <c r="F231" s="56">
        <v>0</v>
      </c>
      <c r="G231" s="56">
        <v>0</v>
      </c>
      <c r="H231" s="56">
        <v>0</v>
      </c>
      <c r="I231" s="15" t="s">
        <v>27</v>
      </c>
      <c r="J231" s="15">
        <v>0</v>
      </c>
      <c r="K231" s="56">
        <v>0</v>
      </c>
      <c r="L231" s="15" t="s">
        <v>27</v>
      </c>
      <c r="M231" s="56">
        <v>0</v>
      </c>
      <c r="N231" s="15" t="s">
        <v>27</v>
      </c>
      <c r="O231" s="56">
        <v>0</v>
      </c>
      <c r="P231" s="15" t="s">
        <v>27</v>
      </c>
      <c r="S231" s="67">
        <f t="shared" si="3"/>
        <v>84</v>
      </c>
    </row>
    <row r="232" spans="1:19" s="10" customFormat="1" ht="12" hidden="1" x14ac:dyDescent="0.2">
      <c r="A232" s="13">
        <v>540151</v>
      </c>
      <c r="B232" s="13" t="s">
        <v>277</v>
      </c>
      <c r="C232" s="13" t="s">
        <v>274</v>
      </c>
      <c r="D232" s="13" t="s">
        <v>18</v>
      </c>
      <c r="E232" s="14">
        <v>10</v>
      </c>
      <c r="F232" s="14">
        <v>0</v>
      </c>
      <c r="G232" s="14">
        <v>0</v>
      </c>
      <c r="H232" s="14">
        <v>0</v>
      </c>
      <c r="I232" s="15" t="s">
        <v>27</v>
      </c>
      <c r="J232" s="15">
        <v>0</v>
      </c>
      <c r="K232" s="14">
        <v>0</v>
      </c>
      <c r="L232" s="15" t="s">
        <v>27</v>
      </c>
      <c r="M232" s="14">
        <v>0</v>
      </c>
      <c r="N232" s="15" t="s">
        <v>27</v>
      </c>
      <c r="O232" s="14">
        <v>0</v>
      </c>
      <c r="P232" s="15" t="s">
        <v>27</v>
      </c>
      <c r="S232" s="67">
        <f t="shared" si="3"/>
        <v>84</v>
      </c>
    </row>
    <row r="233" spans="1:19" s="10" customFormat="1" ht="12" hidden="1" x14ac:dyDescent="0.2">
      <c r="A233" s="55">
        <v>540152</v>
      </c>
      <c r="B233" s="55" t="s">
        <v>198</v>
      </c>
      <c r="C233" s="55" t="s">
        <v>274</v>
      </c>
      <c r="D233" s="55" t="s">
        <v>48</v>
      </c>
      <c r="E233" s="56">
        <v>10</v>
      </c>
      <c r="F233" s="56">
        <v>23</v>
      </c>
      <c r="G233" s="56">
        <v>11.8</v>
      </c>
      <c r="H233" s="56">
        <v>10.6</v>
      </c>
      <c r="I233" s="15">
        <v>0.89800000000000002</v>
      </c>
      <c r="J233" s="15">
        <v>0.46100000000000002</v>
      </c>
      <c r="K233" s="56">
        <v>0.9</v>
      </c>
      <c r="L233" s="15">
        <v>8.5000000000000006E-2</v>
      </c>
      <c r="M233" s="56">
        <v>1.4</v>
      </c>
      <c r="N233" s="15">
        <v>0.13200000000000001</v>
      </c>
      <c r="O233" s="56">
        <v>8.3000000000000007</v>
      </c>
      <c r="P233" s="15">
        <v>0.78300000000000003</v>
      </c>
      <c r="S233" s="67" t="str">
        <f t="shared" si="3"/>
        <v/>
      </c>
    </row>
    <row r="234" spans="1:19" s="10" customFormat="1" ht="12" hidden="1" x14ac:dyDescent="0.2">
      <c r="A234" s="55">
        <v>540275</v>
      </c>
      <c r="B234" s="55" t="s">
        <v>278</v>
      </c>
      <c r="C234" s="55" t="s">
        <v>274</v>
      </c>
      <c r="D234" s="55" t="s">
        <v>18</v>
      </c>
      <c r="E234" s="56">
        <v>10</v>
      </c>
      <c r="F234" s="56">
        <v>0</v>
      </c>
      <c r="G234" s="56">
        <v>0</v>
      </c>
      <c r="H234" s="56">
        <v>0</v>
      </c>
      <c r="I234" s="15" t="s">
        <v>27</v>
      </c>
      <c r="J234" s="15">
        <v>0</v>
      </c>
      <c r="K234" s="56">
        <v>0</v>
      </c>
      <c r="L234" s="15" t="s">
        <v>27</v>
      </c>
      <c r="M234" s="56">
        <v>0</v>
      </c>
      <c r="N234" s="15" t="s">
        <v>27</v>
      </c>
      <c r="O234" s="56">
        <v>0</v>
      </c>
      <c r="P234" s="15" t="s">
        <v>27</v>
      </c>
      <c r="S234" s="67">
        <f t="shared" si="3"/>
        <v>84</v>
      </c>
    </row>
    <row r="235" spans="1:19" s="10" customFormat="1" ht="12" hidden="1" x14ac:dyDescent="0.2">
      <c r="A235" s="39">
        <v>540149</v>
      </c>
      <c r="B235" s="39" t="s">
        <v>279</v>
      </c>
      <c r="C235" s="39" t="s">
        <v>274</v>
      </c>
      <c r="D235" s="39" t="s">
        <v>22</v>
      </c>
      <c r="E235" s="40">
        <v>10</v>
      </c>
      <c r="F235" s="40">
        <v>2.8</v>
      </c>
      <c r="G235" s="40">
        <v>0.3</v>
      </c>
      <c r="H235" s="40">
        <v>0</v>
      </c>
      <c r="I235" s="41">
        <v>0</v>
      </c>
      <c r="J235" s="41">
        <v>0</v>
      </c>
      <c r="K235" s="40">
        <v>0</v>
      </c>
      <c r="L235" s="41" t="s">
        <v>27</v>
      </c>
      <c r="M235" s="40">
        <v>0</v>
      </c>
      <c r="N235" s="41" t="s">
        <v>27</v>
      </c>
      <c r="O235" s="40">
        <v>0</v>
      </c>
      <c r="P235" s="41" t="s">
        <v>27</v>
      </c>
      <c r="S235" s="68">
        <f t="shared" si="3"/>
        <v>50</v>
      </c>
    </row>
    <row r="236" spans="1:19" s="10" customFormat="1" ht="12" hidden="1" x14ac:dyDescent="0.2">
      <c r="A236" s="16"/>
      <c r="B236" s="16"/>
      <c r="C236" s="16" t="s">
        <v>280</v>
      </c>
      <c r="D236" s="16" t="s">
        <v>2</v>
      </c>
      <c r="E236" s="17">
        <v>10</v>
      </c>
      <c r="F236" s="17">
        <v>25.8</v>
      </c>
      <c r="G236" s="17">
        <v>12.1</v>
      </c>
      <c r="H236" s="17">
        <v>10.6</v>
      </c>
      <c r="I236" s="18">
        <v>0.876</v>
      </c>
      <c r="J236" s="18">
        <v>0.41099999999999998</v>
      </c>
      <c r="K236" s="17">
        <v>0.9</v>
      </c>
      <c r="L236" s="18">
        <v>8.5000000000000006E-2</v>
      </c>
      <c r="M236" s="17">
        <v>1.4</v>
      </c>
      <c r="N236" s="18">
        <v>0.13200000000000001</v>
      </c>
      <c r="O236" s="17">
        <v>8.3000000000000007</v>
      </c>
      <c r="P236" s="18">
        <v>0.78300000000000003</v>
      </c>
      <c r="S236" s="69">
        <f t="shared" si="3"/>
        <v>9</v>
      </c>
    </row>
    <row r="237" spans="1:19" s="10" customFormat="1" ht="12" hidden="1" x14ac:dyDescent="0.2">
      <c r="A237" s="13">
        <v>540154</v>
      </c>
      <c r="B237" s="13" t="s">
        <v>281</v>
      </c>
      <c r="C237" s="13" t="s">
        <v>282</v>
      </c>
      <c r="D237" s="13" t="s">
        <v>18</v>
      </c>
      <c r="E237" s="14">
        <v>8</v>
      </c>
      <c r="F237" s="14">
        <v>0</v>
      </c>
      <c r="G237" s="14">
        <v>0</v>
      </c>
      <c r="H237" s="14">
        <v>0</v>
      </c>
      <c r="I237" s="15" t="s">
        <v>27</v>
      </c>
      <c r="J237" s="15">
        <v>0</v>
      </c>
      <c r="K237" s="14">
        <v>0</v>
      </c>
      <c r="L237" s="15" t="s">
        <v>27</v>
      </c>
      <c r="M237" s="14">
        <v>0</v>
      </c>
      <c r="N237" s="15" t="s">
        <v>27</v>
      </c>
      <c r="O237" s="14">
        <v>0</v>
      </c>
      <c r="P237" s="15" t="s">
        <v>27</v>
      </c>
      <c r="S237" s="67">
        <f t="shared" si="3"/>
        <v>84</v>
      </c>
    </row>
    <row r="238" spans="1:19" s="10" customFormat="1" ht="12" hidden="1" x14ac:dyDescent="0.2">
      <c r="A238" s="39">
        <v>540153</v>
      </c>
      <c r="B238" s="39" t="s">
        <v>283</v>
      </c>
      <c r="C238" s="39" t="s">
        <v>282</v>
      </c>
      <c r="D238" s="39" t="s">
        <v>22</v>
      </c>
      <c r="E238" s="40">
        <v>8</v>
      </c>
      <c r="F238" s="40">
        <v>0</v>
      </c>
      <c r="G238" s="40">
        <v>0</v>
      </c>
      <c r="H238" s="40">
        <v>0</v>
      </c>
      <c r="I238" s="41" t="s">
        <v>27</v>
      </c>
      <c r="J238" s="41">
        <v>0</v>
      </c>
      <c r="K238" s="40">
        <v>0</v>
      </c>
      <c r="L238" s="41" t="s">
        <v>27</v>
      </c>
      <c r="M238" s="40">
        <v>0</v>
      </c>
      <c r="N238" s="41" t="s">
        <v>27</v>
      </c>
      <c r="O238" s="40">
        <v>0</v>
      </c>
      <c r="P238" s="41" t="s">
        <v>27</v>
      </c>
      <c r="S238" s="68">
        <f t="shared" si="3"/>
        <v>50</v>
      </c>
    </row>
    <row r="239" spans="1:19" s="10" customFormat="1" ht="12" hidden="1" x14ac:dyDescent="0.2">
      <c r="A239" s="16"/>
      <c r="B239" s="16"/>
      <c r="C239" s="16" t="s">
        <v>284</v>
      </c>
      <c r="D239" s="16" t="s">
        <v>2</v>
      </c>
      <c r="E239" s="17">
        <v>8</v>
      </c>
      <c r="F239" s="17">
        <v>0</v>
      </c>
      <c r="G239" s="17">
        <v>0</v>
      </c>
      <c r="H239" s="17">
        <v>0</v>
      </c>
      <c r="I239" s="18" t="s">
        <v>27</v>
      </c>
      <c r="J239" s="18">
        <v>0</v>
      </c>
      <c r="K239" s="17">
        <v>0</v>
      </c>
      <c r="L239" s="18" t="s">
        <v>27</v>
      </c>
      <c r="M239" s="17">
        <v>0</v>
      </c>
      <c r="N239" s="18"/>
      <c r="O239" s="17">
        <v>0</v>
      </c>
      <c r="P239" s="18"/>
      <c r="S239" s="69">
        <f t="shared" si="3"/>
        <v>51</v>
      </c>
    </row>
    <row r="240" spans="1:19" s="10" customFormat="1" ht="12" hidden="1" x14ac:dyDescent="0.2">
      <c r="A240" s="13">
        <v>540156</v>
      </c>
      <c r="B240" s="13" t="s">
        <v>285</v>
      </c>
      <c r="C240" s="13" t="s">
        <v>286</v>
      </c>
      <c r="D240" s="13" t="s">
        <v>18</v>
      </c>
      <c r="E240" s="14">
        <v>5</v>
      </c>
      <c r="F240" s="14">
        <v>1.3</v>
      </c>
      <c r="G240" s="14">
        <v>1.3</v>
      </c>
      <c r="H240" s="14">
        <v>1.3</v>
      </c>
      <c r="I240" s="15">
        <v>1</v>
      </c>
      <c r="J240" s="15">
        <v>1</v>
      </c>
      <c r="K240" s="14">
        <v>0.1</v>
      </c>
      <c r="L240" s="15">
        <v>7.6999999999999999E-2</v>
      </c>
      <c r="M240" s="14">
        <v>0.8</v>
      </c>
      <c r="N240" s="15">
        <v>0.61499999999999999</v>
      </c>
      <c r="O240" s="14">
        <v>0.4</v>
      </c>
      <c r="P240" s="15">
        <v>0.308</v>
      </c>
      <c r="S240" s="67">
        <f t="shared" si="3"/>
        <v>1</v>
      </c>
    </row>
    <row r="241" spans="1:19" s="10" customFormat="1" ht="12" hidden="1" x14ac:dyDescent="0.2">
      <c r="A241" s="13">
        <v>540253</v>
      </c>
      <c r="B241" s="13" t="s">
        <v>287</v>
      </c>
      <c r="C241" s="13" t="s">
        <v>286</v>
      </c>
      <c r="D241" s="13" t="s">
        <v>18</v>
      </c>
      <c r="E241" s="14">
        <v>5</v>
      </c>
      <c r="F241" s="14">
        <v>1.4</v>
      </c>
      <c r="G241" s="14">
        <v>0.2</v>
      </c>
      <c r="H241" s="14">
        <v>0.1</v>
      </c>
      <c r="I241" s="15">
        <v>0.5</v>
      </c>
      <c r="J241" s="15">
        <v>7.0999999999999994E-2</v>
      </c>
      <c r="K241" s="14">
        <v>0</v>
      </c>
      <c r="L241" s="15">
        <v>0</v>
      </c>
      <c r="M241" s="14">
        <v>0.1</v>
      </c>
      <c r="N241" s="15">
        <v>1</v>
      </c>
      <c r="O241" s="14">
        <v>0</v>
      </c>
      <c r="P241" s="15">
        <v>0</v>
      </c>
      <c r="S241" s="67">
        <f t="shared" si="3"/>
        <v>65</v>
      </c>
    </row>
    <row r="242" spans="1:19" s="10" customFormat="1" ht="12" hidden="1" x14ac:dyDescent="0.2">
      <c r="A242" s="39">
        <v>540225</v>
      </c>
      <c r="B242" s="39" t="s">
        <v>288</v>
      </c>
      <c r="C242" s="39" t="s">
        <v>286</v>
      </c>
      <c r="D242" s="39" t="s">
        <v>22</v>
      </c>
      <c r="E242" s="40">
        <v>5</v>
      </c>
      <c r="F242" s="40">
        <v>17.3</v>
      </c>
      <c r="G242" s="40">
        <v>11.4</v>
      </c>
      <c r="H242" s="40">
        <v>11.2</v>
      </c>
      <c r="I242" s="41">
        <v>0.98199999999999998</v>
      </c>
      <c r="J242" s="41">
        <v>0.64700000000000002</v>
      </c>
      <c r="K242" s="40">
        <v>0.6</v>
      </c>
      <c r="L242" s="41">
        <v>5.3999999999999999E-2</v>
      </c>
      <c r="M242" s="40">
        <v>1.7</v>
      </c>
      <c r="N242" s="41">
        <v>0.152</v>
      </c>
      <c r="O242" s="40">
        <v>8.9</v>
      </c>
      <c r="P242" s="41">
        <v>0.79500000000000004</v>
      </c>
      <c r="S242" s="68">
        <f t="shared" si="3"/>
        <v>4</v>
      </c>
    </row>
    <row r="243" spans="1:19" s="10" customFormat="1" ht="12" hidden="1" x14ac:dyDescent="0.2">
      <c r="A243" s="16"/>
      <c r="B243" s="16"/>
      <c r="C243" s="16" t="s">
        <v>289</v>
      </c>
      <c r="D243" s="16" t="s">
        <v>2</v>
      </c>
      <c r="E243" s="17">
        <v>5</v>
      </c>
      <c r="F243" s="17">
        <v>20</v>
      </c>
      <c r="G243" s="17">
        <v>12.9</v>
      </c>
      <c r="H243" s="17">
        <v>12.6</v>
      </c>
      <c r="I243" s="18">
        <v>0.97699999999999998</v>
      </c>
      <c r="J243" s="18">
        <v>0.63</v>
      </c>
      <c r="K243" s="17">
        <v>0.7</v>
      </c>
      <c r="L243" s="18">
        <v>5.6000000000000001E-2</v>
      </c>
      <c r="M243" s="17">
        <v>2.6</v>
      </c>
      <c r="N243" s="18">
        <v>0.20599999999999999</v>
      </c>
      <c r="O243" s="17">
        <v>9.3000000000000007</v>
      </c>
      <c r="P243" s="18">
        <v>0.73799999999999999</v>
      </c>
      <c r="S243" s="69">
        <f t="shared" si="3"/>
        <v>3</v>
      </c>
    </row>
    <row r="244" spans="1:19" s="10" customFormat="1" ht="12" hidden="1" x14ac:dyDescent="0.2">
      <c r="A244" s="55">
        <v>540158</v>
      </c>
      <c r="B244" s="55" t="s">
        <v>290</v>
      </c>
      <c r="C244" s="55" t="s">
        <v>291</v>
      </c>
      <c r="D244" s="55" t="s">
        <v>18</v>
      </c>
      <c r="E244" s="56">
        <v>4</v>
      </c>
      <c r="F244" s="56">
        <v>1.6</v>
      </c>
      <c r="G244" s="56">
        <v>0.6</v>
      </c>
      <c r="H244" s="56">
        <v>0.6</v>
      </c>
      <c r="I244" s="15">
        <v>1</v>
      </c>
      <c r="J244" s="15">
        <v>0.375</v>
      </c>
      <c r="K244" s="56">
        <v>0.4</v>
      </c>
      <c r="L244" s="15">
        <v>0.66700000000000004</v>
      </c>
      <c r="M244" s="56">
        <v>0.1</v>
      </c>
      <c r="N244" s="15">
        <v>0.16700000000000001</v>
      </c>
      <c r="O244" s="56">
        <v>0.1</v>
      </c>
      <c r="P244" s="15">
        <v>0.16700000000000001</v>
      </c>
      <c r="S244" s="67">
        <f t="shared" si="3"/>
        <v>38</v>
      </c>
    </row>
    <row r="245" spans="1:19" s="10" customFormat="1" ht="12" hidden="1" x14ac:dyDescent="0.2">
      <c r="A245" s="13">
        <v>540159</v>
      </c>
      <c r="B245" s="13" t="s">
        <v>292</v>
      </c>
      <c r="C245" s="13" t="s">
        <v>291</v>
      </c>
      <c r="D245" s="13" t="s">
        <v>18</v>
      </c>
      <c r="E245" s="14">
        <v>4</v>
      </c>
      <c r="F245" s="14">
        <v>2.4</v>
      </c>
      <c r="G245" s="14">
        <v>1.5</v>
      </c>
      <c r="H245" s="14">
        <v>1.2</v>
      </c>
      <c r="I245" s="15">
        <v>0.8</v>
      </c>
      <c r="J245" s="15">
        <v>0.5</v>
      </c>
      <c r="K245" s="14">
        <v>0.4</v>
      </c>
      <c r="L245" s="15">
        <v>0.33300000000000002</v>
      </c>
      <c r="M245" s="14">
        <v>0.6</v>
      </c>
      <c r="N245" s="15">
        <v>0.5</v>
      </c>
      <c r="O245" s="14">
        <v>0.2</v>
      </c>
      <c r="P245" s="15">
        <v>0.16700000000000001</v>
      </c>
      <c r="S245" s="67">
        <f t="shared" si="3"/>
        <v>31</v>
      </c>
    </row>
    <row r="246" spans="1:19" s="10" customFormat="1" ht="12" hidden="1" x14ac:dyDescent="0.2">
      <c r="A246" s="55">
        <v>540288</v>
      </c>
      <c r="B246" s="55" t="s">
        <v>293</v>
      </c>
      <c r="C246" s="55" t="s">
        <v>291</v>
      </c>
      <c r="D246" s="55" t="s">
        <v>18</v>
      </c>
      <c r="E246" s="56">
        <v>4</v>
      </c>
      <c r="F246" s="56">
        <v>0</v>
      </c>
      <c r="G246" s="56">
        <v>0</v>
      </c>
      <c r="H246" s="56">
        <v>0</v>
      </c>
      <c r="I246" s="15" t="s">
        <v>27</v>
      </c>
      <c r="J246" s="15">
        <v>0</v>
      </c>
      <c r="K246" s="56">
        <v>0</v>
      </c>
      <c r="L246" s="15" t="s">
        <v>27</v>
      </c>
      <c r="M246" s="56">
        <v>0</v>
      </c>
      <c r="N246" s="15" t="s">
        <v>27</v>
      </c>
      <c r="O246" s="56">
        <v>0</v>
      </c>
      <c r="P246" s="15" t="s">
        <v>27</v>
      </c>
      <c r="S246" s="67">
        <f t="shared" si="3"/>
        <v>84</v>
      </c>
    </row>
    <row r="247" spans="1:19" s="10" customFormat="1" ht="12" hidden="1" x14ac:dyDescent="0.2">
      <c r="A247" s="39">
        <v>540283</v>
      </c>
      <c r="B247" s="39" t="s">
        <v>294</v>
      </c>
      <c r="C247" s="39" t="s">
        <v>291</v>
      </c>
      <c r="D247" s="39" t="s">
        <v>22</v>
      </c>
      <c r="E247" s="40">
        <v>4</v>
      </c>
      <c r="F247" s="40">
        <v>115.3</v>
      </c>
      <c r="G247" s="40">
        <v>53.6</v>
      </c>
      <c r="H247" s="40">
        <v>41.2</v>
      </c>
      <c r="I247" s="41">
        <v>0.76900000000000002</v>
      </c>
      <c r="J247" s="41">
        <v>0.35699999999999998</v>
      </c>
      <c r="K247" s="40">
        <v>10.6</v>
      </c>
      <c r="L247" s="41">
        <v>0.25700000000000001</v>
      </c>
      <c r="M247" s="40">
        <v>17</v>
      </c>
      <c r="N247" s="41">
        <v>0.41299999999999998</v>
      </c>
      <c r="O247" s="40">
        <v>13.6</v>
      </c>
      <c r="P247" s="41">
        <v>0.33</v>
      </c>
      <c r="S247" s="68">
        <f t="shared" si="3"/>
        <v>11</v>
      </c>
    </row>
    <row r="248" spans="1:19" s="10" customFormat="1" ht="12" hidden="1" x14ac:dyDescent="0.2">
      <c r="A248" s="57"/>
      <c r="B248" s="57"/>
      <c r="C248" s="57" t="s">
        <v>295</v>
      </c>
      <c r="D248" s="57" t="s">
        <v>2</v>
      </c>
      <c r="E248" s="58">
        <v>4</v>
      </c>
      <c r="F248" s="58">
        <v>119.3</v>
      </c>
      <c r="G248" s="58">
        <v>55.7</v>
      </c>
      <c r="H248" s="58">
        <v>43</v>
      </c>
      <c r="I248" s="18">
        <v>0.77200000000000002</v>
      </c>
      <c r="J248" s="18">
        <v>0.36</v>
      </c>
      <c r="K248" s="58">
        <v>11.4</v>
      </c>
      <c r="L248" s="18">
        <v>0.26500000000000001</v>
      </c>
      <c r="M248" s="58">
        <v>17.7</v>
      </c>
      <c r="N248" s="18">
        <v>0.41199999999999998</v>
      </c>
      <c r="O248" s="58">
        <v>13.9</v>
      </c>
      <c r="P248" s="18">
        <v>0.32300000000000001</v>
      </c>
      <c r="S248" s="69">
        <f t="shared" si="3"/>
        <v>12</v>
      </c>
    </row>
    <row r="249" spans="1:19" s="10" customFormat="1" ht="12" hidden="1" x14ac:dyDescent="0.2">
      <c r="A249" s="55">
        <v>540137</v>
      </c>
      <c r="B249" s="55" t="s">
        <v>296</v>
      </c>
      <c r="C249" s="55" t="s">
        <v>297</v>
      </c>
      <c r="D249" s="55" t="s">
        <v>18</v>
      </c>
      <c r="E249" s="56">
        <v>6</v>
      </c>
      <c r="F249" s="56">
        <v>1.2</v>
      </c>
      <c r="G249" s="56">
        <v>0</v>
      </c>
      <c r="H249" s="56">
        <v>0</v>
      </c>
      <c r="I249" s="15" t="s">
        <v>27</v>
      </c>
      <c r="J249" s="15">
        <v>0</v>
      </c>
      <c r="K249" s="56">
        <v>0</v>
      </c>
      <c r="L249" s="15" t="s">
        <v>27</v>
      </c>
      <c r="M249" s="56">
        <v>0</v>
      </c>
      <c r="N249" s="15" t="s">
        <v>27</v>
      </c>
      <c r="O249" s="56">
        <v>0</v>
      </c>
      <c r="P249" s="15" t="s">
        <v>27</v>
      </c>
      <c r="S249" s="67">
        <f t="shared" si="3"/>
        <v>84</v>
      </c>
    </row>
    <row r="250" spans="1:19" s="10" customFormat="1" ht="12" hidden="1" x14ac:dyDescent="0.2">
      <c r="A250" s="55">
        <v>540161</v>
      </c>
      <c r="B250" s="55" t="s">
        <v>298</v>
      </c>
      <c r="C250" s="55" t="s">
        <v>297</v>
      </c>
      <c r="D250" s="55" t="s">
        <v>18</v>
      </c>
      <c r="E250" s="56">
        <v>6</v>
      </c>
      <c r="F250" s="56">
        <v>0</v>
      </c>
      <c r="G250" s="56">
        <v>0</v>
      </c>
      <c r="H250" s="56">
        <v>0</v>
      </c>
      <c r="I250" s="15" t="s">
        <v>27</v>
      </c>
      <c r="J250" s="15">
        <v>0</v>
      </c>
      <c r="K250" s="56">
        <v>0</v>
      </c>
      <c r="L250" s="15" t="s">
        <v>27</v>
      </c>
      <c r="M250" s="56">
        <v>0</v>
      </c>
      <c r="N250" s="15" t="s">
        <v>27</v>
      </c>
      <c r="O250" s="56">
        <v>0</v>
      </c>
      <c r="P250" s="15" t="s">
        <v>27</v>
      </c>
      <c r="S250" s="67">
        <f t="shared" si="3"/>
        <v>84</v>
      </c>
    </row>
    <row r="251" spans="1:19" s="10" customFormat="1" ht="12" hidden="1" x14ac:dyDescent="0.2">
      <c r="A251" s="13">
        <v>540162</v>
      </c>
      <c r="B251" s="13" t="s">
        <v>299</v>
      </c>
      <c r="C251" s="13" t="s">
        <v>297</v>
      </c>
      <c r="D251" s="13" t="s">
        <v>18</v>
      </c>
      <c r="E251" s="14">
        <v>6</v>
      </c>
      <c r="F251" s="14">
        <v>0</v>
      </c>
      <c r="G251" s="14">
        <v>0</v>
      </c>
      <c r="H251" s="14">
        <v>0</v>
      </c>
      <c r="I251" s="15" t="s">
        <v>27</v>
      </c>
      <c r="J251" s="15">
        <v>0</v>
      </c>
      <c r="K251" s="14">
        <v>0</v>
      </c>
      <c r="L251" s="15" t="s">
        <v>27</v>
      </c>
      <c r="M251" s="14">
        <v>0</v>
      </c>
      <c r="N251" s="15" t="s">
        <v>27</v>
      </c>
      <c r="O251" s="14">
        <v>0</v>
      </c>
      <c r="P251" s="15" t="s">
        <v>27</v>
      </c>
      <c r="S251" s="67">
        <f t="shared" si="3"/>
        <v>84</v>
      </c>
    </row>
    <row r="252" spans="1:19" s="10" customFormat="1" ht="12" hidden="1" x14ac:dyDescent="0.2">
      <c r="A252" s="55">
        <v>540163</v>
      </c>
      <c r="B252" s="55" t="s">
        <v>300</v>
      </c>
      <c r="C252" s="55" t="s">
        <v>297</v>
      </c>
      <c r="D252" s="55" t="s">
        <v>18</v>
      </c>
      <c r="E252" s="56">
        <v>6</v>
      </c>
      <c r="F252" s="56">
        <v>4.8</v>
      </c>
      <c r="G252" s="56">
        <v>1.7</v>
      </c>
      <c r="H252" s="56">
        <v>1.1000000000000001</v>
      </c>
      <c r="I252" s="15">
        <v>0.64700000000000002</v>
      </c>
      <c r="J252" s="15">
        <v>0.22900000000000001</v>
      </c>
      <c r="K252" s="56">
        <v>0.8</v>
      </c>
      <c r="L252" s="15">
        <v>0.72699999999999998</v>
      </c>
      <c r="M252" s="56">
        <v>0.1</v>
      </c>
      <c r="N252" s="15">
        <v>9.0999999999999998E-2</v>
      </c>
      <c r="O252" s="56">
        <v>0.2</v>
      </c>
      <c r="P252" s="15">
        <v>0.182</v>
      </c>
      <c r="S252" s="67">
        <f t="shared" si="3"/>
        <v>46</v>
      </c>
    </row>
    <row r="253" spans="1:19" s="10" customFormat="1" ht="12" hidden="1" x14ac:dyDescent="0.2">
      <c r="A253" s="55">
        <v>540257</v>
      </c>
      <c r="B253" s="55" t="s">
        <v>301</v>
      </c>
      <c r="C253" s="55" t="s">
        <v>297</v>
      </c>
      <c r="D253" s="55" t="s">
        <v>18</v>
      </c>
      <c r="E253" s="56">
        <v>6</v>
      </c>
      <c r="F253" s="56">
        <v>1.9</v>
      </c>
      <c r="G253" s="56">
        <v>0</v>
      </c>
      <c r="H253" s="56">
        <v>0</v>
      </c>
      <c r="I253" s="15" t="s">
        <v>27</v>
      </c>
      <c r="J253" s="15">
        <v>0</v>
      </c>
      <c r="K253" s="56">
        <v>0</v>
      </c>
      <c r="L253" s="15" t="s">
        <v>27</v>
      </c>
      <c r="M253" s="56">
        <v>0</v>
      </c>
      <c r="N253" s="15" t="s">
        <v>27</v>
      </c>
      <c r="O253" s="56">
        <v>0</v>
      </c>
      <c r="P253" s="15" t="s">
        <v>27</v>
      </c>
      <c r="S253" s="67">
        <f t="shared" si="3"/>
        <v>84</v>
      </c>
    </row>
    <row r="254" spans="1:19" s="10" customFormat="1" ht="12" hidden="1" x14ac:dyDescent="0.2">
      <c r="A254" s="55">
        <v>540268</v>
      </c>
      <c r="B254" s="55" t="s">
        <v>302</v>
      </c>
      <c r="C254" s="55" t="s">
        <v>297</v>
      </c>
      <c r="D254" s="55" t="s">
        <v>18</v>
      </c>
      <c r="E254" s="56">
        <v>6</v>
      </c>
      <c r="F254" s="56">
        <v>1.3</v>
      </c>
      <c r="G254" s="56">
        <v>0</v>
      </c>
      <c r="H254" s="56">
        <v>0</v>
      </c>
      <c r="I254" s="15" t="s">
        <v>27</v>
      </c>
      <c r="J254" s="15">
        <v>0</v>
      </c>
      <c r="K254" s="56">
        <v>0</v>
      </c>
      <c r="L254" s="15" t="s">
        <v>27</v>
      </c>
      <c r="M254" s="56">
        <v>0</v>
      </c>
      <c r="N254" s="15" t="s">
        <v>27</v>
      </c>
      <c r="O254" s="56">
        <v>0</v>
      </c>
      <c r="P254" s="15" t="s">
        <v>27</v>
      </c>
      <c r="S254" s="67">
        <f t="shared" si="3"/>
        <v>84</v>
      </c>
    </row>
    <row r="255" spans="1:19" s="10" customFormat="1" ht="12" hidden="1" x14ac:dyDescent="0.2">
      <c r="A255" s="13">
        <v>540269</v>
      </c>
      <c r="B255" s="13" t="s">
        <v>303</v>
      </c>
      <c r="C255" s="13" t="s">
        <v>297</v>
      </c>
      <c r="D255" s="13" t="s">
        <v>18</v>
      </c>
      <c r="E255" s="14">
        <v>6</v>
      </c>
      <c r="F255" s="14">
        <v>1.1000000000000001</v>
      </c>
      <c r="G255" s="14">
        <v>0.3</v>
      </c>
      <c r="H255" s="14">
        <v>0.3</v>
      </c>
      <c r="I255" s="15">
        <v>1</v>
      </c>
      <c r="J255" s="15">
        <v>0.27300000000000002</v>
      </c>
      <c r="K255" s="14">
        <v>0</v>
      </c>
      <c r="L255" s="15">
        <v>0</v>
      </c>
      <c r="M255" s="14">
        <v>0.2</v>
      </c>
      <c r="N255" s="15">
        <v>0.66700000000000004</v>
      </c>
      <c r="O255" s="14">
        <v>0.1</v>
      </c>
      <c r="P255" s="15">
        <v>0.33300000000000002</v>
      </c>
      <c r="S255" s="67">
        <f t="shared" si="3"/>
        <v>42</v>
      </c>
    </row>
    <row r="256" spans="1:19" s="10" customFormat="1" ht="12" hidden="1" x14ac:dyDescent="0.2">
      <c r="A256" s="55">
        <v>540270</v>
      </c>
      <c r="B256" s="55" t="s">
        <v>304</v>
      </c>
      <c r="C256" s="55" t="s">
        <v>297</v>
      </c>
      <c r="D256" s="55" t="s">
        <v>18</v>
      </c>
      <c r="E256" s="56">
        <v>6</v>
      </c>
      <c r="F256" s="56">
        <v>0</v>
      </c>
      <c r="G256" s="56">
        <v>0</v>
      </c>
      <c r="H256" s="56">
        <v>0</v>
      </c>
      <c r="I256" s="15" t="s">
        <v>27</v>
      </c>
      <c r="J256" s="15">
        <v>0</v>
      </c>
      <c r="K256" s="56">
        <v>0</v>
      </c>
      <c r="L256" s="15" t="s">
        <v>27</v>
      </c>
      <c r="M256" s="56">
        <v>0</v>
      </c>
      <c r="N256" s="15" t="s">
        <v>27</v>
      </c>
      <c r="O256" s="56">
        <v>0</v>
      </c>
      <c r="P256" s="15" t="s">
        <v>27</v>
      </c>
      <c r="S256" s="67">
        <f t="shared" si="3"/>
        <v>84</v>
      </c>
    </row>
    <row r="257" spans="1:19" s="10" customFormat="1" ht="12" hidden="1" x14ac:dyDescent="0.2">
      <c r="A257" s="55">
        <v>540284</v>
      </c>
      <c r="B257" s="55" t="s">
        <v>305</v>
      </c>
      <c r="C257" s="55" t="s">
        <v>297</v>
      </c>
      <c r="D257" s="55" t="s">
        <v>18</v>
      </c>
      <c r="E257" s="56">
        <v>6</v>
      </c>
      <c r="F257" s="56">
        <v>0</v>
      </c>
      <c r="G257" s="56">
        <v>0</v>
      </c>
      <c r="H257" s="56">
        <v>0</v>
      </c>
      <c r="I257" s="15" t="s">
        <v>27</v>
      </c>
      <c r="J257" s="15">
        <v>0</v>
      </c>
      <c r="K257" s="56">
        <v>0</v>
      </c>
      <c r="L257" s="15" t="s">
        <v>27</v>
      </c>
      <c r="M257" s="56">
        <v>0</v>
      </c>
      <c r="N257" s="15" t="s">
        <v>27</v>
      </c>
      <c r="O257" s="56">
        <v>0</v>
      </c>
      <c r="P257" s="15" t="s">
        <v>27</v>
      </c>
      <c r="S257" s="67">
        <f t="shared" si="3"/>
        <v>84</v>
      </c>
    </row>
    <row r="258" spans="1:19" s="10" customFormat="1" ht="12" hidden="1" x14ac:dyDescent="0.2">
      <c r="A258" s="13">
        <v>540254</v>
      </c>
      <c r="B258" s="13" t="s">
        <v>306</v>
      </c>
      <c r="C258" s="13" t="s">
        <v>297</v>
      </c>
      <c r="D258" s="13" t="s">
        <v>18</v>
      </c>
      <c r="E258" s="14">
        <v>6</v>
      </c>
      <c r="F258" s="14">
        <v>1.2</v>
      </c>
      <c r="G258" s="14">
        <v>0</v>
      </c>
      <c r="H258" s="14">
        <v>0</v>
      </c>
      <c r="I258" s="15" t="s">
        <v>27</v>
      </c>
      <c r="J258" s="15">
        <v>0</v>
      </c>
      <c r="K258" s="14">
        <v>0</v>
      </c>
      <c r="L258" s="15" t="s">
        <v>27</v>
      </c>
      <c r="M258" s="14">
        <v>0</v>
      </c>
      <c r="N258" s="15" t="s">
        <v>27</v>
      </c>
      <c r="O258" s="14">
        <v>0</v>
      </c>
      <c r="P258" s="15" t="s">
        <v>27</v>
      </c>
      <c r="S258" s="67">
        <f t="shared" si="3"/>
        <v>84</v>
      </c>
    </row>
    <row r="259" spans="1:19" s="10" customFormat="1" ht="12" hidden="1" x14ac:dyDescent="0.2">
      <c r="A259" s="39">
        <v>540160</v>
      </c>
      <c r="B259" s="39" t="s">
        <v>307</v>
      </c>
      <c r="C259" s="39" t="s">
        <v>297</v>
      </c>
      <c r="D259" s="39" t="s">
        <v>22</v>
      </c>
      <c r="E259" s="40">
        <v>6</v>
      </c>
      <c r="F259" s="40">
        <v>67.3</v>
      </c>
      <c r="G259" s="40">
        <v>8.6</v>
      </c>
      <c r="H259" s="40">
        <v>8.1000000000000014</v>
      </c>
      <c r="I259" s="41">
        <v>0.94199999999999995</v>
      </c>
      <c r="J259" s="41">
        <v>0.12</v>
      </c>
      <c r="K259" s="40">
        <v>1.3</v>
      </c>
      <c r="L259" s="41">
        <v>0.16</v>
      </c>
      <c r="M259" s="40">
        <v>1.4</v>
      </c>
      <c r="N259" s="41">
        <v>0.17299999999999999</v>
      </c>
      <c r="O259" s="40">
        <v>5.4</v>
      </c>
      <c r="P259" s="41">
        <v>0.66700000000000004</v>
      </c>
      <c r="S259" s="68">
        <f t="shared" si="3"/>
        <v>25</v>
      </c>
    </row>
    <row r="260" spans="1:19" s="10" customFormat="1" ht="12" hidden="1" x14ac:dyDescent="0.2">
      <c r="A260" s="16"/>
      <c r="B260" s="16"/>
      <c r="C260" s="16" t="s">
        <v>308</v>
      </c>
      <c r="D260" s="16" t="s">
        <v>2</v>
      </c>
      <c r="E260" s="17">
        <v>6</v>
      </c>
      <c r="F260" s="17">
        <v>78.8</v>
      </c>
      <c r="G260" s="17">
        <v>10.6</v>
      </c>
      <c r="H260" s="17">
        <v>9.5000000000000018</v>
      </c>
      <c r="I260" s="18">
        <v>0.89600000000000002</v>
      </c>
      <c r="J260" s="18">
        <v>0.121</v>
      </c>
      <c r="K260" s="17">
        <v>2.1</v>
      </c>
      <c r="L260" s="18">
        <v>0.221</v>
      </c>
      <c r="M260" s="17">
        <v>1.7</v>
      </c>
      <c r="N260" s="18">
        <v>0.17899999999999999</v>
      </c>
      <c r="O260" s="17">
        <v>5.7</v>
      </c>
      <c r="P260" s="18">
        <v>0.6</v>
      </c>
      <c r="S260" s="69">
        <f t="shared" si="3"/>
        <v>27</v>
      </c>
    </row>
    <row r="261" spans="1:19" s="10" customFormat="1" ht="12" hidden="1" x14ac:dyDescent="0.2">
      <c r="A261" s="55">
        <v>540168</v>
      </c>
      <c r="B261" s="55" t="s">
        <v>309</v>
      </c>
      <c r="C261" s="55" t="s">
        <v>310</v>
      </c>
      <c r="D261" s="55" t="s">
        <v>18</v>
      </c>
      <c r="E261" s="56">
        <v>3</v>
      </c>
      <c r="F261" s="56">
        <v>1</v>
      </c>
      <c r="G261" s="56">
        <v>0</v>
      </c>
      <c r="H261" s="56">
        <v>0</v>
      </c>
      <c r="I261" s="15" t="s">
        <v>27</v>
      </c>
      <c r="J261" s="15">
        <v>0</v>
      </c>
      <c r="K261" s="56">
        <v>0</v>
      </c>
      <c r="L261" s="15" t="s">
        <v>27</v>
      </c>
      <c r="M261" s="56">
        <v>0</v>
      </c>
      <c r="N261" s="15" t="s">
        <v>27</v>
      </c>
      <c r="O261" s="56">
        <v>0</v>
      </c>
      <c r="P261" s="15" t="s">
        <v>27</v>
      </c>
      <c r="S261" s="67">
        <f t="shared" si="3"/>
        <v>84</v>
      </c>
    </row>
    <row r="262" spans="1:19" s="10" customFormat="1" ht="12" hidden="1" x14ac:dyDescent="0.2">
      <c r="A262" s="55">
        <v>540166</v>
      </c>
      <c r="B262" s="55" t="s">
        <v>311</v>
      </c>
      <c r="C262" s="55" t="s">
        <v>310</v>
      </c>
      <c r="D262" s="55" t="s">
        <v>18</v>
      </c>
      <c r="E262" s="56">
        <v>3</v>
      </c>
      <c r="F262" s="56">
        <v>0.8</v>
      </c>
      <c r="G262" s="56">
        <v>0</v>
      </c>
      <c r="H262" s="56">
        <v>0</v>
      </c>
      <c r="I262" s="15" t="s">
        <v>27</v>
      </c>
      <c r="J262" s="15">
        <v>0</v>
      </c>
      <c r="K262" s="56">
        <v>0</v>
      </c>
      <c r="L262" s="15" t="s">
        <v>27</v>
      </c>
      <c r="M262" s="56">
        <v>0</v>
      </c>
      <c r="N262" s="15" t="s">
        <v>27</v>
      </c>
      <c r="O262" s="56">
        <v>0</v>
      </c>
      <c r="P262" s="15" t="s">
        <v>27</v>
      </c>
      <c r="S262" s="67">
        <f t="shared" ref="S262:S325" si="4">IF(OR($D262 = "SPLIT",$J262= "N/A"),"",COUNTIFS($D$6:$D$362,$D262,J$6:J$362,"&gt;"&amp;J262)+1)</f>
        <v>84</v>
      </c>
    </row>
    <row r="263" spans="1:19" s="10" customFormat="1" ht="12" hidden="1" x14ac:dyDescent="0.2">
      <c r="A263" s="13">
        <v>540167</v>
      </c>
      <c r="B263" s="13" t="s">
        <v>312</v>
      </c>
      <c r="C263" s="13" t="s">
        <v>310</v>
      </c>
      <c r="D263" s="13" t="s">
        <v>18</v>
      </c>
      <c r="E263" s="14">
        <v>3</v>
      </c>
      <c r="F263" s="14">
        <v>1.9</v>
      </c>
      <c r="G263" s="14">
        <v>0</v>
      </c>
      <c r="H263" s="14">
        <v>0</v>
      </c>
      <c r="I263" s="15" t="s">
        <v>27</v>
      </c>
      <c r="J263" s="15">
        <v>0</v>
      </c>
      <c r="K263" s="14">
        <v>0</v>
      </c>
      <c r="L263" s="15" t="s">
        <v>27</v>
      </c>
      <c r="M263" s="14">
        <v>0</v>
      </c>
      <c r="N263" s="15" t="s">
        <v>27</v>
      </c>
      <c r="O263" s="14">
        <v>0</v>
      </c>
      <c r="P263" s="15" t="s">
        <v>27</v>
      </c>
      <c r="S263" s="67">
        <f t="shared" si="4"/>
        <v>84</v>
      </c>
    </row>
    <row r="264" spans="1:19" s="10" customFormat="1" ht="12" hidden="1" x14ac:dyDescent="0.2">
      <c r="A264" s="13">
        <v>540222</v>
      </c>
      <c r="B264" s="13" t="s">
        <v>313</v>
      </c>
      <c r="C264" s="13" t="s">
        <v>310</v>
      </c>
      <c r="D264" s="13" t="s">
        <v>18</v>
      </c>
      <c r="E264" s="14">
        <v>3</v>
      </c>
      <c r="F264" s="14">
        <v>2.9</v>
      </c>
      <c r="G264" s="14">
        <v>0</v>
      </c>
      <c r="H264" s="14">
        <v>0</v>
      </c>
      <c r="I264" s="15" t="s">
        <v>27</v>
      </c>
      <c r="J264" s="15">
        <v>0</v>
      </c>
      <c r="K264" s="14">
        <v>0</v>
      </c>
      <c r="L264" s="15" t="s">
        <v>27</v>
      </c>
      <c r="M264" s="14">
        <v>0</v>
      </c>
      <c r="N264" s="15" t="s">
        <v>27</v>
      </c>
      <c r="O264" s="14">
        <v>0</v>
      </c>
      <c r="P264" s="15" t="s">
        <v>27</v>
      </c>
      <c r="S264" s="67">
        <f t="shared" si="4"/>
        <v>84</v>
      </c>
    </row>
    <row r="265" spans="1:19" s="10" customFormat="1" ht="12" hidden="1" x14ac:dyDescent="0.2">
      <c r="A265" s="55">
        <v>540271</v>
      </c>
      <c r="B265" s="55" t="s">
        <v>314</v>
      </c>
      <c r="C265" s="55" t="s">
        <v>310</v>
      </c>
      <c r="D265" s="55" t="s">
        <v>18</v>
      </c>
      <c r="E265" s="56">
        <v>3</v>
      </c>
      <c r="F265" s="56">
        <v>0</v>
      </c>
      <c r="G265" s="56">
        <v>0</v>
      </c>
      <c r="H265" s="56">
        <v>0</v>
      </c>
      <c r="I265" s="15" t="s">
        <v>27</v>
      </c>
      <c r="J265" s="15">
        <v>0</v>
      </c>
      <c r="K265" s="56">
        <v>0</v>
      </c>
      <c r="L265" s="15" t="s">
        <v>27</v>
      </c>
      <c r="M265" s="56">
        <v>0</v>
      </c>
      <c r="N265" s="15" t="s">
        <v>27</v>
      </c>
      <c r="O265" s="56">
        <v>0</v>
      </c>
      <c r="P265" s="15" t="s">
        <v>27</v>
      </c>
      <c r="S265" s="67">
        <f t="shared" si="4"/>
        <v>84</v>
      </c>
    </row>
    <row r="266" spans="1:19" s="10" customFormat="1" ht="12" hidden="1" x14ac:dyDescent="0.2">
      <c r="A266" s="55">
        <v>540165</v>
      </c>
      <c r="B266" s="55" t="s">
        <v>315</v>
      </c>
      <c r="C266" s="55" t="s">
        <v>310</v>
      </c>
      <c r="D266" s="55" t="s">
        <v>18</v>
      </c>
      <c r="E266" s="56">
        <v>3</v>
      </c>
      <c r="F266" s="56">
        <v>0.6</v>
      </c>
      <c r="G266" s="56">
        <v>0</v>
      </c>
      <c r="H266" s="56">
        <v>0</v>
      </c>
      <c r="I266" s="15" t="s">
        <v>27</v>
      </c>
      <c r="J266" s="15">
        <v>0</v>
      </c>
      <c r="K266" s="56">
        <v>0</v>
      </c>
      <c r="L266" s="15" t="s">
        <v>27</v>
      </c>
      <c r="M266" s="56">
        <v>0</v>
      </c>
      <c r="N266" s="15" t="s">
        <v>27</v>
      </c>
      <c r="O266" s="56">
        <v>0</v>
      </c>
      <c r="P266" s="15" t="s">
        <v>27</v>
      </c>
      <c r="S266" s="67">
        <f t="shared" si="4"/>
        <v>84</v>
      </c>
    </row>
    <row r="267" spans="1:19" s="10" customFormat="1" ht="12" hidden="1" x14ac:dyDescent="0.2">
      <c r="A267" s="55">
        <v>540081</v>
      </c>
      <c r="B267" s="55" t="s">
        <v>159</v>
      </c>
      <c r="C267" s="55" t="s">
        <v>147</v>
      </c>
      <c r="D267" s="55" t="s">
        <v>48</v>
      </c>
      <c r="E267" s="56">
        <v>3</v>
      </c>
      <c r="F267" s="56">
        <v>4.2</v>
      </c>
      <c r="G267" s="56">
        <v>0</v>
      </c>
      <c r="H267" s="56">
        <v>0</v>
      </c>
      <c r="I267" s="15" t="s">
        <v>27</v>
      </c>
      <c r="J267" s="15">
        <v>0</v>
      </c>
      <c r="K267" s="56">
        <v>0</v>
      </c>
      <c r="L267" s="15" t="s">
        <v>27</v>
      </c>
      <c r="M267" s="56">
        <v>0</v>
      </c>
      <c r="N267" s="15" t="s">
        <v>27</v>
      </c>
      <c r="O267" s="56">
        <v>0</v>
      </c>
      <c r="P267" s="15" t="s">
        <v>27</v>
      </c>
      <c r="S267" s="67" t="str">
        <f t="shared" si="4"/>
        <v/>
      </c>
    </row>
    <row r="268" spans="1:19" s="10" customFormat="1" ht="12" hidden="1" x14ac:dyDescent="0.2">
      <c r="A268" s="60">
        <v>540164</v>
      </c>
      <c r="B268" s="60" t="s">
        <v>316</v>
      </c>
      <c r="C268" s="60" t="s">
        <v>310</v>
      </c>
      <c r="D268" s="60" t="s">
        <v>22</v>
      </c>
      <c r="E268" s="61">
        <v>3</v>
      </c>
      <c r="F268" s="61">
        <v>32.200000000000003</v>
      </c>
      <c r="G268" s="61">
        <v>5.2</v>
      </c>
      <c r="H268" s="61">
        <v>2.7</v>
      </c>
      <c r="I268" s="41">
        <v>0.51900000000000002</v>
      </c>
      <c r="J268" s="41">
        <v>8.4000000000000005E-2</v>
      </c>
      <c r="K268" s="61">
        <v>0.7</v>
      </c>
      <c r="L268" s="41">
        <v>0.25900000000000001</v>
      </c>
      <c r="M268" s="61">
        <v>0.7</v>
      </c>
      <c r="N268" s="41">
        <v>0.25900000000000001</v>
      </c>
      <c r="O268" s="61">
        <v>1.3</v>
      </c>
      <c r="P268" s="41">
        <v>0.48099999999999998</v>
      </c>
      <c r="S268" s="68">
        <f t="shared" si="4"/>
        <v>33</v>
      </c>
    </row>
    <row r="269" spans="1:19" s="10" customFormat="1" ht="12" hidden="1" x14ac:dyDescent="0.2">
      <c r="A269" s="57"/>
      <c r="B269" s="57"/>
      <c r="C269" s="57" t="s">
        <v>317</v>
      </c>
      <c r="D269" s="57" t="s">
        <v>2</v>
      </c>
      <c r="E269" s="58">
        <v>3</v>
      </c>
      <c r="F269" s="58">
        <v>43.6</v>
      </c>
      <c r="G269" s="58">
        <v>5.2</v>
      </c>
      <c r="H269" s="58">
        <v>2.7</v>
      </c>
      <c r="I269" s="18">
        <v>0.51900000000000002</v>
      </c>
      <c r="J269" s="18">
        <v>6.2E-2</v>
      </c>
      <c r="K269" s="58">
        <v>0.7</v>
      </c>
      <c r="L269" s="18">
        <v>0.25900000000000001</v>
      </c>
      <c r="M269" s="58">
        <v>0.7</v>
      </c>
      <c r="N269" s="18">
        <v>0.25900000000000001</v>
      </c>
      <c r="O269" s="58">
        <v>1.3</v>
      </c>
      <c r="P269" s="18">
        <v>0.48099999999999998</v>
      </c>
      <c r="S269" s="69">
        <f t="shared" si="4"/>
        <v>39</v>
      </c>
    </row>
    <row r="270" spans="1:19" s="10" customFormat="1" ht="12" x14ac:dyDescent="0.2">
      <c r="A270" s="55">
        <v>540170</v>
      </c>
      <c r="B270" s="55" t="s">
        <v>318</v>
      </c>
      <c r="C270" s="55" t="s">
        <v>319</v>
      </c>
      <c r="D270" s="55" t="s">
        <v>18</v>
      </c>
      <c r="E270" s="56">
        <v>1</v>
      </c>
      <c r="F270" s="56">
        <v>0.1</v>
      </c>
      <c r="G270" s="56">
        <v>0.1</v>
      </c>
      <c r="H270" s="56">
        <v>0</v>
      </c>
      <c r="I270" s="15">
        <v>0</v>
      </c>
      <c r="J270" s="15">
        <v>0</v>
      </c>
      <c r="K270" s="56">
        <v>0</v>
      </c>
      <c r="L270" s="15" t="s">
        <v>27</v>
      </c>
      <c r="M270" s="56">
        <v>0</v>
      </c>
      <c r="N270" s="15" t="s">
        <v>27</v>
      </c>
      <c r="O270" s="56">
        <v>0</v>
      </c>
      <c r="P270" s="15" t="s">
        <v>27</v>
      </c>
      <c r="S270" s="67">
        <f t="shared" si="4"/>
        <v>84</v>
      </c>
    </row>
    <row r="271" spans="1:19" s="10" customFormat="1" ht="12" x14ac:dyDescent="0.2">
      <c r="A271" s="55">
        <v>540171</v>
      </c>
      <c r="B271" s="55" t="s">
        <v>320</v>
      </c>
      <c r="C271" s="55" t="s">
        <v>319</v>
      </c>
      <c r="D271" s="55" t="s">
        <v>18</v>
      </c>
      <c r="E271" s="56">
        <v>1</v>
      </c>
      <c r="F271" s="56">
        <v>1.2</v>
      </c>
      <c r="G271" s="56">
        <v>0.8</v>
      </c>
      <c r="H271" s="56">
        <v>0</v>
      </c>
      <c r="I271" s="15">
        <v>0</v>
      </c>
      <c r="J271" s="15">
        <v>0</v>
      </c>
      <c r="K271" s="56">
        <v>0</v>
      </c>
      <c r="L271" s="15" t="s">
        <v>27</v>
      </c>
      <c r="M271" s="56">
        <v>0</v>
      </c>
      <c r="N271" s="15" t="s">
        <v>27</v>
      </c>
      <c r="O271" s="56">
        <v>0</v>
      </c>
      <c r="P271" s="15" t="s">
        <v>27</v>
      </c>
      <c r="S271" s="67">
        <f t="shared" si="4"/>
        <v>84</v>
      </c>
    </row>
    <row r="272" spans="1:19" s="10" customFormat="1" ht="12" x14ac:dyDescent="0.2">
      <c r="A272" s="55">
        <v>540174</v>
      </c>
      <c r="B272" s="55" t="s">
        <v>321</v>
      </c>
      <c r="C272" s="55" t="s">
        <v>319</v>
      </c>
      <c r="D272" s="55" t="s">
        <v>18</v>
      </c>
      <c r="E272" s="56">
        <v>1</v>
      </c>
      <c r="F272" s="56">
        <v>0.7</v>
      </c>
      <c r="G272" s="56">
        <v>0</v>
      </c>
      <c r="H272" s="56">
        <v>0</v>
      </c>
      <c r="I272" s="15" t="s">
        <v>27</v>
      </c>
      <c r="J272" s="15">
        <v>0</v>
      </c>
      <c r="K272" s="56">
        <v>0</v>
      </c>
      <c r="L272" s="15" t="s">
        <v>27</v>
      </c>
      <c r="M272" s="56">
        <v>0</v>
      </c>
      <c r="N272" s="15" t="s">
        <v>27</v>
      </c>
      <c r="O272" s="56">
        <v>0</v>
      </c>
      <c r="P272" s="15" t="s">
        <v>27</v>
      </c>
      <c r="S272" s="67">
        <f t="shared" si="4"/>
        <v>84</v>
      </c>
    </row>
    <row r="273" spans="1:19" s="10" customFormat="1" ht="12" x14ac:dyDescent="0.2">
      <c r="A273" s="13">
        <v>540286</v>
      </c>
      <c r="B273" s="13" t="s">
        <v>322</v>
      </c>
      <c r="C273" s="13" t="s">
        <v>319</v>
      </c>
      <c r="D273" s="13" t="s">
        <v>18</v>
      </c>
      <c r="E273" s="14">
        <v>1</v>
      </c>
      <c r="F273" s="14">
        <v>1.1000000000000001</v>
      </c>
      <c r="G273" s="14">
        <v>0.6</v>
      </c>
      <c r="H273" s="14">
        <v>0.5</v>
      </c>
      <c r="I273" s="15">
        <v>0.83299999999999996</v>
      </c>
      <c r="J273" s="15">
        <v>0.45500000000000002</v>
      </c>
      <c r="K273" s="14">
        <v>0.1</v>
      </c>
      <c r="L273" s="15">
        <v>0.2</v>
      </c>
      <c r="M273" s="14">
        <v>0.3</v>
      </c>
      <c r="N273" s="15">
        <v>0.6</v>
      </c>
      <c r="O273" s="14">
        <v>0.1</v>
      </c>
      <c r="P273" s="15">
        <v>0.2</v>
      </c>
      <c r="S273" s="67">
        <f t="shared" si="4"/>
        <v>34</v>
      </c>
    </row>
    <row r="274" spans="1:19" s="10" customFormat="1" ht="12" x14ac:dyDescent="0.2">
      <c r="A274" s="60">
        <v>540169</v>
      </c>
      <c r="B274" s="60" t="s">
        <v>323</v>
      </c>
      <c r="C274" s="60" t="s">
        <v>319</v>
      </c>
      <c r="D274" s="60" t="s">
        <v>22</v>
      </c>
      <c r="E274" s="61">
        <v>1</v>
      </c>
      <c r="F274" s="61">
        <v>105.5</v>
      </c>
      <c r="G274" s="61">
        <v>51.5</v>
      </c>
      <c r="H274" s="61">
        <v>25.5</v>
      </c>
      <c r="I274" s="41">
        <v>0.495</v>
      </c>
      <c r="J274" s="41">
        <v>0.24199999999999999</v>
      </c>
      <c r="K274" s="61">
        <v>4.5</v>
      </c>
      <c r="L274" s="41">
        <v>0.17599999999999999</v>
      </c>
      <c r="M274" s="61">
        <v>8.6999999999999993</v>
      </c>
      <c r="N274" s="41">
        <v>0.34100000000000003</v>
      </c>
      <c r="O274" s="61">
        <v>12.3</v>
      </c>
      <c r="P274" s="41">
        <v>0.48199999999999998</v>
      </c>
      <c r="S274" s="68">
        <f t="shared" si="4"/>
        <v>16</v>
      </c>
    </row>
    <row r="275" spans="1:19" s="10" customFormat="1" ht="12" x14ac:dyDescent="0.2">
      <c r="A275" s="57"/>
      <c r="B275" s="57"/>
      <c r="C275" s="57" t="s">
        <v>324</v>
      </c>
      <c r="D275" s="57" t="s">
        <v>2</v>
      </c>
      <c r="E275" s="58">
        <v>1</v>
      </c>
      <c r="F275" s="58">
        <v>108.6</v>
      </c>
      <c r="G275" s="58">
        <v>53</v>
      </c>
      <c r="H275" s="58">
        <v>26</v>
      </c>
      <c r="I275" s="18">
        <v>0.49099999999999999</v>
      </c>
      <c r="J275" s="18">
        <v>0.23899999999999999</v>
      </c>
      <c r="K275" s="58">
        <v>4.5999999999999996</v>
      </c>
      <c r="L275" s="18">
        <v>0.17699999999999999</v>
      </c>
      <c r="M275" s="58">
        <v>9</v>
      </c>
      <c r="N275" s="18">
        <v>0.34599999999999997</v>
      </c>
      <c r="O275" s="58">
        <v>12.4</v>
      </c>
      <c r="P275" s="18">
        <v>0.47699999999999998</v>
      </c>
      <c r="S275" s="69">
        <f t="shared" si="4"/>
        <v>16</v>
      </c>
    </row>
    <row r="276" spans="1:19" s="10" customFormat="1" ht="12" hidden="1" x14ac:dyDescent="0.2">
      <c r="A276" s="55">
        <v>540176</v>
      </c>
      <c r="B276" s="55" t="s">
        <v>325</v>
      </c>
      <c r="C276" s="55" t="s">
        <v>326</v>
      </c>
      <c r="D276" s="55" t="s">
        <v>18</v>
      </c>
      <c r="E276" s="56">
        <v>7</v>
      </c>
      <c r="F276" s="56">
        <v>0</v>
      </c>
      <c r="G276" s="56">
        <v>0</v>
      </c>
      <c r="H276" s="56">
        <v>0</v>
      </c>
      <c r="I276" s="15" t="s">
        <v>27</v>
      </c>
      <c r="J276" s="15">
        <v>0</v>
      </c>
      <c r="K276" s="56">
        <v>0</v>
      </c>
      <c r="L276" s="15" t="s">
        <v>27</v>
      </c>
      <c r="M276" s="56">
        <v>0</v>
      </c>
      <c r="N276" s="15" t="s">
        <v>27</v>
      </c>
      <c r="O276" s="56">
        <v>0</v>
      </c>
      <c r="P276" s="15" t="s">
        <v>27</v>
      </c>
      <c r="S276" s="67">
        <f t="shared" si="4"/>
        <v>84</v>
      </c>
    </row>
    <row r="277" spans="1:19" s="10" customFormat="1" ht="12" hidden="1" x14ac:dyDescent="0.2">
      <c r="A277" s="55">
        <v>540178</v>
      </c>
      <c r="B277" s="55" t="s">
        <v>327</v>
      </c>
      <c r="C277" s="55" t="s">
        <v>326</v>
      </c>
      <c r="D277" s="55" t="s">
        <v>18</v>
      </c>
      <c r="E277" s="56">
        <v>7</v>
      </c>
      <c r="F277" s="56">
        <v>0</v>
      </c>
      <c r="G277" s="56">
        <v>0</v>
      </c>
      <c r="H277" s="56">
        <v>0</v>
      </c>
      <c r="I277" s="15" t="s">
        <v>27</v>
      </c>
      <c r="J277" s="15">
        <v>0</v>
      </c>
      <c r="K277" s="56">
        <v>0</v>
      </c>
      <c r="L277" s="15" t="s">
        <v>27</v>
      </c>
      <c r="M277" s="56">
        <v>0</v>
      </c>
      <c r="N277" s="15" t="s">
        <v>27</v>
      </c>
      <c r="O277" s="56">
        <v>0</v>
      </c>
      <c r="P277" s="15" t="s">
        <v>27</v>
      </c>
      <c r="S277" s="67">
        <f t="shared" si="4"/>
        <v>84</v>
      </c>
    </row>
    <row r="278" spans="1:19" s="10" customFormat="1" ht="12" hidden="1" x14ac:dyDescent="0.2">
      <c r="A278" s="13">
        <v>540264</v>
      </c>
      <c r="B278" s="13" t="s">
        <v>328</v>
      </c>
      <c r="C278" s="13" t="s">
        <v>326</v>
      </c>
      <c r="D278" s="13" t="s">
        <v>18</v>
      </c>
      <c r="E278" s="14">
        <v>7</v>
      </c>
      <c r="F278" s="14">
        <v>0</v>
      </c>
      <c r="G278" s="14">
        <v>0</v>
      </c>
      <c r="H278" s="14">
        <v>0</v>
      </c>
      <c r="I278" s="15" t="s">
        <v>27</v>
      </c>
      <c r="J278" s="15">
        <v>0</v>
      </c>
      <c r="K278" s="14">
        <v>0</v>
      </c>
      <c r="L278" s="15" t="s">
        <v>27</v>
      </c>
      <c r="M278" s="14">
        <v>0</v>
      </c>
      <c r="N278" s="15" t="s">
        <v>27</v>
      </c>
      <c r="O278" s="14">
        <v>0</v>
      </c>
      <c r="P278" s="15" t="s">
        <v>27</v>
      </c>
      <c r="S278" s="67">
        <f t="shared" si="4"/>
        <v>84</v>
      </c>
    </row>
    <row r="279" spans="1:19" s="10" customFormat="1" ht="12" hidden="1" x14ac:dyDescent="0.2">
      <c r="A279" s="55">
        <v>540265</v>
      </c>
      <c r="B279" s="55" t="s">
        <v>329</v>
      </c>
      <c r="C279" s="55" t="s">
        <v>326</v>
      </c>
      <c r="D279" s="55" t="s">
        <v>18</v>
      </c>
      <c r="E279" s="56">
        <v>7</v>
      </c>
      <c r="F279" s="56">
        <v>1.2</v>
      </c>
      <c r="G279" s="56">
        <v>0</v>
      </c>
      <c r="H279" s="56">
        <v>0</v>
      </c>
      <c r="I279" s="15" t="s">
        <v>27</v>
      </c>
      <c r="J279" s="15">
        <v>0</v>
      </c>
      <c r="K279" s="56">
        <v>0</v>
      </c>
      <c r="L279" s="15" t="s">
        <v>27</v>
      </c>
      <c r="M279" s="56">
        <v>0</v>
      </c>
      <c r="N279" s="15" t="s">
        <v>27</v>
      </c>
      <c r="O279" s="56">
        <v>0</v>
      </c>
      <c r="P279" s="15" t="s">
        <v>27</v>
      </c>
      <c r="S279" s="67">
        <f t="shared" si="4"/>
        <v>84</v>
      </c>
    </row>
    <row r="280" spans="1:19" s="10" customFormat="1" ht="12" hidden="1" x14ac:dyDescent="0.2">
      <c r="A280" s="55">
        <v>540266</v>
      </c>
      <c r="B280" s="55" t="s">
        <v>330</v>
      </c>
      <c r="C280" s="55" t="s">
        <v>326</v>
      </c>
      <c r="D280" s="55" t="s">
        <v>18</v>
      </c>
      <c r="E280" s="56">
        <v>7</v>
      </c>
      <c r="F280" s="56">
        <v>0</v>
      </c>
      <c r="G280" s="56">
        <v>0</v>
      </c>
      <c r="H280" s="56">
        <v>0</v>
      </c>
      <c r="I280" s="15" t="s">
        <v>27</v>
      </c>
      <c r="J280" s="15">
        <v>0</v>
      </c>
      <c r="K280" s="56">
        <v>0</v>
      </c>
      <c r="L280" s="15" t="s">
        <v>27</v>
      </c>
      <c r="M280" s="56">
        <v>0</v>
      </c>
      <c r="N280" s="15" t="s">
        <v>27</v>
      </c>
      <c r="O280" s="56">
        <v>0</v>
      </c>
      <c r="P280" s="15" t="s">
        <v>27</v>
      </c>
      <c r="S280" s="67">
        <f t="shared" si="4"/>
        <v>84</v>
      </c>
    </row>
    <row r="281" spans="1:19" s="10" customFormat="1" ht="12" hidden="1" x14ac:dyDescent="0.2">
      <c r="A281" s="55">
        <v>540267</v>
      </c>
      <c r="B281" s="55" t="s">
        <v>331</v>
      </c>
      <c r="C281" s="55" t="s">
        <v>326</v>
      </c>
      <c r="D281" s="55" t="s">
        <v>18</v>
      </c>
      <c r="E281" s="56">
        <v>7</v>
      </c>
      <c r="F281" s="56">
        <v>1.2</v>
      </c>
      <c r="G281" s="56">
        <v>0.9</v>
      </c>
      <c r="H281" s="56">
        <v>1</v>
      </c>
      <c r="I281" s="15">
        <v>1.111</v>
      </c>
      <c r="J281" s="15">
        <v>0.83299999999999996</v>
      </c>
      <c r="K281" s="56">
        <v>0.5</v>
      </c>
      <c r="L281" s="15">
        <v>0.5</v>
      </c>
      <c r="M281" s="56">
        <v>0.4</v>
      </c>
      <c r="N281" s="15">
        <v>0.4</v>
      </c>
      <c r="O281" s="56">
        <v>0.1</v>
      </c>
      <c r="P281" s="15">
        <v>0.1</v>
      </c>
      <c r="S281" s="67">
        <f t="shared" si="4"/>
        <v>14</v>
      </c>
    </row>
    <row r="282" spans="1:19" s="10" customFormat="1" ht="12" hidden="1" x14ac:dyDescent="0.2">
      <c r="A282" s="55">
        <v>540177</v>
      </c>
      <c r="B282" s="55" t="s">
        <v>332</v>
      </c>
      <c r="C282" s="55" t="s">
        <v>326</v>
      </c>
      <c r="D282" s="55" t="s">
        <v>18</v>
      </c>
      <c r="E282" s="56">
        <v>7</v>
      </c>
      <c r="F282" s="56">
        <v>4.9000000000000004</v>
      </c>
      <c r="G282" s="56">
        <v>0.1</v>
      </c>
      <c r="H282" s="56">
        <v>0.1</v>
      </c>
      <c r="I282" s="15">
        <v>1</v>
      </c>
      <c r="J282" s="15">
        <v>0.02</v>
      </c>
      <c r="K282" s="56">
        <v>0</v>
      </c>
      <c r="L282" s="15">
        <v>0</v>
      </c>
      <c r="M282" s="56">
        <v>0</v>
      </c>
      <c r="N282" s="15">
        <v>0</v>
      </c>
      <c r="O282" s="56">
        <v>0.1</v>
      </c>
      <c r="P282" s="15">
        <v>1</v>
      </c>
      <c r="S282" s="67">
        <f t="shared" si="4"/>
        <v>81</v>
      </c>
    </row>
    <row r="283" spans="1:19" s="10" customFormat="1" ht="12" hidden="1" x14ac:dyDescent="0.2">
      <c r="A283" s="60">
        <v>540175</v>
      </c>
      <c r="B283" s="60" t="s">
        <v>333</v>
      </c>
      <c r="C283" s="60" t="s">
        <v>326</v>
      </c>
      <c r="D283" s="60" t="s">
        <v>22</v>
      </c>
      <c r="E283" s="61">
        <v>7</v>
      </c>
      <c r="F283" s="61">
        <v>112.4</v>
      </c>
      <c r="G283" s="61">
        <v>56.7</v>
      </c>
      <c r="H283" s="61">
        <v>11.3</v>
      </c>
      <c r="I283" s="41">
        <v>0.19900000000000001</v>
      </c>
      <c r="J283" s="41">
        <v>0.10100000000000001</v>
      </c>
      <c r="K283" s="61">
        <v>3.7</v>
      </c>
      <c r="L283" s="41">
        <v>0.32700000000000001</v>
      </c>
      <c r="M283" s="61">
        <v>5</v>
      </c>
      <c r="N283" s="41">
        <v>0.442</v>
      </c>
      <c r="O283" s="61">
        <v>2.6</v>
      </c>
      <c r="P283" s="41">
        <v>0.23</v>
      </c>
      <c r="S283" s="68">
        <f t="shared" si="4"/>
        <v>28</v>
      </c>
    </row>
    <row r="284" spans="1:19" s="10" customFormat="1" ht="12" hidden="1" x14ac:dyDescent="0.2">
      <c r="A284" s="57"/>
      <c r="B284" s="57"/>
      <c r="C284" s="57" t="s">
        <v>334</v>
      </c>
      <c r="D284" s="57" t="s">
        <v>2</v>
      </c>
      <c r="E284" s="58">
        <v>7</v>
      </c>
      <c r="F284" s="58">
        <v>119.7</v>
      </c>
      <c r="G284" s="58">
        <v>57.7</v>
      </c>
      <c r="H284" s="58">
        <v>12.4</v>
      </c>
      <c r="I284" s="18">
        <v>0.215</v>
      </c>
      <c r="J284" s="18">
        <v>0.104</v>
      </c>
      <c r="K284" s="58">
        <v>4.2</v>
      </c>
      <c r="L284" s="18">
        <v>0.33900000000000002</v>
      </c>
      <c r="M284" s="58">
        <v>5.4</v>
      </c>
      <c r="N284" s="18">
        <v>0.435</v>
      </c>
      <c r="O284" s="58">
        <v>2.8</v>
      </c>
      <c r="P284" s="18">
        <v>0.22600000000000001</v>
      </c>
      <c r="S284" s="69">
        <f t="shared" si="4"/>
        <v>32</v>
      </c>
    </row>
    <row r="285" spans="1:19" s="10" customFormat="1" ht="12" hidden="1" x14ac:dyDescent="0.2">
      <c r="A285" s="55">
        <v>540132</v>
      </c>
      <c r="B285" s="55" t="s">
        <v>335</v>
      </c>
      <c r="C285" s="55" t="s">
        <v>336</v>
      </c>
      <c r="D285" s="55" t="s">
        <v>18</v>
      </c>
      <c r="E285" s="56">
        <v>5</v>
      </c>
      <c r="F285" s="56">
        <v>0</v>
      </c>
      <c r="G285" s="56">
        <v>0</v>
      </c>
      <c r="H285" s="56">
        <v>0</v>
      </c>
      <c r="I285" s="15" t="s">
        <v>27</v>
      </c>
      <c r="J285" s="15">
        <v>0</v>
      </c>
      <c r="K285" s="56">
        <v>0</v>
      </c>
      <c r="L285" s="15" t="s">
        <v>27</v>
      </c>
      <c r="M285" s="56">
        <v>0</v>
      </c>
      <c r="N285" s="15" t="s">
        <v>27</v>
      </c>
      <c r="O285" s="56">
        <v>0</v>
      </c>
      <c r="P285" s="15" t="s">
        <v>27</v>
      </c>
      <c r="S285" s="67">
        <f t="shared" si="4"/>
        <v>84</v>
      </c>
    </row>
    <row r="286" spans="1:19" s="10" customFormat="1" ht="12" hidden="1" x14ac:dyDescent="0.2">
      <c r="A286" s="55">
        <v>540179</v>
      </c>
      <c r="B286" s="55" t="s">
        <v>337</v>
      </c>
      <c r="C286" s="55" t="s">
        <v>336</v>
      </c>
      <c r="D286" s="55" t="s">
        <v>18</v>
      </c>
      <c r="E286" s="56">
        <v>5</v>
      </c>
      <c r="F286" s="56">
        <v>0.8</v>
      </c>
      <c r="G286" s="56">
        <v>0</v>
      </c>
      <c r="H286" s="56">
        <v>0</v>
      </c>
      <c r="I286" s="15" t="s">
        <v>27</v>
      </c>
      <c r="J286" s="15">
        <v>0</v>
      </c>
      <c r="K286" s="56">
        <v>0</v>
      </c>
      <c r="L286" s="15" t="s">
        <v>27</v>
      </c>
      <c r="M286" s="56">
        <v>0</v>
      </c>
      <c r="N286" s="15" t="s">
        <v>27</v>
      </c>
      <c r="O286" s="56">
        <v>0</v>
      </c>
      <c r="P286" s="15" t="s">
        <v>27</v>
      </c>
      <c r="S286" s="67">
        <f t="shared" si="4"/>
        <v>84</v>
      </c>
    </row>
    <row r="287" spans="1:19" s="10" customFormat="1" ht="12" hidden="1" x14ac:dyDescent="0.2">
      <c r="A287" s="13">
        <v>540180</v>
      </c>
      <c r="B287" s="13" t="s">
        <v>338</v>
      </c>
      <c r="C287" s="13" t="s">
        <v>336</v>
      </c>
      <c r="D287" s="13" t="s">
        <v>18</v>
      </c>
      <c r="E287" s="14">
        <v>5</v>
      </c>
      <c r="F287" s="14">
        <v>1.8</v>
      </c>
      <c r="G287" s="14">
        <v>0.8</v>
      </c>
      <c r="H287" s="14">
        <v>0.7</v>
      </c>
      <c r="I287" s="15">
        <v>0.875</v>
      </c>
      <c r="J287" s="15">
        <v>0.38900000000000001</v>
      </c>
      <c r="K287" s="14">
        <v>0.2</v>
      </c>
      <c r="L287" s="15">
        <v>0.28599999999999998</v>
      </c>
      <c r="M287" s="14">
        <v>0.3</v>
      </c>
      <c r="N287" s="15">
        <v>0.42899999999999999</v>
      </c>
      <c r="O287" s="14">
        <v>0.2</v>
      </c>
      <c r="P287" s="15">
        <v>0.28599999999999998</v>
      </c>
      <c r="S287" s="67">
        <f t="shared" si="4"/>
        <v>37</v>
      </c>
    </row>
    <row r="288" spans="1:19" s="10" customFormat="1" ht="12" hidden="1" x14ac:dyDescent="0.2">
      <c r="A288" s="55">
        <v>540182</v>
      </c>
      <c r="B288" s="55" t="s">
        <v>339</v>
      </c>
      <c r="C288" s="55" t="s">
        <v>336</v>
      </c>
      <c r="D288" s="55" t="s">
        <v>18</v>
      </c>
      <c r="E288" s="56">
        <v>5</v>
      </c>
      <c r="F288" s="56">
        <v>1.5</v>
      </c>
      <c r="G288" s="56">
        <v>0</v>
      </c>
      <c r="H288" s="56">
        <v>0</v>
      </c>
      <c r="I288" s="15" t="s">
        <v>27</v>
      </c>
      <c r="J288" s="15">
        <v>0</v>
      </c>
      <c r="K288" s="56">
        <v>0</v>
      </c>
      <c r="L288" s="15" t="s">
        <v>27</v>
      </c>
      <c r="M288" s="56">
        <v>0</v>
      </c>
      <c r="N288" s="15" t="s">
        <v>27</v>
      </c>
      <c r="O288" s="56">
        <v>0</v>
      </c>
      <c r="P288" s="15" t="s">
        <v>27</v>
      </c>
      <c r="S288" s="67">
        <f t="shared" si="4"/>
        <v>84</v>
      </c>
    </row>
    <row r="289" spans="1:19" s="10" customFormat="1" ht="12" hidden="1" x14ac:dyDescent="0.2">
      <c r="A289" s="13">
        <v>540262</v>
      </c>
      <c r="B289" s="13" t="s">
        <v>340</v>
      </c>
      <c r="C289" s="13" t="s">
        <v>336</v>
      </c>
      <c r="D289" s="13" t="s">
        <v>18</v>
      </c>
      <c r="E289" s="14">
        <v>5</v>
      </c>
      <c r="F289" s="14">
        <v>0</v>
      </c>
      <c r="G289" s="14">
        <v>0</v>
      </c>
      <c r="H289" s="14">
        <v>0</v>
      </c>
      <c r="I289" s="15" t="s">
        <v>27</v>
      </c>
      <c r="J289" s="15">
        <v>0</v>
      </c>
      <c r="K289" s="14">
        <v>0</v>
      </c>
      <c r="L289" s="15" t="s">
        <v>27</v>
      </c>
      <c r="M289" s="14">
        <v>0</v>
      </c>
      <c r="N289" s="15" t="s">
        <v>27</v>
      </c>
      <c r="O289" s="14">
        <v>0</v>
      </c>
      <c r="P289" s="15" t="s">
        <v>27</v>
      </c>
      <c r="S289" s="67">
        <f t="shared" si="4"/>
        <v>84</v>
      </c>
    </row>
    <row r="290" spans="1:19" s="10" customFormat="1" ht="12" hidden="1" x14ac:dyDescent="0.2">
      <c r="A290" s="55">
        <v>540263</v>
      </c>
      <c r="B290" s="55" t="s">
        <v>341</v>
      </c>
      <c r="C290" s="55" t="s">
        <v>336</v>
      </c>
      <c r="D290" s="55" t="s">
        <v>18</v>
      </c>
      <c r="E290" s="56">
        <v>5</v>
      </c>
      <c r="F290" s="56">
        <v>0</v>
      </c>
      <c r="G290" s="56">
        <v>0</v>
      </c>
      <c r="H290" s="56">
        <v>0</v>
      </c>
      <c r="I290" s="15" t="s">
        <v>27</v>
      </c>
      <c r="J290" s="15">
        <v>0</v>
      </c>
      <c r="K290" s="56">
        <v>0</v>
      </c>
      <c r="L290" s="15" t="s">
        <v>27</v>
      </c>
      <c r="M290" s="56">
        <v>0</v>
      </c>
      <c r="N290" s="15" t="s">
        <v>27</v>
      </c>
      <c r="O290" s="56">
        <v>0</v>
      </c>
      <c r="P290" s="15" t="s">
        <v>27</v>
      </c>
      <c r="S290" s="67">
        <f t="shared" si="4"/>
        <v>84</v>
      </c>
    </row>
    <row r="291" spans="1:19" s="10" customFormat="1" ht="12" hidden="1" x14ac:dyDescent="0.2">
      <c r="A291" s="60">
        <v>540224</v>
      </c>
      <c r="B291" s="60" t="s">
        <v>342</v>
      </c>
      <c r="C291" s="60" t="s">
        <v>336</v>
      </c>
      <c r="D291" s="60" t="s">
        <v>22</v>
      </c>
      <c r="E291" s="61">
        <v>5</v>
      </c>
      <c r="F291" s="61">
        <v>21.9</v>
      </c>
      <c r="G291" s="61">
        <v>2.6</v>
      </c>
      <c r="H291" s="61">
        <v>0.5</v>
      </c>
      <c r="I291" s="41">
        <v>0.192</v>
      </c>
      <c r="J291" s="41">
        <v>2.3E-2</v>
      </c>
      <c r="K291" s="61">
        <v>0.1</v>
      </c>
      <c r="L291" s="41">
        <v>0.2</v>
      </c>
      <c r="M291" s="61">
        <v>0.1</v>
      </c>
      <c r="N291" s="41">
        <v>0.2</v>
      </c>
      <c r="O291" s="61">
        <v>0.3</v>
      </c>
      <c r="P291" s="41">
        <v>0.6</v>
      </c>
      <c r="S291" s="68">
        <f t="shared" si="4"/>
        <v>48</v>
      </c>
    </row>
    <row r="292" spans="1:19" s="10" customFormat="1" ht="12" hidden="1" x14ac:dyDescent="0.2">
      <c r="A292" s="57"/>
      <c r="B292" s="57"/>
      <c r="C292" s="57" t="s">
        <v>343</v>
      </c>
      <c r="D292" s="57" t="s">
        <v>2</v>
      </c>
      <c r="E292" s="58">
        <v>5</v>
      </c>
      <c r="F292" s="58">
        <v>26</v>
      </c>
      <c r="G292" s="58">
        <v>3.4</v>
      </c>
      <c r="H292" s="58">
        <v>1.2</v>
      </c>
      <c r="I292" s="18">
        <v>0.35299999999999998</v>
      </c>
      <c r="J292" s="18">
        <v>4.5999999999999999E-2</v>
      </c>
      <c r="K292" s="58">
        <v>0.3</v>
      </c>
      <c r="L292" s="18">
        <v>0.25</v>
      </c>
      <c r="M292" s="58">
        <v>0.4</v>
      </c>
      <c r="N292" s="18">
        <v>0.33300000000000002</v>
      </c>
      <c r="O292" s="58">
        <v>0.5</v>
      </c>
      <c r="P292" s="18">
        <v>0.41699999999999998</v>
      </c>
      <c r="S292" s="69">
        <f t="shared" si="4"/>
        <v>46</v>
      </c>
    </row>
    <row r="293" spans="1:19" s="10" customFormat="1" ht="12" hidden="1" x14ac:dyDescent="0.2">
      <c r="A293" s="13">
        <v>540184</v>
      </c>
      <c r="B293" s="13" t="s">
        <v>344</v>
      </c>
      <c r="C293" s="13" t="s">
        <v>345</v>
      </c>
      <c r="D293" s="13" t="s">
        <v>18</v>
      </c>
      <c r="E293" s="14">
        <v>5</v>
      </c>
      <c r="F293" s="14">
        <v>0</v>
      </c>
      <c r="G293" s="14">
        <v>0</v>
      </c>
      <c r="H293" s="14">
        <v>0</v>
      </c>
      <c r="I293" s="15" t="s">
        <v>27</v>
      </c>
      <c r="J293" s="15">
        <v>0</v>
      </c>
      <c r="K293" s="14">
        <v>0</v>
      </c>
      <c r="L293" s="15" t="s">
        <v>27</v>
      </c>
      <c r="M293" s="14">
        <v>0</v>
      </c>
      <c r="N293" s="15" t="s">
        <v>27</v>
      </c>
      <c r="O293" s="14">
        <v>0</v>
      </c>
      <c r="P293" s="15" t="s">
        <v>27</v>
      </c>
      <c r="S293" s="67">
        <f t="shared" si="4"/>
        <v>84</v>
      </c>
    </row>
    <row r="294" spans="1:19" s="10" customFormat="1" ht="12" hidden="1" x14ac:dyDescent="0.2">
      <c r="A294" s="55">
        <v>540185</v>
      </c>
      <c r="B294" s="55" t="s">
        <v>346</v>
      </c>
      <c r="C294" s="55" t="s">
        <v>345</v>
      </c>
      <c r="D294" s="55" t="s">
        <v>18</v>
      </c>
      <c r="E294" s="56">
        <v>5</v>
      </c>
      <c r="F294" s="56">
        <v>0</v>
      </c>
      <c r="G294" s="56">
        <v>0</v>
      </c>
      <c r="H294" s="56">
        <v>0</v>
      </c>
      <c r="I294" s="15" t="s">
        <v>27</v>
      </c>
      <c r="J294" s="15">
        <v>0</v>
      </c>
      <c r="K294" s="56">
        <v>0</v>
      </c>
      <c r="L294" s="15" t="s">
        <v>27</v>
      </c>
      <c r="M294" s="56">
        <v>0</v>
      </c>
      <c r="N294" s="15" t="s">
        <v>27</v>
      </c>
      <c r="O294" s="56">
        <v>0</v>
      </c>
      <c r="P294" s="15" t="s">
        <v>27</v>
      </c>
      <c r="S294" s="67">
        <f t="shared" si="4"/>
        <v>84</v>
      </c>
    </row>
    <row r="295" spans="1:19" s="10" customFormat="1" ht="12" hidden="1" x14ac:dyDescent="0.2">
      <c r="A295" s="60">
        <v>540183</v>
      </c>
      <c r="B295" s="60" t="s">
        <v>347</v>
      </c>
      <c r="C295" s="60" t="s">
        <v>345</v>
      </c>
      <c r="D295" s="60" t="s">
        <v>22</v>
      </c>
      <c r="E295" s="61">
        <v>5</v>
      </c>
      <c r="F295" s="61">
        <v>0</v>
      </c>
      <c r="G295" s="61">
        <v>0</v>
      </c>
      <c r="H295" s="61">
        <v>0</v>
      </c>
      <c r="I295" s="41" t="s">
        <v>27</v>
      </c>
      <c r="J295" s="41">
        <v>0</v>
      </c>
      <c r="K295" s="61">
        <v>0</v>
      </c>
      <c r="L295" s="41" t="s">
        <v>27</v>
      </c>
      <c r="M295" s="61">
        <v>0</v>
      </c>
      <c r="N295" s="41" t="s">
        <v>27</v>
      </c>
      <c r="O295" s="61">
        <v>0</v>
      </c>
      <c r="P295" s="41" t="s">
        <v>27</v>
      </c>
      <c r="S295" s="68">
        <f t="shared" si="4"/>
        <v>50</v>
      </c>
    </row>
    <row r="296" spans="1:19" s="10" customFormat="1" ht="12" hidden="1" x14ac:dyDescent="0.2">
      <c r="A296" s="57"/>
      <c r="B296" s="57"/>
      <c r="C296" s="57" t="s">
        <v>348</v>
      </c>
      <c r="D296" s="57" t="s">
        <v>2</v>
      </c>
      <c r="E296" s="58">
        <v>5</v>
      </c>
      <c r="F296" s="58">
        <v>0</v>
      </c>
      <c r="G296" s="58">
        <v>0</v>
      </c>
      <c r="H296" s="58">
        <v>0</v>
      </c>
      <c r="I296" s="18" t="s">
        <v>27</v>
      </c>
      <c r="J296" s="18">
        <v>0</v>
      </c>
      <c r="K296" s="58">
        <v>0</v>
      </c>
      <c r="L296" s="18" t="s">
        <v>27</v>
      </c>
      <c r="M296" s="58">
        <v>0</v>
      </c>
      <c r="N296" s="18"/>
      <c r="O296" s="58">
        <v>0</v>
      </c>
      <c r="P296" s="18"/>
      <c r="S296" s="69">
        <f t="shared" si="4"/>
        <v>51</v>
      </c>
    </row>
    <row r="297" spans="1:19" s="10" customFormat="1" ht="12" x14ac:dyDescent="0.2">
      <c r="A297" s="55">
        <v>540187</v>
      </c>
      <c r="B297" s="55" t="s">
        <v>349</v>
      </c>
      <c r="C297" s="55" t="s">
        <v>350</v>
      </c>
      <c r="D297" s="55" t="s">
        <v>18</v>
      </c>
      <c r="E297" s="56">
        <v>1</v>
      </c>
      <c r="F297" s="56">
        <v>4.7</v>
      </c>
      <c r="G297" s="56">
        <v>0</v>
      </c>
      <c r="H297" s="56">
        <v>0</v>
      </c>
      <c r="I297" s="15" t="s">
        <v>27</v>
      </c>
      <c r="J297" s="15">
        <v>0</v>
      </c>
      <c r="K297" s="56">
        <v>0</v>
      </c>
      <c r="L297" s="15" t="s">
        <v>27</v>
      </c>
      <c r="M297" s="56">
        <v>0</v>
      </c>
      <c r="N297" s="15" t="s">
        <v>27</v>
      </c>
      <c r="O297" s="56">
        <v>0</v>
      </c>
      <c r="P297" s="15" t="s">
        <v>27</v>
      </c>
      <c r="S297" s="67">
        <f t="shared" si="4"/>
        <v>84</v>
      </c>
    </row>
    <row r="298" spans="1:19" s="10" customFormat="1" ht="12" x14ac:dyDescent="0.2">
      <c r="A298" s="39">
        <v>540186</v>
      </c>
      <c r="B298" s="39" t="s">
        <v>351</v>
      </c>
      <c r="C298" s="39" t="s">
        <v>350</v>
      </c>
      <c r="D298" s="39" t="s">
        <v>22</v>
      </c>
      <c r="E298" s="40">
        <v>1</v>
      </c>
      <c r="F298" s="40">
        <v>36.200000000000003</v>
      </c>
      <c r="G298" s="40">
        <v>4.4000000000000004</v>
      </c>
      <c r="H298" s="40">
        <v>2.4</v>
      </c>
      <c r="I298" s="41">
        <v>0.54500000000000004</v>
      </c>
      <c r="J298" s="41">
        <v>6.6000000000000003E-2</v>
      </c>
      <c r="K298" s="40">
        <v>1.8</v>
      </c>
      <c r="L298" s="41">
        <v>0.75</v>
      </c>
      <c r="M298" s="40">
        <v>0.4</v>
      </c>
      <c r="N298" s="41">
        <v>0.16700000000000001</v>
      </c>
      <c r="O298" s="40">
        <v>0.2</v>
      </c>
      <c r="P298" s="41">
        <v>8.3000000000000004E-2</v>
      </c>
      <c r="S298" s="68">
        <f t="shared" si="4"/>
        <v>38</v>
      </c>
    </row>
    <row r="299" spans="1:19" s="10" customFormat="1" ht="12" x14ac:dyDescent="0.2">
      <c r="A299" s="16"/>
      <c r="B299" s="16"/>
      <c r="C299" s="16" t="s">
        <v>352</v>
      </c>
      <c r="D299" s="16" t="s">
        <v>2</v>
      </c>
      <c r="E299" s="17">
        <v>1</v>
      </c>
      <c r="F299" s="17">
        <v>40.900000000000013</v>
      </c>
      <c r="G299" s="17">
        <v>4.4000000000000004</v>
      </c>
      <c r="H299" s="17">
        <v>2.4</v>
      </c>
      <c r="I299" s="18">
        <v>0.54500000000000004</v>
      </c>
      <c r="J299" s="18">
        <v>5.8999999999999997E-2</v>
      </c>
      <c r="K299" s="17">
        <v>1.8</v>
      </c>
      <c r="L299" s="18">
        <v>0.75</v>
      </c>
      <c r="M299" s="17">
        <v>0.4</v>
      </c>
      <c r="N299" s="18">
        <v>0.16700000000000001</v>
      </c>
      <c r="O299" s="17">
        <v>0.2</v>
      </c>
      <c r="P299" s="18">
        <v>8.3000000000000004E-2</v>
      </c>
      <c r="S299" s="69">
        <f t="shared" si="4"/>
        <v>41</v>
      </c>
    </row>
    <row r="300" spans="1:19" s="10" customFormat="1" ht="12" hidden="1" x14ac:dyDescent="0.2">
      <c r="A300" s="13">
        <v>540189</v>
      </c>
      <c r="B300" s="13" t="s">
        <v>353</v>
      </c>
      <c r="C300" s="13" t="s">
        <v>354</v>
      </c>
      <c r="D300" s="13" t="s">
        <v>18</v>
      </c>
      <c r="E300" s="14">
        <v>6</v>
      </c>
      <c r="F300" s="14">
        <v>1.2</v>
      </c>
      <c r="G300" s="14">
        <v>0</v>
      </c>
      <c r="H300" s="14">
        <v>0</v>
      </c>
      <c r="I300" s="15" t="s">
        <v>27</v>
      </c>
      <c r="J300" s="15">
        <v>0</v>
      </c>
      <c r="K300" s="14">
        <v>0</v>
      </c>
      <c r="L300" s="15" t="s">
        <v>27</v>
      </c>
      <c r="M300" s="14">
        <v>0</v>
      </c>
      <c r="N300" s="15" t="s">
        <v>27</v>
      </c>
      <c r="O300" s="14">
        <v>0</v>
      </c>
      <c r="P300" s="15" t="s">
        <v>27</v>
      </c>
      <c r="S300" s="67">
        <f t="shared" si="4"/>
        <v>84</v>
      </c>
    </row>
    <row r="301" spans="1:19" s="10" customFormat="1" ht="12" hidden="1" x14ac:dyDescent="0.2">
      <c r="A301" s="55">
        <v>540190</v>
      </c>
      <c r="B301" s="55" t="s">
        <v>355</v>
      </c>
      <c r="C301" s="55" t="s">
        <v>354</v>
      </c>
      <c r="D301" s="55" t="s">
        <v>18</v>
      </c>
      <c r="E301" s="56">
        <v>6</v>
      </c>
      <c r="F301" s="56">
        <v>4.9000000000000004</v>
      </c>
      <c r="G301" s="56">
        <v>1</v>
      </c>
      <c r="H301" s="56">
        <v>0.1</v>
      </c>
      <c r="I301" s="15">
        <v>0.1</v>
      </c>
      <c r="J301" s="15">
        <v>0.02</v>
      </c>
      <c r="K301" s="56">
        <v>0</v>
      </c>
      <c r="L301" s="15">
        <v>0</v>
      </c>
      <c r="M301" s="56">
        <v>0</v>
      </c>
      <c r="N301" s="15">
        <v>0</v>
      </c>
      <c r="O301" s="56">
        <v>0.1</v>
      </c>
      <c r="P301" s="15">
        <v>1</v>
      </c>
      <c r="S301" s="67">
        <f t="shared" si="4"/>
        <v>81</v>
      </c>
    </row>
    <row r="302" spans="1:19" s="10" customFormat="1" ht="12" hidden="1" x14ac:dyDescent="0.2">
      <c r="A302" s="39">
        <v>540188</v>
      </c>
      <c r="B302" s="39" t="s">
        <v>356</v>
      </c>
      <c r="C302" s="39" t="s">
        <v>354</v>
      </c>
      <c r="D302" s="39" t="s">
        <v>22</v>
      </c>
      <c r="E302" s="40">
        <v>6</v>
      </c>
      <c r="F302" s="40">
        <v>33.6</v>
      </c>
      <c r="G302" s="40">
        <v>6.3</v>
      </c>
      <c r="H302" s="40">
        <v>3.5</v>
      </c>
      <c r="I302" s="41">
        <v>0.55600000000000005</v>
      </c>
      <c r="J302" s="41">
        <v>0.104</v>
      </c>
      <c r="K302" s="40">
        <v>0.8</v>
      </c>
      <c r="L302" s="41">
        <v>0.22900000000000001</v>
      </c>
      <c r="M302" s="40">
        <v>1.9</v>
      </c>
      <c r="N302" s="41">
        <v>0.54300000000000004</v>
      </c>
      <c r="O302" s="40">
        <v>0.8</v>
      </c>
      <c r="P302" s="41">
        <v>0.22900000000000001</v>
      </c>
      <c r="S302" s="68">
        <f t="shared" si="4"/>
        <v>27</v>
      </c>
    </row>
    <row r="303" spans="1:19" s="10" customFormat="1" ht="12" hidden="1" x14ac:dyDescent="0.2">
      <c r="A303" s="16"/>
      <c r="B303" s="16"/>
      <c r="C303" s="16" t="s">
        <v>357</v>
      </c>
      <c r="D303" s="16" t="s">
        <v>2</v>
      </c>
      <c r="E303" s="17">
        <v>6</v>
      </c>
      <c r="F303" s="17">
        <v>39.700000000000003</v>
      </c>
      <c r="G303" s="17">
        <v>7.3</v>
      </c>
      <c r="H303" s="17">
        <v>3.6</v>
      </c>
      <c r="I303" s="18">
        <v>0.49299999999999999</v>
      </c>
      <c r="J303" s="18">
        <v>9.0999999999999998E-2</v>
      </c>
      <c r="K303" s="17">
        <v>0.8</v>
      </c>
      <c r="L303" s="18">
        <v>0.222</v>
      </c>
      <c r="M303" s="17">
        <v>1.9</v>
      </c>
      <c r="N303" s="18">
        <v>0.52800000000000002</v>
      </c>
      <c r="O303" s="17">
        <v>0.9</v>
      </c>
      <c r="P303" s="18">
        <v>0.25</v>
      </c>
      <c r="S303" s="69">
        <f t="shared" si="4"/>
        <v>35</v>
      </c>
    </row>
    <row r="304" spans="1:19" s="10" customFormat="1" ht="12" hidden="1" x14ac:dyDescent="0.2">
      <c r="A304" s="13">
        <v>540193</v>
      </c>
      <c r="B304" s="13" t="s">
        <v>358</v>
      </c>
      <c r="C304" s="13" t="s">
        <v>359</v>
      </c>
      <c r="D304" s="13" t="s">
        <v>18</v>
      </c>
      <c r="E304" s="14">
        <v>7</v>
      </c>
      <c r="F304" s="14">
        <v>0.6</v>
      </c>
      <c r="G304" s="14">
        <v>0.1</v>
      </c>
      <c r="H304" s="14">
        <v>0</v>
      </c>
      <c r="I304" s="15">
        <v>0</v>
      </c>
      <c r="J304" s="15">
        <v>0</v>
      </c>
      <c r="K304" s="14">
        <v>0</v>
      </c>
      <c r="L304" s="15" t="s">
        <v>27</v>
      </c>
      <c r="M304" s="14">
        <v>0</v>
      </c>
      <c r="N304" s="15" t="s">
        <v>27</v>
      </c>
      <c r="O304" s="14">
        <v>0</v>
      </c>
      <c r="P304" s="15" t="s">
        <v>27</v>
      </c>
      <c r="S304" s="67">
        <f t="shared" si="4"/>
        <v>84</v>
      </c>
    </row>
    <row r="305" spans="1:19" s="10" customFormat="1" ht="12" hidden="1" x14ac:dyDescent="0.2">
      <c r="A305" s="13">
        <v>540192</v>
      </c>
      <c r="B305" s="13" t="s">
        <v>360</v>
      </c>
      <c r="C305" s="13" t="s">
        <v>359</v>
      </c>
      <c r="D305" s="13" t="s">
        <v>18</v>
      </c>
      <c r="E305" s="14">
        <v>7</v>
      </c>
      <c r="F305" s="14">
        <v>1.2</v>
      </c>
      <c r="G305" s="14">
        <v>1.1000000000000001</v>
      </c>
      <c r="H305" s="14">
        <v>1</v>
      </c>
      <c r="I305" s="15">
        <v>0.90900000000000003</v>
      </c>
      <c r="J305" s="15">
        <v>0.83299999999999996</v>
      </c>
      <c r="K305" s="14">
        <v>0.5</v>
      </c>
      <c r="L305" s="15">
        <v>0.5</v>
      </c>
      <c r="M305" s="14">
        <v>0.5</v>
      </c>
      <c r="N305" s="15">
        <v>0.5</v>
      </c>
      <c r="O305" s="14">
        <v>0</v>
      </c>
      <c r="P305" s="15">
        <v>0</v>
      </c>
      <c r="S305" s="67">
        <f t="shared" si="4"/>
        <v>14</v>
      </c>
    </row>
    <row r="306" spans="1:19" s="10" customFormat="1" ht="12" hidden="1" x14ac:dyDescent="0.2">
      <c r="A306" s="55">
        <v>540194</v>
      </c>
      <c r="B306" s="55" t="s">
        <v>361</v>
      </c>
      <c r="C306" s="55" t="s">
        <v>359</v>
      </c>
      <c r="D306" s="55" t="s">
        <v>18</v>
      </c>
      <c r="E306" s="56">
        <v>7</v>
      </c>
      <c r="F306" s="56">
        <v>1.4</v>
      </c>
      <c r="G306" s="56">
        <v>1</v>
      </c>
      <c r="H306" s="56">
        <v>0.9</v>
      </c>
      <c r="I306" s="15">
        <v>0.9</v>
      </c>
      <c r="J306" s="15">
        <v>0.64300000000000002</v>
      </c>
      <c r="K306" s="56">
        <v>0.2</v>
      </c>
      <c r="L306" s="15">
        <v>0.222</v>
      </c>
      <c r="M306" s="56">
        <v>0.2</v>
      </c>
      <c r="N306" s="15">
        <v>0.222</v>
      </c>
      <c r="O306" s="56">
        <v>0.5</v>
      </c>
      <c r="P306" s="15">
        <v>0.55600000000000005</v>
      </c>
      <c r="S306" s="67">
        <f t="shared" si="4"/>
        <v>26</v>
      </c>
    </row>
    <row r="307" spans="1:19" s="10" customFormat="1" ht="12" hidden="1" x14ac:dyDescent="0.2">
      <c r="A307" s="55">
        <v>540261</v>
      </c>
      <c r="B307" s="55" t="s">
        <v>362</v>
      </c>
      <c r="C307" s="55" t="s">
        <v>359</v>
      </c>
      <c r="D307" s="55" t="s">
        <v>18</v>
      </c>
      <c r="E307" s="56">
        <v>7</v>
      </c>
      <c r="F307" s="56">
        <v>3.3</v>
      </c>
      <c r="G307" s="56">
        <v>0.5</v>
      </c>
      <c r="H307" s="56">
        <v>0</v>
      </c>
      <c r="I307" s="15">
        <v>0</v>
      </c>
      <c r="J307" s="15">
        <v>0</v>
      </c>
      <c r="K307" s="56">
        <v>0</v>
      </c>
      <c r="L307" s="15" t="s">
        <v>27</v>
      </c>
      <c r="M307" s="56">
        <v>0</v>
      </c>
      <c r="N307" s="15" t="s">
        <v>27</v>
      </c>
      <c r="O307" s="56">
        <v>0</v>
      </c>
      <c r="P307" s="15" t="s">
        <v>27</v>
      </c>
      <c r="S307" s="67">
        <f t="shared" si="4"/>
        <v>84</v>
      </c>
    </row>
    <row r="308" spans="1:19" s="10" customFormat="1" ht="12" hidden="1" x14ac:dyDescent="0.2">
      <c r="A308" s="55">
        <v>540260</v>
      </c>
      <c r="B308" s="55" t="s">
        <v>363</v>
      </c>
      <c r="C308" s="55" t="s">
        <v>359</v>
      </c>
      <c r="D308" s="55" t="s">
        <v>18</v>
      </c>
      <c r="E308" s="56">
        <v>7</v>
      </c>
      <c r="F308" s="56">
        <v>1.3</v>
      </c>
      <c r="G308" s="56">
        <v>0</v>
      </c>
      <c r="H308" s="56">
        <v>0</v>
      </c>
      <c r="I308" s="15" t="s">
        <v>27</v>
      </c>
      <c r="J308" s="15">
        <v>0</v>
      </c>
      <c r="K308" s="56">
        <v>0</v>
      </c>
      <c r="L308" s="15" t="s">
        <v>27</v>
      </c>
      <c r="M308" s="56">
        <v>0</v>
      </c>
      <c r="N308" s="15" t="s">
        <v>27</v>
      </c>
      <c r="O308" s="56">
        <v>0</v>
      </c>
      <c r="P308" s="15" t="s">
        <v>27</v>
      </c>
      <c r="S308" s="67">
        <f t="shared" si="4"/>
        <v>84</v>
      </c>
    </row>
    <row r="309" spans="1:19" s="10" customFormat="1" ht="12" hidden="1" x14ac:dyDescent="0.2">
      <c r="A309" s="39">
        <v>540191</v>
      </c>
      <c r="B309" s="39" t="s">
        <v>364</v>
      </c>
      <c r="C309" s="39" t="s">
        <v>359</v>
      </c>
      <c r="D309" s="39" t="s">
        <v>22</v>
      </c>
      <c r="E309" s="40">
        <v>7</v>
      </c>
      <c r="F309" s="40">
        <v>24</v>
      </c>
      <c r="G309" s="40">
        <v>3.5</v>
      </c>
      <c r="H309" s="40">
        <v>1.3</v>
      </c>
      <c r="I309" s="41">
        <v>0.371</v>
      </c>
      <c r="J309" s="41">
        <v>5.3999999999999999E-2</v>
      </c>
      <c r="K309" s="40">
        <v>0.6</v>
      </c>
      <c r="L309" s="41">
        <v>0.46200000000000002</v>
      </c>
      <c r="M309" s="40">
        <v>0.5</v>
      </c>
      <c r="N309" s="41">
        <v>0.38500000000000001</v>
      </c>
      <c r="O309" s="40">
        <v>0.2</v>
      </c>
      <c r="P309" s="41">
        <v>0.154</v>
      </c>
      <c r="S309" s="68">
        <f t="shared" si="4"/>
        <v>41</v>
      </c>
    </row>
    <row r="310" spans="1:19" s="10" customFormat="1" ht="12" hidden="1" x14ac:dyDescent="0.2">
      <c r="A310" s="16"/>
      <c r="B310" s="16"/>
      <c r="C310" s="16" t="s">
        <v>365</v>
      </c>
      <c r="D310" s="16" t="s">
        <v>2</v>
      </c>
      <c r="E310" s="17">
        <v>7</v>
      </c>
      <c r="F310" s="17">
        <v>31.8</v>
      </c>
      <c r="G310" s="17">
        <v>6.2</v>
      </c>
      <c r="H310" s="17">
        <v>3.2</v>
      </c>
      <c r="I310" s="18">
        <v>0.51600000000000001</v>
      </c>
      <c r="J310" s="18">
        <v>0.10100000000000001</v>
      </c>
      <c r="K310" s="17">
        <v>1.3</v>
      </c>
      <c r="L310" s="18">
        <v>0.40600000000000003</v>
      </c>
      <c r="M310" s="17">
        <v>1.2</v>
      </c>
      <c r="N310" s="18">
        <v>0.375</v>
      </c>
      <c r="O310" s="17">
        <v>0.7</v>
      </c>
      <c r="P310" s="18">
        <v>0.219</v>
      </c>
      <c r="S310" s="69">
        <f t="shared" si="4"/>
        <v>33</v>
      </c>
    </row>
    <row r="311" spans="1:19" s="10" customFormat="1" ht="12" hidden="1" x14ac:dyDescent="0.2">
      <c r="A311" s="55">
        <v>540195</v>
      </c>
      <c r="B311" s="55" t="s">
        <v>366</v>
      </c>
      <c r="C311" s="55" t="s">
        <v>367</v>
      </c>
      <c r="D311" s="55" t="s">
        <v>18</v>
      </c>
      <c r="E311" s="56">
        <v>5</v>
      </c>
      <c r="F311" s="56">
        <v>0</v>
      </c>
      <c r="G311" s="56">
        <v>0</v>
      </c>
      <c r="H311" s="56">
        <v>0</v>
      </c>
      <c r="I311" s="15" t="s">
        <v>27</v>
      </c>
      <c r="J311" s="15">
        <v>0</v>
      </c>
      <c r="K311" s="56">
        <v>0</v>
      </c>
      <c r="L311" s="15" t="s">
        <v>27</v>
      </c>
      <c r="M311" s="56">
        <v>0</v>
      </c>
      <c r="N311" s="15" t="s">
        <v>27</v>
      </c>
      <c r="O311" s="56">
        <v>0</v>
      </c>
      <c r="P311" s="15" t="s">
        <v>27</v>
      </c>
      <c r="S311" s="67">
        <f t="shared" si="4"/>
        <v>84</v>
      </c>
    </row>
    <row r="312" spans="1:19" s="10" customFormat="1" ht="12" hidden="1" x14ac:dyDescent="0.2">
      <c r="A312" s="13">
        <v>540197</v>
      </c>
      <c r="B312" s="13" t="s">
        <v>368</v>
      </c>
      <c r="C312" s="13" t="s">
        <v>367</v>
      </c>
      <c r="D312" s="13" t="s">
        <v>18</v>
      </c>
      <c r="E312" s="14">
        <v>5</v>
      </c>
      <c r="F312" s="14">
        <v>1.2</v>
      </c>
      <c r="G312" s="14">
        <v>0</v>
      </c>
      <c r="H312" s="14">
        <v>0</v>
      </c>
      <c r="I312" s="15" t="s">
        <v>27</v>
      </c>
      <c r="J312" s="15">
        <v>0</v>
      </c>
      <c r="K312" s="14">
        <v>0</v>
      </c>
      <c r="L312" s="15" t="s">
        <v>27</v>
      </c>
      <c r="M312" s="14">
        <v>0</v>
      </c>
      <c r="N312" s="15" t="s">
        <v>27</v>
      </c>
      <c r="O312" s="14">
        <v>0</v>
      </c>
      <c r="P312" s="15" t="s">
        <v>27</v>
      </c>
      <c r="S312" s="67">
        <f t="shared" si="4"/>
        <v>84</v>
      </c>
    </row>
    <row r="313" spans="1:19" s="10" customFormat="1" ht="12" hidden="1" x14ac:dyDescent="0.2">
      <c r="A313" s="13">
        <v>540259</v>
      </c>
      <c r="B313" s="13" t="s">
        <v>369</v>
      </c>
      <c r="C313" s="13" t="s">
        <v>367</v>
      </c>
      <c r="D313" s="13" t="s">
        <v>18</v>
      </c>
      <c r="E313" s="14">
        <v>5</v>
      </c>
      <c r="F313" s="14">
        <v>0.5</v>
      </c>
      <c r="G313" s="14">
        <v>0.5</v>
      </c>
      <c r="H313" s="14">
        <v>0.5</v>
      </c>
      <c r="I313" s="15">
        <v>1</v>
      </c>
      <c r="J313" s="15">
        <v>1</v>
      </c>
      <c r="K313" s="14">
        <v>0</v>
      </c>
      <c r="L313" s="15">
        <v>0</v>
      </c>
      <c r="M313" s="14">
        <v>0</v>
      </c>
      <c r="N313" s="15">
        <v>0</v>
      </c>
      <c r="O313" s="14">
        <v>0.5</v>
      </c>
      <c r="P313" s="15">
        <v>1</v>
      </c>
      <c r="S313" s="67">
        <f t="shared" si="4"/>
        <v>1</v>
      </c>
    </row>
    <row r="314" spans="1:19" s="10" customFormat="1" ht="12" hidden="1" x14ac:dyDescent="0.2">
      <c r="A314" s="55">
        <v>540196</v>
      </c>
      <c r="B314" s="55" t="s">
        <v>370</v>
      </c>
      <c r="C314" s="55" t="s">
        <v>367</v>
      </c>
      <c r="D314" s="55" t="s">
        <v>48</v>
      </c>
      <c r="E314" s="56">
        <v>5</v>
      </c>
      <c r="F314" s="56">
        <v>0.9</v>
      </c>
      <c r="G314" s="56">
        <v>0.7</v>
      </c>
      <c r="H314" s="56">
        <v>0.4</v>
      </c>
      <c r="I314" s="15">
        <v>0.57099999999999995</v>
      </c>
      <c r="J314" s="15">
        <v>0.44400000000000001</v>
      </c>
      <c r="K314" s="56">
        <v>0</v>
      </c>
      <c r="L314" s="15">
        <v>0</v>
      </c>
      <c r="M314" s="56">
        <v>0.1</v>
      </c>
      <c r="N314" s="15">
        <v>0.25</v>
      </c>
      <c r="O314" s="56">
        <v>0.3</v>
      </c>
      <c r="P314" s="15">
        <v>0.75</v>
      </c>
      <c r="S314" s="67" t="str">
        <f t="shared" si="4"/>
        <v/>
      </c>
    </row>
    <row r="315" spans="1:19" s="10" customFormat="1" ht="12" hidden="1" x14ac:dyDescent="0.2">
      <c r="A315" s="60">
        <v>540277</v>
      </c>
      <c r="B315" s="60" t="s">
        <v>371</v>
      </c>
      <c r="C315" s="60" t="s">
        <v>367</v>
      </c>
      <c r="D315" s="60" t="s">
        <v>22</v>
      </c>
      <c r="E315" s="61">
        <v>5</v>
      </c>
      <c r="F315" s="61">
        <v>11.7</v>
      </c>
      <c r="G315" s="61">
        <v>9.6</v>
      </c>
      <c r="H315" s="61">
        <v>8.3000000000000007</v>
      </c>
      <c r="I315" s="41">
        <v>0.86499999999999999</v>
      </c>
      <c r="J315" s="41">
        <v>0.70899999999999996</v>
      </c>
      <c r="K315" s="61">
        <v>1</v>
      </c>
      <c r="L315" s="41">
        <v>0.12</v>
      </c>
      <c r="M315" s="61">
        <v>1.4</v>
      </c>
      <c r="N315" s="41">
        <v>0.16900000000000001</v>
      </c>
      <c r="O315" s="61">
        <v>5.9</v>
      </c>
      <c r="P315" s="41">
        <v>0.71099999999999997</v>
      </c>
      <c r="S315" s="68">
        <f t="shared" si="4"/>
        <v>3</v>
      </c>
    </row>
    <row r="316" spans="1:19" s="10" customFormat="1" ht="12" hidden="1" x14ac:dyDescent="0.2">
      <c r="A316" s="16"/>
      <c r="B316" s="16"/>
      <c r="C316" s="16" t="s">
        <v>372</v>
      </c>
      <c r="D316" s="16" t="s">
        <v>2</v>
      </c>
      <c r="E316" s="17">
        <v>5</v>
      </c>
      <c r="F316" s="17">
        <v>14.3</v>
      </c>
      <c r="G316" s="17">
        <v>10.8</v>
      </c>
      <c r="H316" s="17">
        <v>9.2000000000000011</v>
      </c>
      <c r="I316" s="18">
        <v>0.85199999999999998</v>
      </c>
      <c r="J316" s="18">
        <v>0.64300000000000002</v>
      </c>
      <c r="K316" s="17">
        <v>1</v>
      </c>
      <c r="L316" s="18">
        <v>0.109</v>
      </c>
      <c r="M316" s="17">
        <v>1.5</v>
      </c>
      <c r="N316" s="18">
        <v>0.16300000000000001</v>
      </c>
      <c r="O316" s="17">
        <v>6.7</v>
      </c>
      <c r="P316" s="18">
        <v>0.72799999999999998</v>
      </c>
      <c r="S316" s="69">
        <f t="shared" si="4"/>
        <v>2</v>
      </c>
    </row>
    <row r="317" spans="1:19" s="10" customFormat="1" ht="12" hidden="1" x14ac:dyDescent="0.2">
      <c r="A317" s="13">
        <v>540199</v>
      </c>
      <c r="B317" s="13" t="s">
        <v>373</v>
      </c>
      <c r="C317" s="13" t="s">
        <v>374</v>
      </c>
      <c r="D317" s="13" t="s">
        <v>18</v>
      </c>
      <c r="E317" s="14">
        <v>7</v>
      </c>
      <c r="F317" s="14">
        <v>6.6</v>
      </c>
      <c r="G317" s="14">
        <v>4.5999999999999996</v>
      </c>
      <c r="H317" s="14">
        <v>2.1</v>
      </c>
      <c r="I317" s="15">
        <v>0.45700000000000002</v>
      </c>
      <c r="J317" s="15">
        <v>0.318</v>
      </c>
      <c r="K317" s="14">
        <v>0.9</v>
      </c>
      <c r="L317" s="15">
        <v>0.42899999999999999</v>
      </c>
      <c r="M317" s="14">
        <v>0.5</v>
      </c>
      <c r="N317" s="15">
        <v>0.23799999999999999</v>
      </c>
      <c r="O317" s="14">
        <v>0.7</v>
      </c>
      <c r="P317" s="15">
        <v>0.33300000000000002</v>
      </c>
      <c r="S317" s="67">
        <f t="shared" si="4"/>
        <v>40</v>
      </c>
    </row>
    <row r="318" spans="1:19" s="10" customFormat="1" ht="12" hidden="1" x14ac:dyDescent="0.2">
      <c r="A318" s="39">
        <v>540198</v>
      </c>
      <c r="B318" s="39" t="s">
        <v>375</v>
      </c>
      <c r="C318" s="39" t="s">
        <v>374</v>
      </c>
      <c r="D318" s="39" t="s">
        <v>22</v>
      </c>
      <c r="E318" s="40">
        <v>7</v>
      </c>
      <c r="F318" s="40">
        <v>52.7</v>
      </c>
      <c r="G318" s="40">
        <v>18.8</v>
      </c>
      <c r="H318" s="40">
        <v>5.3</v>
      </c>
      <c r="I318" s="41">
        <v>0.28199999999999997</v>
      </c>
      <c r="J318" s="41">
        <v>0.10100000000000001</v>
      </c>
      <c r="K318" s="40">
        <v>1.8</v>
      </c>
      <c r="L318" s="41">
        <v>0.34</v>
      </c>
      <c r="M318" s="40">
        <v>2.2999999999999998</v>
      </c>
      <c r="N318" s="41">
        <v>0.434</v>
      </c>
      <c r="O318" s="40">
        <v>1.2</v>
      </c>
      <c r="P318" s="41">
        <v>0.22600000000000001</v>
      </c>
      <c r="S318" s="68">
        <f t="shared" si="4"/>
        <v>28</v>
      </c>
    </row>
    <row r="319" spans="1:19" s="10" customFormat="1" ht="12" hidden="1" x14ac:dyDescent="0.2">
      <c r="A319" s="16"/>
      <c r="B319" s="16"/>
      <c r="C319" s="16" t="s">
        <v>376</v>
      </c>
      <c r="D319" s="16" t="s">
        <v>2</v>
      </c>
      <c r="E319" s="17">
        <v>7</v>
      </c>
      <c r="F319" s="17">
        <v>59.3</v>
      </c>
      <c r="G319" s="17">
        <v>23.4</v>
      </c>
      <c r="H319" s="17">
        <v>7.3999999999999986</v>
      </c>
      <c r="I319" s="18">
        <v>0.316</v>
      </c>
      <c r="J319" s="18">
        <v>0.125</v>
      </c>
      <c r="K319" s="17">
        <v>2.7</v>
      </c>
      <c r="L319" s="18">
        <v>0.36499999999999999</v>
      </c>
      <c r="M319" s="17">
        <v>2.8</v>
      </c>
      <c r="N319" s="18">
        <v>0.378</v>
      </c>
      <c r="O319" s="17">
        <v>1.9</v>
      </c>
      <c r="P319" s="18">
        <v>0.25700000000000001</v>
      </c>
      <c r="S319" s="69">
        <f t="shared" si="4"/>
        <v>25</v>
      </c>
    </row>
    <row r="320" spans="1:19" s="10" customFormat="1" ht="12" hidden="1" x14ac:dyDescent="0.2">
      <c r="A320" s="13">
        <v>540018</v>
      </c>
      <c r="B320" s="13" t="s">
        <v>54</v>
      </c>
      <c r="C320" s="13" t="s">
        <v>55</v>
      </c>
      <c r="D320" s="13" t="s">
        <v>48</v>
      </c>
      <c r="E320" s="14">
        <v>2</v>
      </c>
      <c r="F320" s="14">
        <v>1.9</v>
      </c>
      <c r="G320" s="14">
        <v>0.1</v>
      </c>
      <c r="H320" s="14">
        <v>0.1</v>
      </c>
      <c r="I320" s="15">
        <v>1</v>
      </c>
      <c r="J320" s="15">
        <v>5.2999999999999999E-2</v>
      </c>
      <c r="K320" s="14">
        <v>0.1</v>
      </c>
      <c r="L320" s="15">
        <v>1</v>
      </c>
      <c r="M320" s="14">
        <v>0</v>
      </c>
      <c r="N320" s="15">
        <v>0</v>
      </c>
      <c r="O320" s="14">
        <v>0</v>
      </c>
      <c r="P320" s="15">
        <v>0</v>
      </c>
      <c r="S320" s="67" t="str">
        <f t="shared" si="4"/>
        <v/>
      </c>
    </row>
    <row r="321" spans="1:19" s="10" customFormat="1" ht="12" hidden="1" x14ac:dyDescent="0.2">
      <c r="A321" s="55">
        <v>540202</v>
      </c>
      <c r="B321" s="55" t="s">
        <v>377</v>
      </c>
      <c r="C321" s="55" t="s">
        <v>378</v>
      </c>
      <c r="D321" s="55" t="s">
        <v>18</v>
      </c>
      <c r="E321" s="56">
        <v>2</v>
      </c>
      <c r="F321" s="56">
        <v>1.4</v>
      </c>
      <c r="G321" s="56">
        <v>0</v>
      </c>
      <c r="H321" s="56">
        <v>0</v>
      </c>
      <c r="I321" s="15" t="s">
        <v>27</v>
      </c>
      <c r="J321" s="15">
        <v>0</v>
      </c>
      <c r="K321" s="56">
        <v>0</v>
      </c>
      <c r="L321" s="15" t="s">
        <v>27</v>
      </c>
      <c r="M321" s="56">
        <v>0</v>
      </c>
      <c r="N321" s="15" t="s">
        <v>27</v>
      </c>
      <c r="O321" s="56">
        <v>0</v>
      </c>
      <c r="P321" s="15" t="s">
        <v>27</v>
      </c>
      <c r="S321" s="67">
        <f t="shared" si="4"/>
        <v>84</v>
      </c>
    </row>
    <row r="322" spans="1:19" s="10" customFormat="1" ht="12" hidden="1" x14ac:dyDescent="0.2">
      <c r="A322" s="55">
        <v>540221</v>
      </c>
      <c r="B322" s="55" t="s">
        <v>379</v>
      </c>
      <c r="C322" s="55" t="s">
        <v>378</v>
      </c>
      <c r="D322" s="55" t="s">
        <v>18</v>
      </c>
      <c r="E322" s="56">
        <v>2</v>
      </c>
      <c r="F322" s="56">
        <v>8</v>
      </c>
      <c r="G322" s="56">
        <v>0.3</v>
      </c>
      <c r="H322" s="56">
        <v>0.3</v>
      </c>
      <c r="I322" s="15">
        <v>1</v>
      </c>
      <c r="J322" s="15">
        <v>3.7999999999999999E-2</v>
      </c>
      <c r="K322" s="56">
        <v>0</v>
      </c>
      <c r="L322" s="15">
        <v>0</v>
      </c>
      <c r="M322" s="56">
        <v>0</v>
      </c>
      <c r="N322" s="15">
        <v>0</v>
      </c>
      <c r="O322" s="56">
        <v>0.3</v>
      </c>
      <c r="P322" s="15">
        <v>1</v>
      </c>
      <c r="S322" s="67">
        <f t="shared" si="4"/>
        <v>75</v>
      </c>
    </row>
    <row r="323" spans="1:19" s="10" customFormat="1" ht="12" hidden="1" x14ac:dyDescent="0.2">
      <c r="A323" s="13">
        <v>540231</v>
      </c>
      <c r="B323" s="13" t="s">
        <v>380</v>
      </c>
      <c r="C323" s="13" t="s">
        <v>378</v>
      </c>
      <c r="D323" s="13" t="s">
        <v>18</v>
      </c>
      <c r="E323" s="14">
        <v>2</v>
      </c>
      <c r="F323" s="14">
        <v>2.7</v>
      </c>
      <c r="G323" s="14">
        <v>0.4</v>
      </c>
      <c r="H323" s="14">
        <v>0</v>
      </c>
      <c r="I323" s="15">
        <v>0</v>
      </c>
      <c r="J323" s="15">
        <v>0</v>
      </c>
      <c r="K323" s="14">
        <v>0</v>
      </c>
      <c r="L323" s="15" t="s">
        <v>27</v>
      </c>
      <c r="M323" s="14">
        <v>0</v>
      </c>
      <c r="N323" s="15" t="s">
        <v>27</v>
      </c>
      <c r="O323" s="14">
        <v>0</v>
      </c>
      <c r="P323" s="15" t="s">
        <v>27</v>
      </c>
      <c r="S323" s="67">
        <f t="shared" si="4"/>
        <v>84</v>
      </c>
    </row>
    <row r="324" spans="1:19" s="10" customFormat="1" ht="12" hidden="1" x14ac:dyDescent="0.2">
      <c r="A324" s="55">
        <v>540232</v>
      </c>
      <c r="B324" s="55" t="s">
        <v>381</v>
      </c>
      <c r="C324" s="55" t="s">
        <v>378</v>
      </c>
      <c r="D324" s="55" t="s">
        <v>18</v>
      </c>
      <c r="E324" s="56">
        <v>2</v>
      </c>
      <c r="F324" s="56">
        <v>3.3</v>
      </c>
      <c r="G324" s="56">
        <v>0.3</v>
      </c>
      <c r="H324" s="56">
        <v>0.3</v>
      </c>
      <c r="I324" s="15">
        <v>1</v>
      </c>
      <c r="J324" s="15">
        <v>9.0999999999999998E-2</v>
      </c>
      <c r="K324" s="56">
        <v>0</v>
      </c>
      <c r="L324" s="15">
        <v>0</v>
      </c>
      <c r="M324" s="56">
        <v>0</v>
      </c>
      <c r="N324" s="15">
        <v>0</v>
      </c>
      <c r="O324" s="56">
        <v>0.3</v>
      </c>
      <c r="P324" s="15">
        <v>1</v>
      </c>
      <c r="S324" s="67">
        <f t="shared" si="4"/>
        <v>60</v>
      </c>
    </row>
    <row r="325" spans="1:19" s="10" customFormat="1" ht="12" hidden="1" x14ac:dyDescent="0.2">
      <c r="A325" s="60">
        <v>540200</v>
      </c>
      <c r="B325" s="60" t="s">
        <v>382</v>
      </c>
      <c r="C325" s="60" t="s">
        <v>378</v>
      </c>
      <c r="D325" s="60" t="s">
        <v>22</v>
      </c>
      <c r="E325" s="61">
        <v>2</v>
      </c>
      <c r="F325" s="61">
        <v>84.3</v>
      </c>
      <c r="G325" s="61">
        <v>7</v>
      </c>
      <c r="H325" s="61">
        <v>5.9</v>
      </c>
      <c r="I325" s="41">
        <v>0.84299999999999997</v>
      </c>
      <c r="J325" s="41">
        <v>7.0000000000000007E-2</v>
      </c>
      <c r="K325" s="61">
        <v>1</v>
      </c>
      <c r="L325" s="41">
        <v>0.16900000000000001</v>
      </c>
      <c r="M325" s="61">
        <v>1.2</v>
      </c>
      <c r="N325" s="41">
        <v>0.20300000000000001</v>
      </c>
      <c r="O325" s="61">
        <v>3.7</v>
      </c>
      <c r="P325" s="41">
        <v>0.627</v>
      </c>
      <c r="S325" s="68">
        <f t="shared" si="4"/>
        <v>37</v>
      </c>
    </row>
    <row r="326" spans="1:19" s="10" customFormat="1" ht="12" hidden="1" x14ac:dyDescent="0.2">
      <c r="A326" s="57"/>
      <c r="B326" s="57"/>
      <c r="C326" s="57" t="s">
        <v>383</v>
      </c>
      <c r="D326" s="57" t="s">
        <v>2</v>
      </c>
      <c r="E326" s="58">
        <v>2</v>
      </c>
      <c r="F326" s="58">
        <v>101.6</v>
      </c>
      <c r="G326" s="58">
        <v>8.1</v>
      </c>
      <c r="H326" s="58">
        <v>6.6000000000000014</v>
      </c>
      <c r="I326" s="18">
        <v>0.81499999999999995</v>
      </c>
      <c r="J326" s="18">
        <v>6.5000000000000002E-2</v>
      </c>
      <c r="K326" s="58">
        <v>1.1000000000000001</v>
      </c>
      <c r="L326" s="18">
        <v>0.16700000000000001</v>
      </c>
      <c r="M326" s="58">
        <v>1.2</v>
      </c>
      <c r="N326" s="18">
        <v>0.182</v>
      </c>
      <c r="O326" s="58">
        <v>4.3</v>
      </c>
      <c r="P326" s="18">
        <v>0.65200000000000002</v>
      </c>
      <c r="S326" s="69">
        <f t="shared" ref="S326:S352" si="5">IF(OR($D326 = "SPLIT",$J326= "N/A"),"",COUNTIFS($D$6:$D$362,$D326,J$6:J$362,"&gt;"&amp;J326)+1)</f>
        <v>38</v>
      </c>
    </row>
    <row r="327" spans="1:19" s="10" customFormat="1" ht="12" hidden="1" x14ac:dyDescent="0.2">
      <c r="A327" s="13">
        <v>540204</v>
      </c>
      <c r="B327" s="13" t="s">
        <v>384</v>
      </c>
      <c r="C327" s="13" t="s">
        <v>385</v>
      </c>
      <c r="D327" s="13" t="s">
        <v>18</v>
      </c>
      <c r="E327" s="14">
        <v>4</v>
      </c>
      <c r="F327" s="14">
        <v>0</v>
      </c>
      <c r="G327" s="14">
        <v>0</v>
      </c>
      <c r="H327" s="14">
        <v>0</v>
      </c>
      <c r="I327" s="15" t="s">
        <v>27</v>
      </c>
      <c r="J327" s="15">
        <v>0</v>
      </c>
      <c r="K327" s="14">
        <v>0</v>
      </c>
      <c r="L327" s="15" t="s">
        <v>27</v>
      </c>
      <c r="M327" s="14">
        <v>0</v>
      </c>
      <c r="N327" s="15" t="s">
        <v>27</v>
      </c>
      <c r="O327" s="14">
        <v>0</v>
      </c>
      <c r="P327" s="15" t="s">
        <v>27</v>
      </c>
      <c r="S327" s="67">
        <f t="shared" si="5"/>
        <v>84</v>
      </c>
    </row>
    <row r="328" spans="1:19" s="10" customFormat="1" ht="12" hidden="1" x14ac:dyDescent="0.2">
      <c r="A328" s="55">
        <v>540205</v>
      </c>
      <c r="B328" s="55" t="s">
        <v>386</v>
      </c>
      <c r="C328" s="55" t="s">
        <v>385</v>
      </c>
      <c r="D328" s="55" t="s">
        <v>18</v>
      </c>
      <c r="E328" s="56">
        <v>4</v>
      </c>
      <c r="F328" s="56">
        <v>0</v>
      </c>
      <c r="G328" s="56">
        <v>0</v>
      </c>
      <c r="H328" s="56">
        <v>0</v>
      </c>
      <c r="I328" s="15" t="s">
        <v>27</v>
      </c>
      <c r="J328" s="15">
        <v>0</v>
      </c>
      <c r="K328" s="56">
        <v>0</v>
      </c>
      <c r="L328" s="15" t="s">
        <v>27</v>
      </c>
      <c r="M328" s="56">
        <v>0</v>
      </c>
      <c r="N328" s="15" t="s">
        <v>27</v>
      </c>
      <c r="O328" s="56">
        <v>0</v>
      </c>
      <c r="P328" s="15" t="s">
        <v>27</v>
      </c>
      <c r="S328" s="67">
        <f t="shared" si="5"/>
        <v>84</v>
      </c>
    </row>
    <row r="329" spans="1:19" s="10" customFormat="1" ht="12" hidden="1" x14ac:dyDescent="0.2">
      <c r="A329" s="55">
        <v>540206</v>
      </c>
      <c r="B329" s="55" t="s">
        <v>387</v>
      </c>
      <c r="C329" s="55" t="s">
        <v>385</v>
      </c>
      <c r="D329" s="55" t="s">
        <v>18</v>
      </c>
      <c r="E329" s="56">
        <v>4</v>
      </c>
      <c r="F329" s="56">
        <v>0.6</v>
      </c>
      <c r="G329" s="56">
        <v>0.3</v>
      </c>
      <c r="H329" s="56">
        <v>0</v>
      </c>
      <c r="I329" s="15">
        <v>0</v>
      </c>
      <c r="J329" s="15">
        <v>0</v>
      </c>
      <c r="K329" s="56">
        <v>0</v>
      </c>
      <c r="L329" s="15" t="s">
        <v>27</v>
      </c>
      <c r="M329" s="56">
        <v>0</v>
      </c>
      <c r="N329" s="15" t="s">
        <v>27</v>
      </c>
      <c r="O329" s="56">
        <v>0</v>
      </c>
      <c r="P329" s="15" t="s">
        <v>27</v>
      </c>
      <c r="S329" s="67">
        <f t="shared" si="5"/>
        <v>84</v>
      </c>
    </row>
    <row r="330" spans="1:19" s="10" customFormat="1" ht="12" hidden="1" x14ac:dyDescent="0.2">
      <c r="A330" s="60">
        <v>540203</v>
      </c>
      <c r="B330" s="60" t="s">
        <v>388</v>
      </c>
      <c r="C330" s="60" t="s">
        <v>385</v>
      </c>
      <c r="D330" s="60" t="s">
        <v>22</v>
      </c>
      <c r="E330" s="61">
        <v>4</v>
      </c>
      <c r="F330" s="61">
        <v>32.6</v>
      </c>
      <c r="G330" s="61">
        <v>11.4</v>
      </c>
      <c r="H330" s="61">
        <v>1.2</v>
      </c>
      <c r="I330" s="41">
        <v>0.105</v>
      </c>
      <c r="J330" s="41">
        <v>3.6999999999999998E-2</v>
      </c>
      <c r="K330" s="61">
        <v>0.4</v>
      </c>
      <c r="L330" s="41">
        <v>0.33300000000000002</v>
      </c>
      <c r="M330" s="61">
        <v>0.4</v>
      </c>
      <c r="N330" s="41">
        <v>0.33300000000000002</v>
      </c>
      <c r="O330" s="61">
        <v>0.4</v>
      </c>
      <c r="P330" s="41">
        <v>0.33300000000000002</v>
      </c>
      <c r="S330" s="68">
        <f t="shared" si="5"/>
        <v>47</v>
      </c>
    </row>
    <row r="331" spans="1:19" s="10" customFormat="1" ht="12" hidden="1" x14ac:dyDescent="0.2">
      <c r="A331" s="57"/>
      <c r="B331" s="57"/>
      <c r="C331" s="57" t="s">
        <v>389</v>
      </c>
      <c r="D331" s="57" t="s">
        <v>2</v>
      </c>
      <c r="E331" s="58">
        <v>4</v>
      </c>
      <c r="F331" s="58">
        <v>33.200000000000003</v>
      </c>
      <c r="G331" s="58">
        <v>11.7</v>
      </c>
      <c r="H331" s="58">
        <v>1.2</v>
      </c>
      <c r="I331" s="18">
        <v>0.10299999999999999</v>
      </c>
      <c r="J331" s="18">
        <v>3.5999999999999997E-2</v>
      </c>
      <c r="K331" s="58">
        <v>0.4</v>
      </c>
      <c r="L331" s="18">
        <v>0.33300000000000002</v>
      </c>
      <c r="M331" s="58">
        <v>0.4</v>
      </c>
      <c r="N331" s="18">
        <v>0.33300000000000002</v>
      </c>
      <c r="O331" s="58">
        <v>0.4</v>
      </c>
      <c r="P331" s="18">
        <v>0.33300000000000002</v>
      </c>
      <c r="S331" s="69">
        <f t="shared" si="5"/>
        <v>49</v>
      </c>
    </row>
    <row r="332" spans="1:19" s="10" customFormat="1" ht="12" hidden="1" x14ac:dyDescent="0.2">
      <c r="A332" s="55">
        <v>540208</v>
      </c>
      <c r="B332" s="55" t="s">
        <v>390</v>
      </c>
      <c r="C332" s="55" t="s">
        <v>391</v>
      </c>
      <c r="D332" s="55" t="s">
        <v>18</v>
      </c>
      <c r="E332" s="56">
        <v>10</v>
      </c>
      <c r="F332" s="56">
        <v>6</v>
      </c>
      <c r="G332" s="56">
        <v>6</v>
      </c>
      <c r="H332" s="56">
        <v>6</v>
      </c>
      <c r="I332" s="15">
        <v>1</v>
      </c>
      <c r="J332" s="15">
        <v>1</v>
      </c>
      <c r="K332" s="56">
        <v>0.6</v>
      </c>
      <c r="L332" s="15">
        <v>0.1</v>
      </c>
      <c r="M332" s="56">
        <v>2.7</v>
      </c>
      <c r="N332" s="15">
        <v>0.45</v>
      </c>
      <c r="O332" s="56">
        <v>2.7</v>
      </c>
      <c r="P332" s="15">
        <v>0.45</v>
      </c>
      <c r="S332" s="67">
        <f t="shared" si="5"/>
        <v>1</v>
      </c>
    </row>
    <row r="333" spans="1:19" s="10" customFormat="1" ht="12" hidden="1" x14ac:dyDescent="0.2">
      <c r="A333" s="55">
        <v>540210</v>
      </c>
      <c r="B333" s="55" t="s">
        <v>392</v>
      </c>
      <c r="C333" s="55" t="s">
        <v>391</v>
      </c>
      <c r="D333" s="55" t="s">
        <v>18</v>
      </c>
      <c r="E333" s="56">
        <v>10</v>
      </c>
      <c r="F333" s="56">
        <v>1.1000000000000001</v>
      </c>
      <c r="G333" s="56">
        <v>0.6</v>
      </c>
      <c r="H333" s="56">
        <v>0</v>
      </c>
      <c r="I333" s="15">
        <v>0</v>
      </c>
      <c r="J333" s="15">
        <v>0</v>
      </c>
      <c r="K333" s="56">
        <v>0</v>
      </c>
      <c r="L333" s="15" t="s">
        <v>27</v>
      </c>
      <c r="M333" s="56">
        <v>0</v>
      </c>
      <c r="N333" s="15" t="s">
        <v>27</v>
      </c>
      <c r="O333" s="56">
        <v>0</v>
      </c>
      <c r="P333" s="15" t="s">
        <v>27</v>
      </c>
      <c r="S333" s="67">
        <f t="shared" si="5"/>
        <v>84</v>
      </c>
    </row>
    <row r="334" spans="1:19" s="10" customFormat="1" ht="12" hidden="1" x14ac:dyDescent="0.2">
      <c r="A334" s="55">
        <v>540256</v>
      </c>
      <c r="B334" s="55" t="s">
        <v>393</v>
      </c>
      <c r="C334" s="55" t="s">
        <v>391</v>
      </c>
      <c r="D334" s="55" t="s">
        <v>18</v>
      </c>
      <c r="E334" s="56">
        <v>10</v>
      </c>
      <c r="F334" s="56">
        <v>1.3</v>
      </c>
      <c r="G334" s="56">
        <v>0.8</v>
      </c>
      <c r="H334" s="56">
        <v>0</v>
      </c>
      <c r="I334" s="15">
        <v>0</v>
      </c>
      <c r="J334" s="15">
        <v>0</v>
      </c>
      <c r="K334" s="56">
        <v>0</v>
      </c>
      <c r="L334" s="15" t="s">
        <v>27</v>
      </c>
      <c r="M334" s="56">
        <v>0</v>
      </c>
      <c r="N334" s="15" t="s">
        <v>27</v>
      </c>
      <c r="O334" s="56">
        <v>0</v>
      </c>
      <c r="P334" s="15" t="s">
        <v>27</v>
      </c>
      <c r="S334" s="67">
        <f t="shared" si="5"/>
        <v>84</v>
      </c>
    </row>
    <row r="335" spans="1:19" s="10" customFormat="1" ht="12" hidden="1" x14ac:dyDescent="0.2">
      <c r="A335" s="55">
        <v>540258</v>
      </c>
      <c r="B335" s="55" t="s">
        <v>394</v>
      </c>
      <c r="C335" s="55" t="s">
        <v>391</v>
      </c>
      <c r="D335" s="55" t="s">
        <v>18</v>
      </c>
      <c r="E335" s="56">
        <v>10</v>
      </c>
      <c r="F335" s="56">
        <v>0.9</v>
      </c>
      <c r="G335" s="56">
        <v>0.1</v>
      </c>
      <c r="H335" s="56">
        <v>0</v>
      </c>
      <c r="I335" s="15">
        <v>0</v>
      </c>
      <c r="J335" s="15">
        <v>0</v>
      </c>
      <c r="K335" s="56">
        <v>0</v>
      </c>
      <c r="L335" s="15" t="s">
        <v>27</v>
      </c>
      <c r="M335" s="56">
        <v>0</v>
      </c>
      <c r="N335" s="15" t="s">
        <v>27</v>
      </c>
      <c r="O335" s="56">
        <v>0</v>
      </c>
      <c r="P335" s="15" t="s">
        <v>27</v>
      </c>
      <c r="S335" s="67">
        <f t="shared" si="5"/>
        <v>84</v>
      </c>
    </row>
    <row r="336" spans="1:19" s="10" customFormat="1" ht="12" hidden="1" x14ac:dyDescent="0.2">
      <c r="A336" s="55">
        <v>540196</v>
      </c>
      <c r="B336" s="55" t="s">
        <v>370</v>
      </c>
      <c r="C336" s="55" t="s">
        <v>367</v>
      </c>
      <c r="D336" s="55" t="s">
        <v>48</v>
      </c>
      <c r="E336" s="56">
        <v>5</v>
      </c>
      <c r="F336" s="56">
        <v>1</v>
      </c>
      <c r="G336" s="56">
        <v>1</v>
      </c>
      <c r="H336" s="56">
        <v>1</v>
      </c>
      <c r="I336" s="15">
        <v>1</v>
      </c>
      <c r="J336" s="15">
        <v>1</v>
      </c>
      <c r="K336" s="56">
        <v>0</v>
      </c>
      <c r="L336" s="15">
        <v>0</v>
      </c>
      <c r="M336" s="56">
        <v>0.3</v>
      </c>
      <c r="N336" s="15">
        <v>0.3</v>
      </c>
      <c r="O336" s="56">
        <v>0.7</v>
      </c>
      <c r="P336" s="15">
        <v>0.7</v>
      </c>
      <c r="S336" s="67" t="str">
        <f t="shared" si="5"/>
        <v/>
      </c>
    </row>
    <row r="337" spans="1:19" s="10" customFormat="1" ht="12" hidden="1" x14ac:dyDescent="0.2">
      <c r="A337" s="60">
        <v>540207</v>
      </c>
      <c r="B337" s="60" t="s">
        <v>395</v>
      </c>
      <c r="C337" s="60" t="s">
        <v>391</v>
      </c>
      <c r="D337" s="60" t="s">
        <v>22</v>
      </c>
      <c r="E337" s="61">
        <v>10</v>
      </c>
      <c r="F337" s="61">
        <v>40.5</v>
      </c>
      <c r="G337" s="61">
        <v>26</v>
      </c>
      <c r="H337" s="61">
        <v>10.4</v>
      </c>
      <c r="I337" s="41">
        <v>0.4</v>
      </c>
      <c r="J337" s="41">
        <v>0.25700000000000001</v>
      </c>
      <c r="K337" s="61">
        <v>2.4</v>
      </c>
      <c r="L337" s="41">
        <v>0.23100000000000001</v>
      </c>
      <c r="M337" s="61">
        <v>3.4</v>
      </c>
      <c r="N337" s="41">
        <v>0.32700000000000001</v>
      </c>
      <c r="O337" s="61">
        <v>4.5999999999999996</v>
      </c>
      <c r="P337" s="41">
        <v>0.442</v>
      </c>
      <c r="S337" s="68">
        <f t="shared" si="5"/>
        <v>15</v>
      </c>
    </row>
    <row r="338" spans="1:19" s="10" customFormat="1" ht="12" hidden="1" x14ac:dyDescent="0.2">
      <c r="A338" s="57"/>
      <c r="B338" s="57"/>
      <c r="C338" s="57" t="s">
        <v>396</v>
      </c>
      <c r="D338" s="57" t="s">
        <v>2</v>
      </c>
      <c r="E338" s="58">
        <v>10</v>
      </c>
      <c r="F338" s="58">
        <v>50.8</v>
      </c>
      <c r="G338" s="58">
        <v>34.5</v>
      </c>
      <c r="H338" s="58">
        <v>17.399999999999999</v>
      </c>
      <c r="I338" s="18">
        <v>0.504</v>
      </c>
      <c r="J338" s="18">
        <v>0.34300000000000003</v>
      </c>
      <c r="K338" s="58">
        <v>3</v>
      </c>
      <c r="L338" s="18">
        <v>0.17199999999999999</v>
      </c>
      <c r="M338" s="58">
        <v>6.4</v>
      </c>
      <c r="N338" s="18">
        <v>0.36799999999999999</v>
      </c>
      <c r="O338" s="58">
        <v>8</v>
      </c>
      <c r="P338" s="18">
        <v>0.46</v>
      </c>
      <c r="S338" s="69">
        <f t="shared" si="5"/>
        <v>13</v>
      </c>
    </row>
    <row r="339" spans="1:19" s="10" customFormat="1" ht="12" hidden="1" x14ac:dyDescent="0.2">
      <c r="A339" s="55">
        <v>540212</v>
      </c>
      <c r="B339" s="55" t="s">
        <v>397</v>
      </c>
      <c r="C339" s="55" t="s">
        <v>398</v>
      </c>
      <c r="D339" s="55" t="s">
        <v>18</v>
      </c>
      <c r="E339" s="56">
        <v>5</v>
      </c>
      <c r="F339" s="56">
        <v>0</v>
      </c>
      <c r="G339" s="56">
        <v>0</v>
      </c>
      <c r="H339" s="56">
        <v>0</v>
      </c>
      <c r="I339" s="15" t="s">
        <v>27</v>
      </c>
      <c r="J339" s="15">
        <v>0</v>
      </c>
      <c r="K339" s="56">
        <v>0</v>
      </c>
      <c r="L339" s="15" t="s">
        <v>27</v>
      </c>
      <c r="M339" s="56">
        <v>0</v>
      </c>
      <c r="N339" s="15" t="s">
        <v>27</v>
      </c>
      <c r="O339" s="56">
        <v>0</v>
      </c>
      <c r="P339" s="15" t="s">
        <v>27</v>
      </c>
      <c r="S339" s="67">
        <f t="shared" si="5"/>
        <v>84</v>
      </c>
    </row>
    <row r="340" spans="1:19" s="10" customFormat="1" ht="12" hidden="1" x14ac:dyDescent="0.2">
      <c r="A340" s="39">
        <v>540211</v>
      </c>
      <c r="B340" s="39" t="s">
        <v>399</v>
      </c>
      <c r="C340" s="39" t="s">
        <v>398</v>
      </c>
      <c r="D340" s="39" t="s">
        <v>22</v>
      </c>
      <c r="E340" s="40">
        <v>5</v>
      </c>
      <c r="F340" s="40">
        <v>0</v>
      </c>
      <c r="G340" s="40">
        <v>0</v>
      </c>
      <c r="H340" s="40">
        <v>0</v>
      </c>
      <c r="I340" s="41" t="s">
        <v>27</v>
      </c>
      <c r="J340" s="41">
        <v>0</v>
      </c>
      <c r="K340" s="40">
        <v>0</v>
      </c>
      <c r="L340" s="41" t="s">
        <v>27</v>
      </c>
      <c r="M340" s="40">
        <v>0</v>
      </c>
      <c r="N340" s="41" t="s">
        <v>27</v>
      </c>
      <c r="O340" s="40">
        <v>0</v>
      </c>
      <c r="P340" s="41" t="s">
        <v>27</v>
      </c>
      <c r="S340" s="68">
        <f t="shared" si="5"/>
        <v>50</v>
      </c>
    </row>
    <row r="341" spans="1:19" s="10" customFormat="1" ht="12" hidden="1" x14ac:dyDescent="0.2">
      <c r="A341" s="57"/>
      <c r="B341" s="57"/>
      <c r="C341" s="57" t="s">
        <v>400</v>
      </c>
      <c r="D341" s="57" t="s">
        <v>2</v>
      </c>
      <c r="E341" s="58">
        <v>5</v>
      </c>
      <c r="F341" s="58">
        <v>0</v>
      </c>
      <c r="G341" s="58">
        <v>0</v>
      </c>
      <c r="H341" s="58">
        <v>0</v>
      </c>
      <c r="I341" s="18" t="s">
        <v>27</v>
      </c>
      <c r="J341" s="18">
        <v>0</v>
      </c>
      <c r="K341" s="58">
        <v>0</v>
      </c>
      <c r="L341" s="18" t="s">
        <v>27</v>
      </c>
      <c r="M341" s="58">
        <v>0</v>
      </c>
      <c r="N341" s="18"/>
      <c r="O341" s="58">
        <v>0</v>
      </c>
      <c r="P341" s="18"/>
      <c r="S341" s="69">
        <f t="shared" si="5"/>
        <v>51</v>
      </c>
    </row>
    <row r="342" spans="1:19" s="10" customFormat="1" ht="12" hidden="1" x14ac:dyDescent="0.2">
      <c r="A342" s="55">
        <v>540216</v>
      </c>
      <c r="B342" s="55" t="s">
        <v>401</v>
      </c>
      <c r="C342" s="55" t="s">
        <v>402</v>
      </c>
      <c r="D342" s="55" t="s">
        <v>18</v>
      </c>
      <c r="E342" s="56">
        <v>5</v>
      </c>
      <c r="F342" s="56">
        <v>2.2999999999999998</v>
      </c>
      <c r="G342" s="56">
        <v>2.2999999999999998</v>
      </c>
      <c r="H342" s="56">
        <v>2.2999999999999998</v>
      </c>
      <c r="I342" s="15">
        <v>1</v>
      </c>
      <c r="J342" s="15">
        <v>1</v>
      </c>
      <c r="K342" s="56">
        <v>0</v>
      </c>
      <c r="L342" s="15">
        <v>0</v>
      </c>
      <c r="M342" s="56">
        <v>0.4</v>
      </c>
      <c r="N342" s="15">
        <v>0.17399999999999999</v>
      </c>
      <c r="O342" s="56">
        <v>1.9</v>
      </c>
      <c r="P342" s="15">
        <v>0.82599999999999996</v>
      </c>
      <c r="S342" s="67">
        <f t="shared" si="5"/>
        <v>1</v>
      </c>
    </row>
    <row r="343" spans="1:19" s="10" customFormat="1" ht="12" hidden="1" x14ac:dyDescent="0.2">
      <c r="A343" s="55">
        <v>540215</v>
      </c>
      <c r="B343" s="55" t="s">
        <v>403</v>
      </c>
      <c r="C343" s="55" t="s">
        <v>402</v>
      </c>
      <c r="D343" s="55" t="s">
        <v>18</v>
      </c>
      <c r="E343" s="56">
        <v>5</v>
      </c>
      <c r="F343" s="56">
        <v>1.4</v>
      </c>
      <c r="G343" s="56">
        <v>1.4</v>
      </c>
      <c r="H343" s="56">
        <v>1.4</v>
      </c>
      <c r="I343" s="15">
        <v>1</v>
      </c>
      <c r="J343" s="15">
        <v>1</v>
      </c>
      <c r="K343" s="56">
        <v>0.1</v>
      </c>
      <c r="L343" s="15">
        <v>7.0999999999999994E-2</v>
      </c>
      <c r="M343" s="56">
        <v>0.5</v>
      </c>
      <c r="N343" s="15">
        <v>0.35699999999999998</v>
      </c>
      <c r="O343" s="56">
        <v>0.8</v>
      </c>
      <c r="P343" s="15">
        <v>0.57099999999999995</v>
      </c>
      <c r="S343" s="67">
        <f t="shared" si="5"/>
        <v>1</v>
      </c>
    </row>
    <row r="344" spans="1:19" s="10" customFormat="1" ht="12" hidden="1" x14ac:dyDescent="0.2">
      <c r="A344" s="55">
        <v>540042</v>
      </c>
      <c r="B344" s="55" t="s">
        <v>404</v>
      </c>
      <c r="C344" s="55" t="s">
        <v>402</v>
      </c>
      <c r="D344" s="55" t="s">
        <v>18</v>
      </c>
      <c r="E344" s="56">
        <v>5</v>
      </c>
      <c r="F344" s="56">
        <v>0</v>
      </c>
      <c r="G344" s="56">
        <v>0</v>
      </c>
      <c r="H344" s="56">
        <v>0</v>
      </c>
      <c r="I344" s="15" t="s">
        <v>27</v>
      </c>
      <c r="J344" s="15">
        <v>0</v>
      </c>
      <c r="K344" s="56">
        <v>0</v>
      </c>
      <c r="L344" s="15" t="s">
        <v>27</v>
      </c>
      <c r="M344" s="56">
        <v>0</v>
      </c>
      <c r="N344" s="15" t="s">
        <v>27</v>
      </c>
      <c r="O344" s="56">
        <v>0</v>
      </c>
      <c r="P344" s="15" t="s">
        <v>27</v>
      </c>
      <c r="S344" s="67">
        <f t="shared" si="5"/>
        <v>84</v>
      </c>
    </row>
    <row r="345" spans="1:19" s="10" customFormat="1" ht="12" hidden="1" x14ac:dyDescent="0.2">
      <c r="A345" s="13">
        <v>540214</v>
      </c>
      <c r="B345" s="13" t="s">
        <v>405</v>
      </c>
      <c r="C345" s="13" t="s">
        <v>402</v>
      </c>
      <c r="D345" s="13" t="s">
        <v>18</v>
      </c>
      <c r="E345" s="14">
        <v>5</v>
      </c>
      <c r="F345" s="14">
        <v>6.1</v>
      </c>
      <c r="G345" s="14">
        <v>1.1000000000000001</v>
      </c>
      <c r="H345" s="14">
        <v>1.1000000000000001</v>
      </c>
      <c r="I345" s="15">
        <v>1</v>
      </c>
      <c r="J345" s="15">
        <v>0.18</v>
      </c>
      <c r="K345" s="14">
        <v>0</v>
      </c>
      <c r="L345" s="15">
        <v>0</v>
      </c>
      <c r="M345" s="14">
        <v>0</v>
      </c>
      <c r="N345" s="15">
        <v>0</v>
      </c>
      <c r="O345" s="14">
        <v>1.1000000000000001</v>
      </c>
      <c r="P345" s="15">
        <v>1</v>
      </c>
      <c r="S345" s="67">
        <f t="shared" si="5"/>
        <v>50</v>
      </c>
    </row>
    <row r="346" spans="1:19" s="10" customFormat="1" ht="12" hidden="1" x14ac:dyDescent="0.2">
      <c r="A346" s="60">
        <v>540213</v>
      </c>
      <c r="B346" s="60" t="s">
        <v>406</v>
      </c>
      <c r="C346" s="60" t="s">
        <v>402</v>
      </c>
      <c r="D346" s="60" t="s">
        <v>22</v>
      </c>
      <c r="E346" s="61">
        <v>5</v>
      </c>
      <c r="F346" s="61">
        <v>61.2</v>
      </c>
      <c r="G346" s="61">
        <v>35.200000000000003</v>
      </c>
      <c r="H346" s="61">
        <v>26.5</v>
      </c>
      <c r="I346" s="41">
        <v>0.753</v>
      </c>
      <c r="J346" s="41">
        <v>0.433</v>
      </c>
      <c r="K346" s="61">
        <v>4.2</v>
      </c>
      <c r="L346" s="41">
        <v>0.158</v>
      </c>
      <c r="M346" s="61">
        <v>9.8000000000000007</v>
      </c>
      <c r="N346" s="41">
        <v>0.37</v>
      </c>
      <c r="O346" s="61">
        <v>12.5</v>
      </c>
      <c r="P346" s="41">
        <v>0.47199999999999998</v>
      </c>
      <c r="S346" s="68">
        <f t="shared" si="5"/>
        <v>8</v>
      </c>
    </row>
    <row r="347" spans="1:19" s="10" customFormat="1" ht="12" hidden="1" x14ac:dyDescent="0.2">
      <c r="A347" s="57"/>
      <c r="B347" s="57"/>
      <c r="C347" s="57" t="s">
        <v>407</v>
      </c>
      <c r="D347" s="57" t="s">
        <v>2</v>
      </c>
      <c r="E347" s="58">
        <v>5</v>
      </c>
      <c r="F347" s="58">
        <v>71</v>
      </c>
      <c r="G347" s="58">
        <v>40</v>
      </c>
      <c r="H347" s="58">
        <v>31.3</v>
      </c>
      <c r="I347" s="18">
        <v>0.78200000000000003</v>
      </c>
      <c r="J347" s="18">
        <v>0.441</v>
      </c>
      <c r="K347" s="58">
        <v>4.3</v>
      </c>
      <c r="L347" s="18">
        <v>0.13700000000000001</v>
      </c>
      <c r="M347" s="58">
        <v>10.7</v>
      </c>
      <c r="N347" s="18">
        <v>0.34200000000000003</v>
      </c>
      <c r="O347" s="58">
        <v>16.3</v>
      </c>
      <c r="P347" s="18">
        <v>0.52100000000000002</v>
      </c>
      <c r="S347" s="69">
        <f t="shared" si="5"/>
        <v>8</v>
      </c>
    </row>
    <row r="348" spans="1:19" s="10" customFormat="1" ht="12" x14ac:dyDescent="0.2">
      <c r="A348" s="13">
        <v>540219</v>
      </c>
      <c r="B348" s="13" t="s">
        <v>408</v>
      </c>
      <c r="C348" s="13" t="s">
        <v>409</v>
      </c>
      <c r="D348" s="13" t="s">
        <v>18</v>
      </c>
      <c r="E348" s="14">
        <v>1</v>
      </c>
      <c r="F348" s="14">
        <v>3.1</v>
      </c>
      <c r="G348" s="14">
        <v>1.2</v>
      </c>
      <c r="H348" s="14">
        <v>0.2</v>
      </c>
      <c r="I348" s="15">
        <v>0.16700000000000001</v>
      </c>
      <c r="J348" s="15">
        <v>6.5000000000000002E-2</v>
      </c>
      <c r="K348" s="14">
        <v>0.2</v>
      </c>
      <c r="L348" s="15">
        <v>1</v>
      </c>
      <c r="M348" s="14">
        <v>0</v>
      </c>
      <c r="N348" s="15">
        <v>0</v>
      </c>
      <c r="O348" s="14">
        <v>0</v>
      </c>
      <c r="P348" s="15">
        <v>0</v>
      </c>
      <c r="S348" s="67">
        <f t="shared" si="5"/>
        <v>67</v>
      </c>
    </row>
    <row r="349" spans="1:19" s="10" customFormat="1" ht="12" x14ac:dyDescent="0.2">
      <c r="A349" s="13">
        <v>540220</v>
      </c>
      <c r="B349" s="13" t="s">
        <v>410</v>
      </c>
      <c r="C349" s="13" t="s">
        <v>409</v>
      </c>
      <c r="D349" s="13" t="s">
        <v>18</v>
      </c>
      <c r="E349" s="14">
        <v>1</v>
      </c>
      <c r="F349" s="14">
        <v>1.5</v>
      </c>
      <c r="G349" s="14">
        <v>0</v>
      </c>
      <c r="H349" s="14">
        <v>0</v>
      </c>
      <c r="I349" s="15" t="s">
        <v>27</v>
      </c>
      <c r="J349" s="15">
        <v>0</v>
      </c>
      <c r="K349" s="14">
        <v>0</v>
      </c>
      <c r="L349" s="15" t="s">
        <v>27</v>
      </c>
      <c r="M349" s="14">
        <v>0</v>
      </c>
      <c r="N349" s="15" t="s">
        <v>27</v>
      </c>
      <c r="O349" s="14">
        <v>0</v>
      </c>
      <c r="P349" s="15" t="s">
        <v>27</v>
      </c>
      <c r="S349" s="67">
        <f t="shared" si="5"/>
        <v>84</v>
      </c>
    </row>
    <row r="350" spans="1:19" s="10" customFormat="1" ht="12" x14ac:dyDescent="0.2">
      <c r="A350" s="13">
        <v>540218</v>
      </c>
      <c r="B350" s="13" t="s">
        <v>411</v>
      </c>
      <c r="C350" s="13" t="s">
        <v>409</v>
      </c>
      <c r="D350" s="13" t="s">
        <v>18</v>
      </c>
      <c r="E350" s="14">
        <v>1</v>
      </c>
      <c r="F350" s="14">
        <v>4.3</v>
      </c>
      <c r="G350" s="14">
        <v>0.1</v>
      </c>
      <c r="H350" s="14">
        <v>0.1</v>
      </c>
      <c r="I350" s="15">
        <v>1</v>
      </c>
      <c r="J350" s="15">
        <v>2.3E-2</v>
      </c>
      <c r="K350" s="14">
        <v>0</v>
      </c>
      <c r="L350" s="15">
        <v>0</v>
      </c>
      <c r="M350" s="14">
        <v>0</v>
      </c>
      <c r="N350" s="15">
        <v>0</v>
      </c>
      <c r="O350" s="14">
        <v>0.1</v>
      </c>
      <c r="P350" s="15">
        <v>1</v>
      </c>
      <c r="S350" s="67">
        <f t="shared" si="5"/>
        <v>79</v>
      </c>
    </row>
    <row r="351" spans="1:19" s="10" customFormat="1" ht="12" x14ac:dyDescent="0.2">
      <c r="A351" s="60">
        <v>540217</v>
      </c>
      <c r="B351" s="60" t="s">
        <v>412</v>
      </c>
      <c r="C351" s="60" t="s">
        <v>409</v>
      </c>
      <c r="D351" s="60" t="s">
        <v>22</v>
      </c>
      <c r="E351" s="61">
        <v>1</v>
      </c>
      <c r="F351" s="61">
        <v>111.9</v>
      </c>
      <c r="G351" s="61">
        <v>9.4</v>
      </c>
      <c r="H351" s="61">
        <v>5.8999999999999986</v>
      </c>
      <c r="I351" s="41">
        <v>0.628</v>
      </c>
      <c r="J351" s="41">
        <v>5.2999999999999999E-2</v>
      </c>
      <c r="K351" s="61">
        <v>2.2000000000000002</v>
      </c>
      <c r="L351" s="41">
        <v>0.373</v>
      </c>
      <c r="M351" s="61">
        <v>2.4</v>
      </c>
      <c r="N351" s="41">
        <v>0.40699999999999997</v>
      </c>
      <c r="O351" s="61">
        <v>1.3</v>
      </c>
      <c r="P351" s="41">
        <v>0.22</v>
      </c>
      <c r="S351" s="68">
        <f t="shared" si="5"/>
        <v>43</v>
      </c>
    </row>
    <row r="352" spans="1:19" s="10" customFormat="1" ht="12.75" thickBot="1" x14ac:dyDescent="0.25">
      <c r="A352" s="57"/>
      <c r="B352" s="57"/>
      <c r="C352" s="57" t="s">
        <v>413</v>
      </c>
      <c r="D352" s="57" t="s">
        <v>2</v>
      </c>
      <c r="E352" s="58">
        <v>1</v>
      </c>
      <c r="F352" s="58">
        <v>120.8</v>
      </c>
      <c r="G352" s="58">
        <v>10.7</v>
      </c>
      <c r="H352" s="58">
        <v>6.1999999999999993</v>
      </c>
      <c r="I352" s="18">
        <v>0.57899999999999996</v>
      </c>
      <c r="J352" s="18">
        <v>5.0999999999999997E-2</v>
      </c>
      <c r="K352" s="58">
        <v>2.4</v>
      </c>
      <c r="L352" s="18">
        <v>0.38700000000000001</v>
      </c>
      <c r="M352" s="58">
        <v>2.4</v>
      </c>
      <c r="N352" s="18">
        <v>0.38700000000000001</v>
      </c>
      <c r="O352" s="58">
        <v>1.4</v>
      </c>
      <c r="P352" s="18">
        <v>0.22600000000000001</v>
      </c>
      <c r="S352" s="70">
        <f t="shared" si="5"/>
        <v>45</v>
      </c>
    </row>
    <row r="353" spans="1:19" s="10" customFormat="1" ht="12" x14ac:dyDescent="0.2">
      <c r="S353" s="43"/>
    </row>
    <row r="354" spans="1:19" s="10" customFormat="1" ht="12.75" thickBot="1" x14ac:dyDescent="0.25">
      <c r="A354" s="10" t="s">
        <v>414</v>
      </c>
      <c r="S354" s="43"/>
    </row>
    <row r="355" spans="1:19" s="10" customFormat="1" ht="12" x14ac:dyDescent="0.2">
      <c r="A355" s="20">
        <v>540041</v>
      </c>
      <c r="B355" s="20" t="s">
        <v>95</v>
      </c>
      <c r="C355" s="20" t="s">
        <v>96</v>
      </c>
      <c r="D355" s="20" t="s">
        <v>18</v>
      </c>
      <c r="E355" s="11">
        <v>4</v>
      </c>
      <c r="F355" s="11">
        <v>1.1000000000000001</v>
      </c>
      <c r="G355" s="11">
        <v>0.2</v>
      </c>
      <c r="H355" s="11">
        <v>0.1</v>
      </c>
      <c r="I355" s="21">
        <v>0.5</v>
      </c>
      <c r="J355" s="21">
        <v>9.0999999999999998E-2</v>
      </c>
      <c r="K355" s="11">
        <v>0.1</v>
      </c>
      <c r="L355" s="21">
        <v>1</v>
      </c>
      <c r="M355" s="11">
        <v>0</v>
      </c>
      <c r="N355" s="21">
        <v>0</v>
      </c>
      <c r="O355" s="11">
        <v>0</v>
      </c>
      <c r="P355" s="21">
        <v>0</v>
      </c>
      <c r="S355" s="71">
        <f>IF(OR($D355 = "SPLIT",$J355= "N/A"),"",COUNTIFS($D$6:$D$362,$D355,J$6:J$362,"&gt;"&amp;J355)+1)</f>
        <v>60</v>
      </c>
    </row>
    <row r="356" spans="1:19" s="10" customFormat="1" ht="12" x14ac:dyDescent="0.2">
      <c r="A356" s="20">
        <v>540018</v>
      </c>
      <c r="B356" s="20" t="s">
        <v>54</v>
      </c>
      <c r="C356" s="20" t="s">
        <v>415</v>
      </c>
      <c r="D356" s="20" t="s">
        <v>18</v>
      </c>
      <c r="E356" s="11">
        <v>2</v>
      </c>
      <c r="F356" s="11">
        <v>18.7</v>
      </c>
      <c r="G356" s="11">
        <v>1.6</v>
      </c>
      <c r="H356" s="11">
        <v>1.4</v>
      </c>
      <c r="I356" s="21">
        <v>0.875</v>
      </c>
      <c r="J356" s="21">
        <v>7.4999999999999997E-2</v>
      </c>
      <c r="K356" s="11">
        <v>0.2</v>
      </c>
      <c r="L356" s="21">
        <v>0.14299999999999999</v>
      </c>
      <c r="M356" s="11">
        <v>0.2</v>
      </c>
      <c r="N356" s="21">
        <v>0.14299999999999999</v>
      </c>
      <c r="O356" s="11">
        <v>1</v>
      </c>
      <c r="P356" s="21">
        <v>0.71399999999999997</v>
      </c>
      <c r="S356" s="72">
        <f t="shared" ref="S356:S362" si="6">IF(OR($D356 = "SPLIT",$J356= "N/A"),"",COUNTIFS($D$6:$D$362,$D356,J$6:J$362,"&gt;"&amp;J356)+1)</f>
        <v>64</v>
      </c>
    </row>
    <row r="357" spans="1:19" s="10" customFormat="1" ht="12" x14ac:dyDescent="0.2">
      <c r="A357" s="20">
        <v>540029</v>
      </c>
      <c r="B357" s="20" t="s">
        <v>82</v>
      </c>
      <c r="C357" s="20" t="s">
        <v>73</v>
      </c>
      <c r="D357" s="20" t="s">
        <v>18</v>
      </c>
      <c r="E357" s="11">
        <v>4</v>
      </c>
      <c r="F357" s="11">
        <v>3.9</v>
      </c>
      <c r="G357" s="11">
        <v>0</v>
      </c>
      <c r="H357" s="11">
        <v>0</v>
      </c>
      <c r="I357" s="21" t="s">
        <v>27</v>
      </c>
      <c r="J357" s="21">
        <v>0</v>
      </c>
      <c r="K357" s="11">
        <v>0</v>
      </c>
      <c r="L357" s="21" t="s">
        <v>27</v>
      </c>
      <c r="M357" s="11">
        <v>0</v>
      </c>
      <c r="N357" s="21" t="s">
        <v>27</v>
      </c>
      <c r="O357" s="11">
        <v>0</v>
      </c>
      <c r="P357" s="21" t="s">
        <v>27</v>
      </c>
      <c r="S357" s="72">
        <f t="shared" si="6"/>
        <v>84</v>
      </c>
    </row>
    <row r="358" spans="1:19" s="10" customFormat="1" ht="12" x14ac:dyDescent="0.2">
      <c r="A358" s="20">
        <v>540081</v>
      </c>
      <c r="B358" s="20" t="s">
        <v>159</v>
      </c>
      <c r="C358" s="20" t="s">
        <v>147</v>
      </c>
      <c r="D358" s="20" t="s">
        <v>18</v>
      </c>
      <c r="E358" s="11">
        <v>3</v>
      </c>
      <c r="F358" s="11">
        <v>9.8000000000000007</v>
      </c>
      <c r="G358" s="11">
        <v>0.4</v>
      </c>
      <c r="H358" s="11">
        <v>0</v>
      </c>
      <c r="I358" s="21">
        <v>0</v>
      </c>
      <c r="J358" s="21">
        <v>0</v>
      </c>
      <c r="K358" s="11">
        <v>0</v>
      </c>
      <c r="L358" s="21" t="s">
        <v>27</v>
      </c>
      <c r="M358" s="11">
        <v>0</v>
      </c>
      <c r="N358" s="21" t="s">
        <v>27</v>
      </c>
      <c r="O358" s="11">
        <v>0</v>
      </c>
      <c r="P358" s="21" t="s">
        <v>27</v>
      </c>
      <c r="S358" s="72">
        <f t="shared" si="6"/>
        <v>84</v>
      </c>
    </row>
    <row r="359" spans="1:19" s="10" customFormat="1" ht="12" x14ac:dyDescent="0.2">
      <c r="A359" s="20">
        <v>540196</v>
      </c>
      <c r="B359" s="20" t="s">
        <v>370</v>
      </c>
      <c r="C359" s="20" t="s">
        <v>367</v>
      </c>
      <c r="D359" s="20" t="s">
        <v>18</v>
      </c>
      <c r="E359" s="11">
        <v>5</v>
      </c>
      <c r="F359" s="11">
        <v>1.9</v>
      </c>
      <c r="G359" s="11">
        <v>1.7</v>
      </c>
      <c r="H359" s="11">
        <v>1.4</v>
      </c>
      <c r="I359" s="21">
        <v>0.82399999999999995</v>
      </c>
      <c r="J359" s="21">
        <v>0.73699999999999999</v>
      </c>
      <c r="K359" s="11">
        <v>0</v>
      </c>
      <c r="L359" s="21">
        <v>0</v>
      </c>
      <c r="M359" s="11">
        <v>0.4</v>
      </c>
      <c r="N359" s="21">
        <v>0.28599999999999998</v>
      </c>
      <c r="O359" s="11">
        <v>1</v>
      </c>
      <c r="P359" s="21">
        <v>0.71399999999999997</v>
      </c>
      <c r="S359" s="72">
        <f t="shared" si="6"/>
        <v>19</v>
      </c>
    </row>
    <row r="360" spans="1:19" s="10" customFormat="1" ht="12" x14ac:dyDescent="0.2">
      <c r="A360" s="20">
        <v>540033</v>
      </c>
      <c r="B360" s="20" t="s">
        <v>74</v>
      </c>
      <c r="C360" s="20" t="s">
        <v>73</v>
      </c>
      <c r="D360" s="20" t="s">
        <v>18</v>
      </c>
      <c r="E360" s="11">
        <v>4</v>
      </c>
      <c r="F360" s="11">
        <v>2.5</v>
      </c>
      <c r="G360" s="11">
        <v>0</v>
      </c>
      <c r="H360" s="11">
        <v>0</v>
      </c>
      <c r="I360" s="21" t="s">
        <v>27</v>
      </c>
      <c r="J360" s="21">
        <v>0</v>
      </c>
      <c r="K360" s="11">
        <v>0</v>
      </c>
      <c r="L360" s="21" t="s">
        <v>27</v>
      </c>
      <c r="M360" s="11">
        <v>0</v>
      </c>
      <c r="N360" s="21" t="s">
        <v>27</v>
      </c>
      <c r="O360" s="11">
        <v>0</v>
      </c>
      <c r="P360" s="21" t="s">
        <v>27</v>
      </c>
      <c r="S360" s="72">
        <f t="shared" si="6"/>
        <v>84</v>
      </c>
    </row>
    <row r="361" spans="1:19" s="10" customFormat="1" ht="12" x14ac:dyDescent="0.2">
      <c r="A361" s="20">
        <v>540014</v>
      </c>
      <c r="B361" s="20" t="s">
        <v>47</v>
      </c>
      <c r="C361" s="20" t="s">
        <v>416</v>
      </c>
      <c r="D361" s="20" t="s">
        <v>18</v>
      </c>
      <c r="E361" s="11">
        <v>11</v>
      </c>
      <c r="F361" s="11">
        <v>8.8000000000000007</v>
      </c>
      <c r="G361" s="11">
        <v>0.4</v>
      </c>
      <c r="H361" s="11">
        <v>0.2</v>
      </c>
      <c r="I361" s="21">
        <v>0.5</v>
      </c>
      <c r="J361" s="21">
        <v>2.3E-2</v>
      </c>
      <c r="K361" s="11">
        <v>0</v>
      </c>
      <c r="L361" s="21">
        <v>0</v>
      </c>
      <c r="M361" s="11">
        <v>0</v>
      </c>
      <c r="N361" s="21">
        <v>0</v>
      </c>
      <c r="O361" s="11">
        <v>0.2</v>
      </c>
      <c r="P361" s="21">
        <v>1</v>
      </c>
      <c r="S361" s="72">
        <f t="shared" si="6"/>
        <v>79</v>
      </c>
    </row>
    <row r="362" spans="1:19" s="10" customFormat="1" ht="12.75" thickBot="1" x14ac:dyDescent="0.25">
      <c r="A362" s="20">
        <v>540152</v>
      </c>
      <c r="B362" s="20" t="s">
        <v>198</v>
      </c>
      <c r="C362" s="20" t="s">
        <v>274</v>
      </c>
      <c r="D362" s="20" t="s">
        <v>18</v>
      </c>
      <c r="E362" s="11">
        <v>10</v>
      </c>
      <c r="F362" s="11">
        <v>23.1</v>
      </c>
      <c r="G362" s="11">
        <v>11.9</v>
      </c>
      <c r="H362" s="11">
        <v>10.7</v>
      </c>
      <c r="I362" s="21">
        <v>0.89900000000000002</v>
      </c>
      <c r="J362" s="21">
        <v>0.46300000000000002</v>
      </c>
      <c r="K362" s="11">
        <v>0.9</v>
      </c>
      <c r="L362" s="21">
        <v>8.4000000000000005E-2</v>
      </c>
      <c r="M362" s="11">
        <v>1.4</v>
      </c>
      <c r="N362" s="21">
        <v>0.13100000000000001</v>
      </c>
      <c r="O362" s="11">
        <v>8.4</v>
      </c>
      <c r="P362" s="21">
        <v>0.78500000000000003</v>
      </c>
      <c r="S362" s="73">
        <f t="shared" si="6"/>
        <v>33</v>
      </c>
    </row>
    <row r="363" spans="1:19" s="10" customFormat="1" ht="12" x14ac:dyDescent="0.2">
      <c r="A363" s="9"/>
      <c r="B363" s="9"/>
      <c r="C363" s="9"/>
      <c r="D363" s="9"/>
      <c r="E363" s="12"/>
      <c r="F363" s="12"/>
      <c r="G363" s="12"/>
      <c r="H363" s="12"/>
      <c r="I363" s="19"/>
      <c r="J363" s="19"/>
      <c r="K363" s="12"/>
      <c r="L363" s="19"/>
      <c r="M363" s="12"/>
      <c r="N363" s="19"/>
      <c r="O363" s="12"/>
      <c r="P363" s="19"/>
      <c r="S363" s="42"/>
    </row>
  </sheetData>
  <autoFilter ref="A5:S352" xr:uid="{00000000-0009-0000-0000-000000000000}">
    <filterColumn colId="4">
      <filters>
        <filter val="1"/>
      </filters>
    </filterColumn>
  </autoFilter>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2"/>
  <sheetViews>
    <sheetView workbookViewId="0"/>
  </sheetViews>
  <sheetFormatPr defaultRowHeight="15" x14ac:dyDescent="0.25"/>
  <cols>
    <col min="1" max="1" width="12" customWidth="1"/>
    <col min="2" max="2" width="19.85546875" style="36" customWidth="1"/>
    <col min="3" max="3" width="20.7109375" style="36" customWidth="1"/>
    <col min="4" max="4" width="22.140625" style="36" customWidth="1"/>
    <col min="5" max="5" width="19.5703125" style="36" customWidth="1"/>
  </cols>
  <sheetData>
    <row r="1" spans="1:5" x14ac:dyDescent="0.25">
      <c r="A1" s="32"/>
      <c r="B1" s="33" t="s">
        <v>463</v>
      </c>
      <c r="C1" s="33" t="s">
        <v>464</v>
      </c>
      <c r="D1" s="33" t="s">
        <v>465</v>
      </c>
      <c r="E1" s="33" t="s">
        <v>466</v>
      </c>
    </row>
    <row r="2" spans="1:5" ht="60" x14ac:dyDescent="0.25">
      <c r="A2" s="34" t="s">
        <v>467</v>
      </c>
      <c r="B2" s="35" t="s">
        <v>468</v>
      </c>
      <c r="C2" s="35" t="s">
        <v>469</v>
      </c>
      <c r="D2" s="35" t="s">
        <v>470</v>
      </c>
      <c r="E2" s="35" t="s">
        <v>471</v>
      </c>
    </row>
    <row r="7" spans="1:5" x14ac:dyDescent="0.25">
      <c r="A7" t="s">
        <v>472</v>
      </c>
    </row>
    <row r="9" spans="1:5" x14ac:dyDescent="0.25">
      <c r="A9" t="s">
        <v>473</v>
      </c>
    </row>
    <row r="10" spans="1:5" x14ac:dyDescent="0.25">
      <c r="A10" t="s">
        <v>474</v>
      </c>
    </row>
    <row r="11" spans="1:5" x14ac:dyDescent="0.25">
      <c r="A11" t="s">
        <v>475</v>
      </c>
    </row>
    <row r="12" spans="1:5" x14ac:dyDescent="0.25">
      <c r="A12" t="s">
        <v>476</v>
      </c>
    </row>
    <row r="14" spans="1:5" x14ac:dyDescent="0.25">
      <c r="A14" t="s">
        <v>477</v>
      </c>
    </row>
    <row r="15" spans="1:5" ht="33.75" customHeight="1" x14ac:dyDescent="0.25">
      <c r="A15" s="100" t="s">
        <v>478</v>
      </c>
      <c r="B15" s="100"/>
      <c r="C15" s="100"/>
      <c r="D15" s="100"/>
    </row>
    <row r="50" spans="1:3" x14ac:dyDescent="0.25">
      <c r="A50" s="30" t="s">
        <v>479</v>
      </c>
      <c r="B50" s="37"/>
      <c r="C50" s="37"/>
    </row>
    <row r="52" spans="1:3" x14ac:dyDescent="0.25">
      <c r="A52" t="s">
        <v>480</v>
      </c>
    </row>
  </sheetData>
  <mergeCells count="1">
    <mergeCell ref="A15:D15"/>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90"/>
  <sheetViews>
    <sheetView workbookViewId="0">
      <pane ySplit="5" topLeftCell="A6" activePane="bottomLeft" state="frozen"/>
      <selection pane="bottomLeft"/>
    </sheetView>
  </sheetViews>
  <sheetFormatPr defaultRowHeight="15" x14ac:dyDescent="0.25"/>
  <cols>
    <col min="1" max="1" width="11.42578125" style="48" customWidth="1"/>
    <col min="2" max="2" width="18.5703125" style="48" bestFit="1" customWidth="1"/>
    <col min="3" max="3" width="19.42578125" style="48" bestFit="1" customWidth="1"/>
    <col min="4" max="4" width="14" style="48" customWidth="1"/>
    <col min="5" max="5" width="8" style="50" customWidth="1"/>
    <col min="6" max="6" width="9.140625" style="50" customWidth="1"/>
    <col min="7" max="7" width="11.28515625" style="50" customWidth="1"/>
    <col min="8" max="8" width="10.28515625" style="50" customWidth="1"/>
    <col min="9" max="9" width="17.5703125" style="7" customWidth="1"/>
    <col min="10" max="10" width="18" style="7" customWidth="1"/>
    <col min="11" max="11" width="11" style="50" customWidth="1"/>
    <col min="12" max="12" width="10.5703125" style="7" customWidth="1"/>
    <col min="13" max="13" width="9" style="50" customWidth="1"/>
    <col min="14" max="14" width="8.7109375" style="7" customWidth="1"/>
    <col min="15" max="15" width="9.42578125" style="50" customWidth="1"/>
    <col min="16" max="16" width="11" style="7" customWidth="1"/>
    <col min="17" max="18" width="9.140625" style="44"/>
    <col min="19" max="19" width="9.140625" style="42"/>
    <col min="20" max="16384" width="9.140625" style="44"/>
  </cols>
  <sheetData>
    <row r="1" spans="1:19" x14ac:dyDescent="0.25">
      <c r="A1" s="45" t="s">
        <v>484</v>
      </c>
    </row>
    <row r="2" spans="1:19" x14ac:dyDescent="0.25">
      <c r="A2" s="46">
        <v>45378</v>
      </c>
    </row>
    <row r="4" spans="1:19" x14ac:dyDescent="0.25">
      <c r="S4" s="74" t="s">
        <v>483</v>
      </c>
    </row>
    <row r="5" spans="1:19" s="52" customFormat="1" ht="54" customHeight="1" thickBot="1" x14ac:dyDescent="0.25">
      <c r="A5" s="49" t="s">
        <v>0</v>
      </c>
      <c r="B5" s="49" t="s">
        <v>1</v>
      </c>
      <c r="C5" s="49" t="s">
        <v>2</v>
      </c>
      <c r="D5" s="49" t="s">
        <v>3</v>
      </c>
      <c r="E5" s="47" t="s">
        <v>4</v>
      </c>
      <c r="F5" s="47" t="s">
        <v>5</v>
      </c>
      <c r="G5" s="47" t="s">
        <v>6</v>
      </c>
      <c r="H5" s="47" t="s">
        <v>7</v>
      </c>
      <c r="I5" s="47" t="s">
        <v>8</v>
      </c>
      <c r="J5" s="38" t="s">
        <v>9</v>
      </c>
      <c r="K5" s="47" t="s">
        <v>10</v>
      </c>
      <c r="L5" s="47" t="s">
        <v>11</v>
      </c>
      <c r="M5" s="47" t="s">
        <v>12</v>
      </c>
      <c r="N5" s="47" t="s">
        <v>13</v>
      </c>
      <c r="O5" s="47" t="s">
        <v>14</v>
      </c>
      <c r="P5" s="47" t="s">
        <v>15</v>
      </c>
      <c r="S5" s="65" t="s">
        <v>481</v>
      </c>
    </row>
    <row r="6" spans="1:19" s="52" customFormat="1" ht="12" x14ac:dyDescent="0.2">
      <c r="A6" s="55">
        <v>540030</v>
      </c>
      <c r="B6" s="55" t="s">
        <v>139</v>
      </c>
      <c r="C6" s="55" t="s">
        <v>140</v>
      </c>
      <c r="D6" s="55" t="s">
        <v>18</v>
      </c>
      <c r="E6" s="56">
        <v>9</v>
      </c>
      <c r="F6" s="56">
        <v>0.3</v>
      </c>
      <c r="G6" s="56">
        <v>0.3</v>
      </c>
      <c r="H6" s="56">
        <v>0.3</v>
      </c>
      <c r="I6" s="15">
        <v>1</v>
      </c>
      <c r="J6" s="15">
        <v>1</v>
      </c>
      <c r="K6" s="56">
        <v>0</v>
      </c>
      <c r="L6" s="15">
        <v>0</v>
      </c>
      <c r="M6" s="56">
        <v>0</v>
      </c>
      <c r="N6" s="15">
        <v>0</v>
      </c>
      <c r="O6" s="56">
        <v>0.3</v>
      </c>
      <c r="P6" s="15">
        <v>1</v>
      </c>
      <c r="S6" s="62">
        <f>IFERROR(_xlfn.PERCENTRANK.INC(J$6:J$289,J6),"-9999")</f>
        <v>0.97499999999999998</v>
      </c>
    </row>
    <row r="7" spans="1:19" s="52" customFormat="1" ht="12" x14ac:dyDescent="0.2">
      <c r="A7" s="55">
        <v>540075</v>
      </c>
      <c r="B7" s="55" t="s">
        <v>151</v>
      </c>
      <c r="C7" s="55" t="s">
        <v>147</v>
      </c>
      <c r="D7" s="55" t="s">
        <v>18</v>
      </c>
      <c r="E7" s="56">
        <v>3</v>
      </c>
      <c r="F7" s="56">
        <v>1.9</v>
      </c>
      <c r="G7" s="56">
        <v>1.9</v>
      </c>
      <c r="H7" s="56">
        <v>1.9</v>
      </c>
      <c r="I7" s="15">
        <v>1</v>
      </c>
      <c r="J7" s="15">
        <v>1</v>
      </c>
      <c r="K7" s="56">
        <v>0</v>
      </c>
      <c r="L7" s="15">
        <v>0</v>
      </c>
      <c r="M7" s="56">
        <v>0.2</v>
      </c>
      <c r="N7" s="15">
        <v>0.105</v>
      </c>
      <c r="O7" s="56">
        <v>1.7</v>
      </c>
      <c r="P7" s="15">
        <v>0.89500000000000002</v>
      </c>
      <c r="S7" s="63">
        <f>IFERROR(_xlfn.PERCENTRANK.INC(J$6:J$289,J7),"-9999")</f>
        <v>0.97499999999999998</v>
      </c>
    </row>
    <row r="8" spans="1:19" s="52" customFormat="1" ht="12" x14ac:dyDescent="0.2">
      <c r="A8" s="55">
        <v>540005</v>
      </c>
      <c r="B8" s="55" t="s">
        <v>263</v>
      </c>
      <c r="C8" s="55" t="s">
        <v>264</v>
      </c>
      <c r="D8" s="55" t="s">
        <v>18</v>
      </c>
      <c r="E8" s="56">
        <v>9</v>
      </c>
      <c r="F8" s="56">
        <v>0.1</v>
      </c>
      <c r="G8" s="56">
        <v>0.1</v>
      </c>
      <c r="H8" s="56">
        <v>0.1</v>
      </c>
      <c r="I8" s="15">
        <v>1</v>
      </c>
      <c r="J8" s="15">
        <v>1</v>
      </c>
      <c r="K8" s="56">
        <v>0</v>
      </c>
      <c r="L8" s="15">
        <v>0</v>
      </c>
      <c r="M8" s="56">
        <v>0.1</v>
      </c>
      <c r="N8" s="15">
        <v>1</v>
      </c>
      <c r="O8" s="56">
        <v>0</v>
      </c>
      <c r="P8" s="15">
        <v>0</v>
      </c>
      <c r="S8" s="63">
        <f>IFERROR(_xlfn.PERCENTRANK.INC(J$6:J$289,J8),"-9999")</f>
        <v>0.97499999999999998</v>
      </c>
    </row>
    <row r="9" spans="1:19" s="52" customFormat="1" ht="12" x14ac:dyDescent="0.2">
      <c r="A9" s="55">
        <v>540156</v>
      </c>
      <c r="B9" s="55" t="s">
        <v>285</v>
      </c>
      <c r="C9" s="55" t="s">
        <v>286</v>
      </c>
      <c r="D9" s="55" t="s">
        <v>18</v>
      </c>
      <c r="E9" s="56">
        <v>5</v>
      </c>
      <c r="F9" s="56">
        <v>1.3</v>
      </c>
      <c r="G9" s="56">
        <v>1.3</v>
      </c>
      <c r="H9" s="56">
        <v>1.3</v>
      </c>
      <c r="I9" s="15">
        <v>1</v>
      </c>
      <c r="J9" s="15">
        <v>1</v>
      </c>
      <c r="K9" s="56">
        <v>0.1</v>
      </c>
      <c r="L9" s="15">
        <v>7.6999999999999999E-2</v>
      </c>
      <c r="M9" s="56">
        <v>0.8</v>
      </c>
      <c r="N9" s="15">
        <v>0.61499999999999999</v>
      </c>
      <c r="O9" s="56">
        <v>0.4</v>
      </c>
      <c r="P9" s="15">
        <v>0.308</v>
      </c>
      <c r="S9" s="63">
        <f>IFERROR(_xlfn.PERCENTRANK.INC(J$6:J$289,J9),"-9999")</f>
        <v>0.97499999999999998</v>
      </c>
    </row>
    <row r="10" spans="1:19" s="52" customFormat="1" ht="12" x14ac:dyDescent="0.2">
      <c r="A10" s="55">
        <v>540259</v>
      </c>
      <c r="B10" s="55" t="s">
        <v>369</v>
      </c>
      <c r="C10" s="55" t="s">
        <v>367</v>
      </c>
      <c r="D10" s="55" t="s">
        <v>18</v>
      </c>
      <c r="E10" s="56">
        <v>5</v>
      </c>
      <c r="F10" s="56">
        <v>0.5</v>
      </c>
      <c r="G10" s="56">
        <v>0.5</v>
      </c>
      <c r="H10" s="56">
        <v>0.5</v>
      </c>
      <c r="I10" s="15">
        <v>1</v>
      </c>
      <c r="J10" s="15">
        <v>1</v>
      </c>
      <c r="K10" s="56">
        <v>0</v>
      </c>
      <c r="L10" s="15">
        <v>0</v>
      </c>
      <c r="M10" s="56">
        <v>0</v>
      </c>
      <c r="N10" s="15">
        <v>0</v>
      </c>
      <c r="O10" s="56">
        <v>0.5</v>
      </c>
      <c r="P10" s="15">
        <v>1</v>
      </c>
      <c r="S10" s="63">
        <f>IFERROR(_xlfn.PERCENTRANK.INC(J$6:J$289,J10),"-9999")</f>
        <v>0.97499999999999998</v>
      </c>
    </row>
    <row r="11" spans="1:19" s="52" customFormat="1" ht="12" x14ac:dyDescent="0.2">
      <c r="A11" s="55">
        <v>540208</v>
      </c>
      <c r="B11" s="55" t="s">
        <v>390</v>
      </c>
      <c r="C11" s="55" t="s">
        <v>391</v>
      </c>
      <c r="D11" s="55" t="s">
        <v>18</v>
      </c>
      <c r="E11" s="56">
        <v>10</v>
      </c>
      <c r="F11" s="56">
        <v>6</v>
      </c>
      <c r="G11" s="56">
        <v>6</v>
      </c>
      <c r="H11" s="56">
        <v>6</v>
      </c>
      <c r="I11" s="15">
        <v>1</v>
      </c>
      <c r="J11" s="15">
        <v>1</v>
      </c>
      <c r="K11" s="56">
        <v>0.6</v>
      </c>
      <c r="L11" s="15">
        <v>0.1</v>
      </c>
      <c r="M11" s="56">
        <v>2.7</v>
      </c>
      <c r="N11" s="15">
        <v>0.45</v>
      </c>
      <c r="O11" s="56">
        <v>2.7</v>
      </c>
      <c r="P11" s="15">
        <v>0.45</v>
      </c>
      <c r="S11" s="63">
        <f>IFERROR(_xlfn.PERCENTRANK.INC(J$6:J$289,J11),"-9999")</f>
        <v>0.97499999999999998</v>
      </c>
    </row>
    <row r="12" spans="1:19" s="52" customFormat="1" ht="12" x14ac:dyDescent="0.2">
      <c r="A12" s="55">
        <v>540216</v>
      </c>
      <c r="B12" s="55" t="s">
        <v>401</v>
      </c>
      <c r="C12" s="55" t="s">
        <v>402</v>
      </c>
      <c r="D12" s="55" t="s">
        <v>18</v>
      </c>
      <c r="E12" s="56">
        <v>5</v>
      </c>
      <c r="F12" s="56">
        <v>2.2999999999999998</v>
      </c>
      <c r="G12" s="56">
        <v>2.2999999999999998</v>
      </c>
      <c r="H12" s="56">
        <v>2.2999999999999998</v>
      </c>
      <c r="I12" s="15">
        <v>1</v>
      </c>
      <c r="J12" s="15">
        <v>1</v>
      </c>
      <c r="K12" s="56">
        <v>0</v>
      </c>
      <c r="L12" s="15">
        <v>0</v>
      </c>
      <c r="M12" s="56">
        <v>0.4</v>
      </c>
      <c r="N12" s="15">
        <v>0.17399999999999999</v>
      </c>
      <c r="O12" s="56">
        <v>1.9</v>
      </c>
      <c r="P12" s="15">
        <v>0.82599999999999996</v>
      </c>
      <c r="S12" s="63">
        <f>IFERROR(_xlfn.PERCENTRANK.INC(J$6:J$289,J12),"-9999")</f>
        <v>0.97499999999999998</v>
      </c>
    </row>
    <row r="13" spans="1:19" s="52" customFormat="1" ht="12" x14ac:dyDescent="0.2">
      <c r="A13" s="55">
        <v>540215</v>
      </c>
      <c r="B13" s="55" t="s">
        <v>403</v>
      </c>
      <c r="C13" s="55" t="s">
        <v>402</v>
      </c>
      <c r="D13" s="55" t="s">
        <v>18</v>
      </c>
      <c r="E13" s="56">
        <v>5</v>
      </c>
      <c r="F13" s="56">
        <v>1.4</v>
      </c>
      <c r="G13" s="56">
        <v>1.4</v>
      </c>
      <c r="H13" s="56">
        <v>1.4</v>
      </c>
      <c r="I13" s="15">
        <v>1</v>
      </c>
      <c r="J13" s="15">
        <v>1</v>
      </c>
      <c r="K13" s="56">
        <v>0.1</v>
      </c>
      <c r="L13" s="15">
        <v>7.0999999999999994E-2</v>
      </c>
      <c r="M13" s="56">
        <v>0.5</v>
      </c>
      <c r="N13" s="15">
        <v>0.35699999999999998</v>
      </c>
      <c r="O13" s="56">
        <v>0.8</v>
      </c>
      <c r="P13" s="15">
        <v>0.57099999999999995</v>
      </c>
      <c r="S13" s="63">
        <f>IFERROR(_xlfn.PERCENTRANK.INC(J$6:J$289,J13),"-9999")</f>
        <v>0.97499999999999998</v>
      </c>
    </row>
    <row r="14" spans="1:19" s="52" customFormat="1" ht="12" x14ac:dyDescent="0.2">
      <c r="A14" s="55">
        <v>540049</v>
      </c>
      <c r="B14" s="55" t="s">
        <v>113</v>
      </c>
      <c r="C14" s="55" t="s">
        <v>112</v>
      </c>
      <c r="D14" s="55" t="s">
        <v>18</v>
      </c>
      <c r="E14" s="56">
        <v>11</v>
      </c>
      <c r="F14" s="56">
        <v>3.8</v>
      </c>
      <c r="G14" s="56">
        <v>3.8</v>
      </c>
      <c r="H14" s="56">
        <v>3.7</v>
      </c>
      <c r="I14" s="15">
        <v>0.97399999999999998</v>
      </c>
      <c r="J14" s="15">
        <v>0.97399999999999998</v>
      </c>
      <c r="K14" s="56">
        <v>0.2</v>
      </c>
      <c r="L14" s="15">
        <v>5.3999999999999999E-2</v>
      </c>
      <c r="M14" s="56">
        <v>0.6</v>
      </c>
      <c r="N14" s="15">
        <v>0.16200000000000001</v>
      </c>
      <c r="O14" s="56">
        <v>2.9</v>
      </c>
      <c r="P14" s="15">
        <v>0.78400000000000003</v>
      </c>
      <c r="S14" s="63">
        <f>IFERROR(_xlfn.PERCENTRANK.INC(J$6:J$289,J14),"-9999")</f>
        <v>0.97099999999999997</v>
      </c>
    </row>
    <row r="15" spans="1:19" s="52" customFormat="1" ht="12" x14ac:dyDescent="0.2">
      <c r="A15" s="55">
        <v>540230</v>
      </c>
      <c r="B15" s="55" t="s">
        <v>33</v>
      </c>
      <c r="C15" s="55" t="s">
        <v>31</v>
      </c>
      <c r="D15" s="55" t="s">
        <v>18</v>
      </c>
      <c r="E15" s="56">
        <v>3</v>
      </c>
      <c r="F15" s="56">
        <v>1.4</v>
      </c>
      <c r="G15" s="56">
        <v>1.4</v>
      </c>
      <c r="H15" s="56">
        <v>1.3</v>
      </c>
      <c r="I15" s="15">
        <v>0.92900000000000005</v>
      </c>
      <c r="J15" s="15">
        <v>0.92900000000000005</v>
      </c>
      <c r="K15" s="56">
        <v>0</v>
      </c>
      <c r="L15" s="15">
        <v>0</v>
      </c>
      <c r="M15" s="56">
        <v>1</v>
      </c>
      <c r="N15" s="15">
        <v>0.76900000000000002</v>
      </c>
      <c r="O15" s="56">
        <v>0.3</v>
      </c>
      <c r="P15" s="15">
        <v>0.23100000000000001</v>
      </c>
      <c r="S15" s="63">
        <f>IFERROR(_xlfn.PERCENTRANK.INC(J$6:J$289,J15),"-9999")</f>
        <v>0.96799999999999997</v>
      </c>
    </row>
    <row r="16" spans="1:19" s="52" customFormat="1" ht="12" x14ac:dyDescent="0.2">
      <c r="A16" s="55">
        <v>540243</v>
      </c>
      <c r="B16" s="55" t="s">
        <v>101</v>
      </c>
      <c r="C16" s="55" t="s">
        <v>96</v>
      </c>
      <c r="D16" s="55" t="s">
        <v>18</v>
      </c>
      <c r="E16" s="56">
        <v>4</v>
      </c>
      <c r="F16" s="56">
        <v>1.1000000000000001</v>
      </c>
      <c r="G16" s="56">
        <v>1.1000000000000001</v>
      </c>
      <c r="H16" s="56">
        <v>1</v>
      </c>
      <c r="I16" s="15">
        <v>0.90900000000000003</v>
      </c>
      <c r="J16" s="15">
        <v>0.90900000000000003</v>
      </c>
      <c r="K16" s="56">
        <v>0</v>
      </c>
      <c r="L16" s="15">
        <v>0</v>
      </c>
      <c r="M16" s="56">
        <v>1</v>
      </c>
      <c r="N16" s="15">
        <v>1</v>
      </c>
      <c r="O16" s="56">
        <v>0</v>
      </c>
      <c r="P16" s="15">
        <v>0</v>
      </c>
      <c r="S16" s="63">
        <f>IFERROR(_xlfn.PERCENTRANK.INC(J$6:J$289,J16),"-9999")</f>
        <v>0.96399999999999997</v>
      </c>
    </row>
    <row r="17" spans="1:19" s="52" customFormat="1" ht="12" x14ac:dyDescent="0.2">
      <c r="A17" s="55">
        <v>540003</v>
      </c>
      <c r="B17" s="55" t="s">
        <v>19</v>
      </c>
      <c r="C17" s="55" t="s">
        <v>17</v>
      </c>
      <c r="D17" s="55" t="s">
        <v>18</v>
      </c>
      <c r="E17" s="56">
        <v>7</v>
      </c>
      <c r="F17" s="56">
        <v>1</v>
      </c>
      <c r="G17" s="56">
        <v>1</v>
      </c>
      <c r="H17" s="56">
        <v>0.9</v>
      </c>
      <c r="I17" s="15">
        <v>0.9</v>
      </c>
      <c r="J17" s="15">
        <v>0.9</v>
      </c>
      <c r="K17" s="56">
        <v>0.1</v>
      </c>
      <c r="L17" s="15">
        <v>0.111</v>
      </c>
      <c r="M17" s="56">
        <v>0.4</v>
      </c>
      <c r="N17" s="15">
        <v>0.44400000000000001</v>
      </c>
      <c r="O17" s="56">
        <v>0.4</v>
      </c>
      <c r="P17" s="15">
        <v>0.44400000000000001</v>
      </c>
      <c r="S17" s="63">
        <f>IFERROR(_xlfn.PERCENTRANK.INC(J$6:J$289,J17),"-9999")</f>
        <v>0.96099999999999997</v>
      </c>
    </row>
    <row r="18" spans="1:19" s="52" customFormat="1" ht="12" x14ac:dyDescent="0.2">
      <c r="A18" s="55">
        <v>540140</v>
      </c>
      <c r="B18" s="55" t="s">
        <v>250</v>
      </c>
      <c r="C18" s="55" t="s">
        <v>251</v>
      </c>
      <c r="D18" s="55" t="s">
        <v>18</v>
      </c>
      <c r="E18" s="56">
        <v>6</v>
      </c>
      <c r="F18" s="56">
        <v>0.8</v>
      </c>
      <c r="G18" s="56">
        <v>0.7</v>
      </c>
      <c r="H18" s="56">
        <v>0.7</v>
      </c>
      <c r="I18" s="15">
        <v>1</v>
      </c>
      <c r="J18" s="15">
        <v>0.875</v>
      </c>
      <c r="K18" s="56">
        <v>0</v>
      </c>
      <c r="L18" s="15">
        <v>0</v>
      </c>
      <c r="M18" s="56">
        <v>0.2</v>
      </c>
      <c r="N18" s="15">
        <v>0.28599999999999998</v>
      </c>
      <c r="O18" s="56">
        <v>0.5</v>
      </c>
      <c r="P18" s="15">
        <v>0.71399999999999997</v>
      </c>
      <c r="S18" s="63">
        <f>IFERROR(_xlfn.PERCENTRANK.INC(J$6:J$289,J18),"-9999")</f>
        <v>0.95699999999999996</v>
      </c>
    </row>
    <row r="19" spans="1:19" s="52" customFormat="1" ht="12" x14ac:dyDescent="0.2">
      <c r="A19" s="60">
        <v>540051</v>
      </c>
      <c r="B19" s="60" t="s">
        <v>119</v>
      </c>
      <c r="C19" s="60" t="s">
        <v>117</v>
      </c>
      <c r="D19" s="60" t="s">
        <v>22</v>
      </c>
      <c r="E19" s="61">
        <v>8</v>
      </c>
      <c r="F19" s="61">
        <v>18.600000000000001</v>
      </c>
      <c r="G19" s="61">
        <v>16.8</v>
      </c>
      <c r="H19" s="61">
        <v>15.5</v>
      </c>
      <c r="I19" s="41">
        <v>0.92300000000000004</v>
      </c>
      <c r="J19" s="41">
        <v>0.83299999999999996</v>
      </c>
      <c r="K19" s="61">
        <v>1</v>
      </c>
      <c r="L19" s="41">
        <v>6.5000000000000002E-2</v>
      </c>
      <c r="M19" s="61">
        <v>2.8</v>
      </c>
      <c r="N19" s="41">
        <v>0.18099999999999999</v>
      </c>
      <c r="O19" s="61">
        <v>11.7</v>
      </c>
      <c r="P19" s="41">
        <v>0.755</v>
      </c>
      <c r="S19" s="63">
        <f>IFERROR(_xlfn.PERCENTRANK.INC(J$6:J$289,J19),"-9999")</f>
        <v>0.94599999999999995</v>
      </c>
    </row>
    <row r="20" spans="1:19" s="52" customFormat="1" ht="12" x14ac:dyDescent="0.2">
      <c r="A20" s="55">
        <v>540267</v>
      </c>
      <c r="B20" s="55" t="s">
        <v>331</v>
      </c>
      <c r="C20" s="55" t="s">
        <v>326</v>
      </c>
      <c r="D20" s="55" t="s">
        <v>18</v>
      </c>
      <c r="E20" s="56">
        <v>7</v>
      </c>
      <c r="F20" s="56">
        <v>1.2</v>
      </c>
      <c r="G20" s="56">
        <v>0.9</v>
      </c>
      <c r="H20" s="56">
        <v>1</v>
      </c>
      <c r="I20" s="15">
        <v>1.111</v>
      </c>
      <c r="J20" s="15">
        <v>0.83299999999999996</v>
      </c>
      <c r="K20" s="56">
        <v>0.5</v>
      </c>
      <c r="L20" s="15">
        <v>0.5</v>
      </c>
      <c r="M20" s="56">
        <v>0.4</v>
      </c>
      <c r="N20" s="15">
        <v>0.4</v>
      </c>
      <c r="O20" s="56">
        <v>0.1</v>
      </c>
      <c r="P20" s="15">
        <v>0.1</v>
      </c>
      <c r="S20" s="63">
        <f>IFERROR(_xlfn.PERCENTRANK.INC(J$6:J$289,J20),"-9999")</f>
        <v>0.94599999999999995</v>
      </c>
    </row>
    <row r="21" spans="1:19" s="52" customFormat="1" ht="12" x14ac:dyDescent="0.2">
      <c r="A21" s="55">
        <v>540192</v>
      </c>
      <c r="B21" s="55" t="s">
        <v>360</v>
      </c>
      <c r="C21" s="55" t="s">
        <v>359</v>
      </c>
      <c r="D21" s="55" t="s">
        <v>18</v>
      </c>
      <c r="E21" s="56">
        <v>7</v>
      </c>
      <c r="F21" s="56">
        <v>1.2</v>
      </c>
      <c r="G21" s="56">
        <v>1.1000000000000001</v>
      </c>
      <c r="H21" s="56">
        <v>1</v>
      </c>
      <c r="I21" s="15">
        <v>0.90900000000000003</v>
      </c>
      <c r="J21" s="15">
        <v>0.83299999999999996</v>
      </c>
      <c r="K21" s="56">
        <v>0.5</v>
      </c>
      <c r="L21" s="15">
        <v>0.5</v>
      </c>
      <c r="M21" s="56">
        <v>0.5</v>
      </c>
      <c r="N21" s="15">
        <v>0.5</v>
      </c>
      <c r="O21" s="56">
        <v>0</v>
      </c>
      <c r="P21" s="15">
        <v>0</v>
      </c>
      <c r="S21" s="63">
        <f>IFERROR(_xlfn.PERCENTRANK.INC(J$6:J$289,J21),"-9999")</f>
        <v>0.94599999999999995</v>
      </c>
    </row>
    <row r="22" spans="1:19" s="52" customFormat="1" ht="12" x14ac:dyDescent="0.2">
      <c r="A22" s="55">
        <v>540111</v>
      </c>
      <c r="B22" s="55" t="s">
        <v>202</v>
      </c>
      <c r="C22" s="55" t="s">
        <v>197</v>
      </c>
      <c r="D22" s="55" t="s">
        <v>18</v>
      </c>
      <c r="E22" s="56">
        <v>10</v>
      </c>
      <c r="F22" s="56">
        <v>3.4</v>
      </c>
      <c r="G22" s="56">
        <v>2.9</v>
      </c>
      <c r="H22" s="56">
        <v>2.8</v>
      </c>
      <c r="I22" s="15">
        <v>0.96599999999999997</v>
      </c>
      <c r="J22" s="15">
        <v>0.82399999999999995</v>
      </c>
      <c r="K22" s="56">
        <v>0.1</v>
      </c>
      <c r="L22" s="15">
        <v>3.5999999999999997E-2</v>
      </c>
      <c r="M22" s="56">
        <v>0.1</v>
      </c>
      <c r="N22" s="15">
        <v>3.5999999999999997E-2</v>
      </c>
      <c r="O22" s="56">
        <v>2.6</v>
      </c>
      <c r="P22" s="15">
        <v>0.92900000000000005</v>
      </c>
      <c r="S22" s="63">
        <f>IFERROR(_xlfn.PERCENTRANK.INC(J$6:J$289,J22),"-9999")</f>
        <v>0.94299999999999995</v>
      </c>
    </row>
    <row r="23" spans="1:19" s="52" customFormat="1" ht="12" x14ac:dyDescent="0.2">
      <c r="A23" s="55">
        <v>540015</v>
      </c>
      <c r="B23" s="55" t="s">
        <v>49</v>
      </c>
      <c r="C23" s="55" t="s">
        <v>45</v>
      </c>
      <c r="D23" s="55" t="s">
        <v>18</v>
      </c>
      <c r="E23" s="56">
        <v>11</v>
      </c>
      <c r="F23" s="56">
        <v>2.4</v>
      </c>
      <c r="G23" s="56">
        <v>2.1</v>
      </c>
      <c r="H23" s="56">
        <v>1.9</v>
      </c>
      <c r="I23" s="15">
        <v>0.90500000000000003</v>
      </c>
      <c r="J23" s="15">
        <v>0.79200000000000004</v>
      </c>
      <c r="K23" s="56">
        <v>0.4</v>
      </c>
      <c r="L23" s="15">
        <v>0.21099999999999999</v>
      </c>
      <c r="M23" s="56">
        <v>0.9</v>
      </c>
      <c r="N23" s="15">
        <v>0.47399999999999998</v>
      </c>
      <c r="O23" s="56">
        <v>0.6</v>
      </c>
      <c r="P23" s="15">
        <v>0.316</v>
      </c>
      <c r="S23" s="63">
        <f>IFERROR(_xlfn.PERCENTRANK.INC(J$6:J$289,J23),"-9999")</f>
        <v>0.93899999999999995</v>
      </c>
    </row>
    <row r="24" spans="1:19" s="52" customFormat="1" ht="12" x14ac:dyDescent="0.2">
      <c r="A24" s="55">
        <v>540102</v>
      </c>
      <c r="B24" s="55" t="s">
        <v>193</v>
      </c>
      <c r="C24" s="55" t="s">
        <v>183</v>
      </c>
      <c r="D24" s="55" t="s">
        <v>18</v>
      </c>
      <c r="E24" s="56">
        <v>6</v>
      </c>
      <c r="F24" s="56">
        <v>1.2</v>
      </c>
      <c r="G24" s="56">
        <v>1</v>
      </c>
      <c r="H24" s="56">
        <v>0.9</v>
      </c>
      <c r="I24" s="15">
        <v>0.9</v>
      </c>
      <c r="J24" s="15">
        <v>0.75</v>
      </c>
      <c r="K24" s="56">
        <v>0.9</v>
      </c>
      <c r="L24" s="15">
        <v>1</v>
      </c>
      <c r="M24" s="56">
        <v>0</v>
      </c>
      <c r="N24" s="15">
        <v>0</v>
      </c>
      <c r="O24" s="56">
        <v>0</v>
      </c>
      <c r="P24" s="15">
        <v>0</v>
      </c>
      <c r="S24" s="63">
        <f>IFERROR(_xlfn.PERCENTRANK.INC(J$6:J$289,J24),"-9999")</f>
        <v>0.93600000000000005</v>
      </c>
    </row>
    <row r="25" spans="1:19" s="52" customFormat="1" ht="12" x14ac:dyDescent="0.2">
      <c r="A25" s="59">
        <v>540196</v>
      </c>
      <c r="B25" s="59" t="s">
        <v>370</v>
      </c>
      <c r="C25" s="59" t="s">
        <v>367</v>
      </c>
      <c r="D25" s="59" t="s">
        <v>18</v>
      </c>
      <c r="E25" s="53">
        <v>5</v>
      </c>
      <c r="F25" s="53">
        <v>1.9</v>
      </c>
      <c r="G25" s="53">
        <v>1.7</v>
      </c>
      <c r="H25" s="53">
        <v>1.4</v>
      </c>
      <c r="I25" s="21">
        <v>0.82399999999999995</v>
      </c>
      <c r="J25" s="21">
        <v>0.73699999999999999</v>
      </c>
      <c r="K25" s="53">
        <v>0</v>
      </c>
      <c r="L25" s="21">
        <v>0</v>
      </c>
      <c r="M25" s="53">
        <v>0.4</v>
      </c>
      <c r="N25" s="21">
        <v>0.28599999999999998</v>
      </c>
      <c r="O25" s="53">
        <v>1</v>
      </c>
      <c r="P25" s="21">
        <v>0.71399999999999997</v>
      </c>
      <c r="S25" s="63">
        <f>IFERROR(_xlfn.PERCENTRANK.INC(J$6:J$289,J25),"-9999")</f>
        <v>0.93200000000000005</v>
      </c>
    </row>
    <row r="26" spans="1:19" s="52" customFormat="1" ht="12" x14ac:dyDescent="0.2">
      <c r="A26" s="60">
        <v>540107</v>
      </c>
      <c r="B26" s="60" t="s">
        <v>203</v>
      </c>
      <c r="C26" s="60" t="s">
        <v>197</v>
      </c>
      <c r="D26" s="60" t="s">
        <v>22</v>
      </c>
      <c r="E26" s="61">
        <v>10</v>
      </c>
      <c r="F26" s="61">
        <v>21.2</v>
      </c>
      <c r="G26" s="61">
        <v>16.600000000000001</v>
      </c>
      <c r="H26" s="61">
        <v>15.2</v>
      </c>
      <c r="I26" s="41">
        <v>0.91600000000000004</v>
      </c>
      <c r="J26" s="41">
        <v>0.71699999999999997</v>
      </c>
      <c r="K26" s="61">
        <v>2.1</v>
      </c>
      <c r="L26" s="41">
        <v>0.13800000000000001</v>
      </c>
      <c r="M26" s="61">
        <v>6.4</v>
      </c>
      <c r="N26" s="41">
        <v>0.42099999999999999</v>
      </c>
      <c r="O26" s="61">
        <v>6.7</v>
      </c>
      <c r="P26" s="41">
        <v>0.441</v>
      </c>
      <c r="S26" s="63">
        <f>IFERROR(_xlfn.PERCENTRANK.INC(J$6:J$289,J26),"-9999")</f>
        <v>0.92900000000000005</v>
      </c>
    </row>
    <row r="27" spans="1:19" s="52" customFormat="1" ht="12" x14ac:dyDescent="0.2">
      <c r="A27" s="60">
        <v>540277</v>
      </c>
      <c r="B27" s="60" t="s">
        <v>371</v>
      </c>
      <c r="C27" s="60" t="s">
        <v>367</v>
      </c>
      <c r="D27" s="60" t="s">
        <v>22</v>
      </c>
      <c r="E27" s="61">
        <v>5</v>
      </c>
      <c r="F27" s="61">
        <v>11.7</v>
      </c>
      <c r="G27" s="61">
        <v>9.6</v>
      </c>
      <c r="H27" s="61">
        <v>8.3000000000000007</v>
      </c>
      <c r="I27" s="41">
        <v>0.86499999999999999</v>
      </c>
      <c r="J27" s="41">
        <v>0.70899999999999996</v>
      </c>
      <c r="K27" s="61">
        <v>1</v>
      </c>
      <c r="L27" s="41">
        <v>0.12</v>
      </c>
      <c r="M27" s="61">
        <v>1.4</v>
      </c>
      <c r="N27" s="41">
        <v>0.16900000000000001</v>
      </c>
      <c r="O27" s="61">
        <v>5.9</v>
      </c>
      <c r="P27" s="41">
        <v>0.71099999999999997</v>
      </c>
      <c r="S27" s="63">
        <f>IFERROR(_xlfn.PERCENTRANK.INC(J$6:J$289,J27),"-9999")</f>
        <v>0.92500000000000004</v>
      </c>
    </row>
    <row r="28" spans="1:19" s="52" customFormat="1" ht="12" x14ac:dyDescent="0.2">
      <c r="A28" s="55">
        <v>540248</v>
      </c>
      <c r="B28" s="55" t="s">
        <v>210</v>
      </c>
      <c r="C28" s="55" t="s">
        <v>206</v>
      </c>
      <c r="D28" s="55" t="s">
        <v>18</v>
      </c>
      <c r="E28" s="56">
        <v>2</v>
      </c>
      <c r="F28" s="56">
        <v>1.3</v>
      </c>
      <c r="G28" s="56">
        <v>0.9</v>
      </c>
      <c r="H28" s="56">
        <v>0.89999999999999991</v>
      </c>
      <c r="I28" s="15">
        <v>1</v>
      </c>
      <c r="J28" s="15">
        <v>0.69199999999999995</v>
      </c>
      <c r="K28" s="56">
        <v>0.1</v>
      </c>
      <c r="L28" s="15">
        <v>0.111</v>
      </c>
      <c r="M28" s="56">
        <v>0.1</v>
      </c>
      <c r="N28" s="15">
        <v>0.111</v>
      </c>
      <c r="O28" s="56">
        <v>0.7</v>
      </c>
      <c r="P28" s="15">
        <v>0.77800000000000002</v>
      </c>
      <c r="S28" s="63">
        <f>IFERROR(_xlfn.PERCENTRANK.INC(J$6:J$289,J28),"-9999")</f>
        <v>0.92200000000000004</v>
      </c>
    </row>
    <row r="29" spans="1:19" s="52" customFormat="1" ht="12" x14ac:dyDescent="0.2">
      <c r="A29" s="55">
        <v>540004</v>
      </c>
      <c r="B29" s="55" t="s">
        <v>20</v>
      </c>
      <c r="C29" s="55" t="s">
        <v>17</v>
      </c>
      <c r="D29" s="55" t="s">
        <v>18</v>
      </c>
      <c r="E29" s="56">
        <v>7</v>
      </c>
      <c r="F29" s="56">
        <v>2.4</v>
      </c>
      <c r="G29" s="56">
        <v>1.8</v>
      </c>
      <c r="H29" s="56">
        <v>1.6</v>
      </c>
      <c r="I29" s="15">
        <v>0.88900000000000001</v>
      </c>
      <c r="J29" s="15">
        <v>0.66700000000000004</v>
      </c>
      <c r="K29" s="56">
        <v>0.3</v>
      </c>
      <c r="L29" s="15">
        <v>0.187</v>
      </c>
      <c r="M29" s="56">
        <v>0.3</v>
      </c>
      <c r="N29" s="15">
        <v>0.187</v>
      </c>
      <c r="O29" s="56">
        <v>1</v>
      </c>
      <c r="P29" s="15">
        <v>0.625</v>
      </c>
      <c r="S29" s="63">
        <f>IFERROR(_xlfn.PERCENTRANK.INC(J$6:J$289,J29),"-9999")</f>
        <v>0.90400000000000003</v>
      </c>
    </row>
    <row r="30" spans="1:19" s="52" customFormat="1" ht="12" x14ac:dyDescent="0.2">
      <c r="A30" s="55">
        <v>540242</v>
      </c>
      <c r="B30" s="55" t="s">
        <v>130</v>
      </c>
      <c r="C30" s="55" t="s">
        <v>122</v>
      </c>
      <c r="D30" s="55" t="s">
        <v>18</v>
      </c>
      <c r="E30" s="56">
        <v>6</v>
      </c>
      <c r="F30" s="56">
        <v>2.7</v>
      </c>
      <c r="G30" s="56">
        <v>1.9</v>
      </c>
      <c r="H30" s="56">
        <v>1.8</v>
      </c>
      <c r="I30" s="15">
        <v>0.94699999999999995</v>
      </c>
      <c r="J30" s="15">
        <v>0.66700000000000004</v>
      </c>
      <c r="K30" s="56">
        <v>0.2</v>
      </c>
      <c r="L30" s="15">
        <v>0.111</v>
      </c>
      <c r="M30" s="56">
        <v>0.8</v>
      </c>
      <c r="N30" s="15">
        <v>0.44400000000000001</v>
      </c>
      <c r="O30" s="56">
        <v>0.8</v>
      </c>
      <c r="P30" s="15">
        <v>0.44400000000000001</v>
      </c>
      <c r="S30" s="63">
        <f>IFERROR(_xlfn.PERCENTRANK.INC(J$6:J$289,J30),"-9999")</f>
        <v>0.90400000000000003</v>
      </c>
    </row>
    <row r="31" spans="1:19" s="52" customFormat="1" ht="12" x14ac:dyDescent="0.2">
      <c r="A31" s="55">
        <v>540247</v>
      </c>
      <c r="B31" s="55" t="s">
        <v>207</v>
      </c>
      <c r="C31" s="55" t="s">
        <v>206</v>
      </c>
      <c r="D31" s="55" t="s">
        <v>18</v>
      </c>
      <c r="E31" s="56">
        <v>2</v>
      </c>
      <c r="F31" s="56">
        <v>1.8</v>
      </c>
      <c r="G31" s="56">
        <v>1.1000000000000001</v>
      </c>
      <c r="H31" s="56">
        <v>1.2</v>
      </c>
      <c r="I31" s="15">
        <v>1.091</v>
      </c>
      <c r="J31" s="15">
        <v>0.66700000000000004</v>
      </c>
      <c r="K31" s="56">
        <v>0.2</v>
      </c>
      <c r="L31" s="15">
        <v>0.16700000000000001</v>
      </c>
      <c r="M31" s="56">
        <v>0.2</v>
      </c>
      <c r="N31" s="15">
        <v>0.16700000000000001</v>
      </c>
      <c r="O31" s="56">
        <v>0.8</v>
      </c>
      <c r="P31" s="15">
        <v>0.66700000000000004</v>
      </c>
      <c r="S31" s="63">
        <f>IFERROR(_xlfn.PERCENTRANK.INC(J$6:J$289,J31),"-9999")</f>
        <v>0.90400000000000003</v>
      </c>
    </row>
    <row r="32" spans="1:19" s="52" customFormat="1" ht="12" x14ac:dyDescent="0.2">
      <c r="A32" s="55">
        <v>540121</v>
      </c>
      <c r="B32" s="55" t="s">
        <v>218</v>
      </c>
      <c r="C32" s="55" t="s">
        <v>214</v>
      </c>
      <c r="D32" s="55" t="s">
        <v>18</v>
      </c>
      <c r="E32" s="56">
        <v>1</v>
      </c>
      <c r="F32" s="56">
        <v>2.1</v>
      </c>
      <c r="G32" s="56">
        <v>1.5</v>
      </c>
      <c r="H32" s="56">
        <v>1.4</v>
      </c>
      <c r="I32" s="15">
        <v>0.93300000000000005</v>
      </c>
      <c r="J32" s="15">
        <v>0.66700000000000004</v>
      </c>
      <c r="K32" s="56">
        <v>0.2</v>
      </c>
      <c r="L32" s="15">
        <v>0.14299999999999999</v>
      </c>
      <c r="M32" s="56">
        <v>0.5</v>
      </c>
      <c r="N32" s="15">
        <v>0.35699999999999998</v>
      </c>
      <c r="O32" s="56">
        <v>0.7</v>
      </c>
      <c r="P32" s="15">
        <v>0.5</v>
      </c>
      <c r="S32" s="63">
        <f>IFERROR(_xlfn.PERCENTRANK.INC(J$6:J$289,J32),"-9999")</f>
        <v>0.90400000000000003</v>
      </c>
    </row>
    <row r="33" spans="1:19" s="52" customFormat="1" ht="12" x14ac:dyDescent="0.2">
      <c r="A33" s="55">
        <v>540147</v>
      </c>
      <c r="B33" s="55" t="s">
        <v>268</v>
      </c>
      <c r="C33" s="55" t="s">
        <v>269</v>
      </c>
      <c r="D33" s="55" t="s">
        <v>18</v>
      </c>
      <c r="E33" s="56">
        <v>4</v>
      </c>
      <c r="F33" s="56">
        <v>1.8</v>
      </c>
      <c r="G33" s="56">
        <v>1.2</v>
      </c>
      <c r="H33" s="56">
        <v>1.2</v>
      </c>
      <c r="I33" s="15">
        <v>1</v>
      </c>
      <c r="J33" s="15">
        <v>0.66700000000000004</v>
      </c>
      <c r="K33" s="56">
        <v>0.3</v>
      </c>
      <c r="L33" s="15">
        <v>0.25</v>
      </c>
      <c r="M33" s="56">
        <v>0.5</v>
      </c>
      <c r="N33" s="15">
        <v>0.41699999999999998</v>
      </c>
      <c r="O33" s="56">
        <v>0.4</v>
      </c>
      <c r="P33" s="15">
        <v>0.33300000000000002</v>
      </c>
      <c r="S33" s="63">
        <f>IFERROR(_xlfn.PERCENTRANK.INC(J$6:J$289,J33),"-9999")</f>
        <v>0.90400000000000003</v>
      </c>
    </row>
    <row r="34" spans="1:19" s="52" customFormat="1" ht="12" x14ac:dyDescent="0.2">
      <c r="A34" s="60">
        <v>540225</v>
      </c>
      <c r="B34" s="60" t="s">
        <v>288</v>
      </c>
      <c r="C34" s="60" t="s">
        <v>286</v>
      </c>
      <c r="D34" s="60" t="s">
        <v>22</v>
      </c>
      <c r="E34" s="61">
        <v>5</v>
      </c>
      <c r="F34" s="61">
        <v>17.3</v>
      </c>
      <c r="G34" s="61">
        <v>11.4</v>
      </c>
      <c r="H34" s="61">
        <v>11.2</v>
      </c>
      <c r="I34" s="41">
        <v>0.98199999999999998</v>
      </c>
      <c r="J34" s="41">
        <v>0.64700000000000002</v>
      </c>
      <c r="K34" s="61">
        <v>0.6</v>
      </c>
      <c r="L34" s="41">
        <v>5.3999999999999999E-2</v>
      </c>
      <c r="M34" s="61">
        <v>1.7</v>
      </c>
      <c r="N34" s="41">
        <v>0.152</v>
      </c>
      <c r="O34" s="61">
        <v>8.9</v>
      </c>
      <c r="P34" s="41">
        <v>0.79500000000000004</v>
      </c>
      <c r="S34" s="63">
        <f>IFERROR(_xlfn.PERCENTRANK.INC(J$6:J$289,J34),"-9999")</f>
        <v>0.90100000000000002</v>
      </c>
    </row>
    <row r="35" spans="1:19" s="52" customFormat="1" ht="12" x14ac:dyDescent="0.2">
      <c r="A35" s="55">
        <v>540194</v>
      </c>
      <c r="B35" s="55" t="s">
        <v>361</v>
      </c>
      <c r="C35" s="55" t="s">
        <v>359</v>
      </c>
      <c r="D35" s="55" t="s">
        <v>18</v>
      </c>
      <c r="E35" s="56">
        <v>7</v>
      </c>
      <c r="F35" s="56">
        <v>1.4</v>
      </c>
      <c r="G35" s="56">
        <v>1</v>
      </c>
      <c r="H35" s="56">
        <v>0.9</v>
      </c>
      <c r="I35" s="15">
        <v>0.9</v>
      </c>
      <c r="J35" s="15">
        <v>0.64300000000000002</v>
      </c>
      <c r="K35" s="56">
        <v>0.2</v>
      </c>
      <c r="L35" s="15">
        <v>0.222</v>
      </c>
      <c r="M35" s="56">
        <v>0.2</v>
      </c>
      <c r="N35" s="15">
        <v>0.222</v>
      </c>
      <c r="O35" s="56">
        <v>0.5</v>
      </c>
      <c r="P35" s="15">
        <v>0.55600000000000005</v>
      </c>
      <c r="S35" s="63">
        <f>IFERROR(_xlfn.PERCENTRANK.INC(J$6:J$289,J35),"-9999")</f>
        <v>0.89700000000000002</v>
      </c>
    </row>
    <row r="36" spans="1:19" s="52" customFormat="1" ht="12" x14ac:dyDescent="0.2">
      <c r="A36" s="60">
        <v>540063</v>
      </c>
      <c r="B36" s="60" t="s">
        <v>137</v>
      </c>
      <c r="C36" s="60" t="s">
        <v>135</v>
      </c>
      <c r="D36" s="60" t="s">
        <v>22</v>
      </c>
      <c r="E36" s="61">
        <v>5</v>
      </c>
      <c r="F36" s="61">
        <v>29.5</v>
      </c>
      <c r="G36" s="61">
        <v>20.8</v>
      </c>
      <c r="H36" s="61">
        <v>18.3</v>
      </c>
      <c r="I36" s="41">
        <v>0.88</v>
      </c>
      <c r="J36" s="41">
        <v>0.62</v>
      </c>
      <c r="K36" s="61">
        <v>1.9</v>
      </c>
      <c r="L36" s="41">
        <v>0.104</v>
      </c>
      <c r="M36" s="61">
        <v>4.8</v>
      </c>
      <c r="N36" s="41">
        <v>0.26200000000000001</v>
      </c>
      <c r="O36" s="61">
        <v>11.6</v>
      </c>
      <c r="P36" s="41">
        <v>0.63400000000000001</v>
      </c>
      <c r="S36" s="63">
        <f>IFERROR(_xlfn.PERCENTRANK.INC(J$6:J$289,J36),"-9999")</f>
        <v>0.89300000000000002</v>
      </c>
    </row>
    <row r="37" spans="1:19" s="52" customFormat="1" ht="12" x14ac:dyDescent="0.2">
      <c r="A37" s="55">
        <v>540293</v>
      </c>
      <c r="B37" s="55" t="s">
        <v>80</v>
      </c>
      <c r="C37" s="55" t="s">
        <v>73</v>
      </c>
      <c r="D37" s="55" t="s">
        <v>18</v>
      </c>
      <c r="E37" s="56">
        <v>4</v>
      </c>
      <c r="F37" s="56">
        <v>6.1</v>
      </c>
      <c r="G37" s="56">
        <v>3.7</v>
      </c>
      <c r="H37" s="56">
        <v>3.7</v>
      </c>
      <c r="I37" s="15">
        <v>1</v>
      </c>
      <c r="J37" s="15">
        <v>0.60699999999999998</v>
      </c>
      <c r="K37" s="56">
        <v>0</v>
      </c>
      <c r="L37" s="15">
        <v>0</v>
      </c>
      <c r="M37" s="56">
        <v>0.1</v>
      </c>
      <c r="N37" s="15">
        <v>2.7E-2</v>
      </c>
      <c r="O37" s="56">
        <v>3.6</v>
      </c>
      <c r="P37" s="15">
        <v>0.97299999999999998</v>
      </c>
      <c r="S37" s="63">
        <f>IFERROR(_xlfn.PERCENTRANK.INC(J$6:J$289,J37),"-9999")</f>
        <v>0.89</v>
      </c>
    </row>
    <row r="38" spans="1:19" s="52" customFormat="1" ht="12" x14ac:dyDescent="0.2">
      <c r="A38" s="55">
        <v>540093</v>
      </c>
      <c r="B38" s="55" t="s">
        <v>50</v>
      </c>
      <c r="C38" s="55" t="s">
        <v>45</v>
      </c>
      <c r="D38" s="55" t="s">
        <v>18</v>
      </c>
      <c r="E38" s="56">
        <v>11</v>
      </c>
      <c r="F38" s="56">
        <v>4</v>
      </c>
      <c r="G38" s="56">
        <v>2.8</v>
      </c>
      <c r="H38" s="56">
        <v>2.4</v>
      </c>
      <c r="I38" s="15">
        <v>0.85699999999999998</v>
      </c>
      <c r="J38" s="15">
        <v>0.6</v>
      </c>
      <c r="K38" s="56">
        <v>0.5</v>
      </c>
      <c r="L38" s="15">
        <v>0.20799999999999999</v>
      </c>
      <c r="M38" s="56">
        <v>0.9</v>
      </c>
      <c r="N38" s="15">
        <v>0.375</v>
      </c>
      <c r="O38" s="56">
        <v>1</v>
      </c>
      <c r="P38" s="15">
        <v>0.41699999999999998</v>
      </c>
      <c r="S38" s="63">
        <f>IFERROR(_xlfn.PERCENTRANK.INC(J$6:J$289,J38),"-9999")</f>
        <v>0.88300000000000001</v>
      </c>
    </row>
    <row r="39" spans="1:19" s="52" customFormat="1" ht="12" x14ac:dyDescent="0.2">
      <c r="A39" s="55">
        <v>540060</v>
      </c>
      <c r="B39" s="55" t="s">
        <v>127</v>
      </c>
      <c r="C39" s="55" t="s">
        <v>122</v>
      </c>
      <c r="D39" s="55" t="s">
        <v>18</v>
      </c>
      <c r="E39" s="56">
        <v>6</v>
      </c>
      <c r="F39" s="56">
        <v>1</v>
      </c>
      <c r="G39" s="56">
        <v>0.6</v>
      </c>
      <c r="H39" s="56">
        <v>0.60000000000000009</v>
      </c>
      <c r="I39" s="15">
        <v>1</v>
      </c>
      <c r="J39" s="15">
        <v>0.6</v>
      </c>
      <c r="K39" s="56">
        <v>0.1</v>
      </c>
      <c r="L39" s="15">
        <v>0.16700000000000001</v>
      </c>
      <c r="M39" s="56">
        <v>0.2</v>
      </c>
      <c r="N39" s="15">
        <v>0.33300000000000002</v>
      </c>
      <c r="O39" s="56">
        <v>0.3</v>
      </c>
      <c r="P39" s="15">
        <v>0.5</v>
      </c>
      <c r="S39" s="63">
        <f>IFERROR(_xlfn.PERCENTRANK.INC(J$6:J$289,J39),"-9999")</f>
        <v>0.88300000000000001</v>
      </c>
    </row>
    <row r="40" spans="1:19" s="52" customFormat="1" ht="12" x14ac:dyDescent="0.2">
      <c r="A40" s="60">
        <v>540112</v>
      </c>
      <c r="B40" s="60" t="s">
        <v>211</v>
      </c>
      <c r="C40" s="60" t="s">
        <v>206</v>
      </c>
      <c r="D40" s="60" t="s">
        <v>22</v>
      </c>
      <c r="E40" s="61">
        <v>2</v>
      </c>
      <c r="F40" s="61">
        <v>69.5</v>
      </c>
      <c r="G40" s="61">
        <v>43.6</v>
      </c>
      <c r="H40" s="61">
        <v>40</v>
      </c>
      <c r="I40" s="41">
        <v>0.91700000000000004</v>
      </c>
      <c r="J40" s="41">
        <v>0.57599999999999996</v>
      </c>
      <c r="K40" s="61">
        <v>5</v>
      </c>
      <c r="L40" s="41">
        <v>0.125</v>
      </c>
      <c r="M40" s="61">
        <v>10.4</v>
      </c>
      <c r="N40" s="41">
        <v>0.26</v>
      </c>
      <c r="O40" s="61">
        <v>24.6</v>
      </c>
      <c r="P40" s="41">
        <v>0.61499999999999999</v>
      </c>
      <c r="S40" s="63">
        <f>IFERROR(_xlfn.PERCENTRANK.INC(J$6:J$289,J40),"-9999")</f>
        <v>0.879</v>
      </c>
    </row>
    <row r="41" spans="1:19" s="52" customFormat="1" ht="12" x14ac:dyDescent="0.2">
      <c r="A41" s="60">
        <v>540144</v>
      </c>
      <c r="B41" s="60" t="s">
        <v>266</v>
      </c>
      <c r="C41" s="60" t="s">
        <v>264</v>
      </c>
      <c r="D41" s="60" t="s">
        <v>22</v>
      </c>
      <c r="E41" s="61">
        <v>9</v>
      </c>
      <c r="F41" s="61">
        <v>50</v>
      </c>
      <c r="G41" s="61">
        <v>30.4</v>
      </c>
      <c r="H41" s="61">
        <v>25.9</v>
      </c>
      <c r="I41" s="41">
        <v>0.85199999999999998</v>
      </c>
      <c r="J41" s="41">
        <v>0.51800000000000002</v>
      </c>
      <c r="K41" s="61">
        <v>2</v>
      </c>
      <c r="L41" s="41">
        <v>7.6999999999999999E-2</v>
      </c>
      <c r="M41" s="61">
        <v>1.4</v>
      </c>
      <c r="N41" s="41">
        <v>5.3999999999999999E-2</v>
      </c>
      <c r="O41" s="61">
        <v>22.5</v>
      </c>
      <c r="P41" s="41">
        <v>0.86899999999999999</v>
      </c>
      <c r="S41" s="63">
        <f>IFERROR(_xlfn.PERCENTRANK.INC(J$6:J$289,J41),"-9999")</f>
        <v>0.876</v>
      </c>
    </row>
    <row r="42" spans="1:19" s="52" customFormat="1" ht="12" x14ac:dyDescent="0.2">
      <c r="A42" s="55">
        <v>540008</v>
      </c>
      <c r="B42" s="55" t="s">
        <v>30</v>
      </c>
      <c r="C42" s="55" t="s">
        <v>31</v>
      </c>
      <c r="D42" s="55" t="s">
        <v>18</v>
      </c>
      <c r="E42" s="56">
        <v>3</v>
      </c>
      <c r="F42" s="56">
        <v>4.9000000000000004</v>
      </c>
      <c r="G42" s="56">
        <v>3.6</v>
      </c>
      <c r="H42" s="56">
        <v>2.5</v>
      </c>
      <c r="I42" s="15">
        <v>0.69399999999999995</v>
      </c>
      <c r="J42" s="15">
        <v>0.51</v>
      </c>
      <c r="K42" s="56">
        <v>0.7</v>
      </c>
      <c r="L42" s="15">
        <v>0.28000000000000003</v>
      </c>
      <c r="M42" s="56">
        <v>0.8</v>
      </c>
      <c r="N42" s="15">
        <v>0.32</v>
      </c>
      <c r="O42" s="56">
        <v>1</v>
      </c>
      <c r="P42" s="15">
        <v>0.4</v>
      </c>
      <c r="S42" s="63">
        <f>IFERROR(_xlfn.PERCENTRANK.INC(J$6:J$289,J42),"-9999")</f>
        <v>0.872</v>
      </c>
    </row>
    <row r="43" spans="1:19" s="52" customFormat="1" ht="12" x14ac:dyDescent="0.2">
      <c r="A43" s="55">
        <v>540159</v>
      </c>
      <c r="B43" s="55" t="s">
        <v>292</v>
      </c>
      <c r="C43" s="55" t="s">
        <v>291</v>
      </c>
      <c r="D43" s="55" t="s">
        <v>18</v>
      </c>
      <c r="E43" s="56">
        <v>4</v>
      </c>
      <c r="F43" s="56">
        <v>2.4</v>
      </c>
      <c r="G43" s="56">
        <v>1.5</v>
      </c>
      <c r="H43" s="56">
        <v>1.2</v>
      </c>
      <c r="I43" s="15">
        <v>0.8</v>
      </c>
      <c r="J43" s="15">
        <v>0.5</v>
      </c>
      <c r="K43" s="56">
        <v>0.4</v>
      </c>
      <c r="L43" s="15">
        <v>0.33300000000000002</v>
      </c>
      <c r="M43" s="56">
        <v>0.6</v>
      </c>
      <c r="N43" s="15">
        <v>0.5</v>
      </c>
      <c r="O43" s="56">
        <v>0.2</v>
      </c>
      <c r="P43" s="15">
        <v>0.16700000000000001</v>
      </c>
      <c r="S43" s="63">
        <f>IFERROR(_xlfn.PERCENTRANK.INC(J$6:J$289,J43),"-9999")</f>
        <v>0.86899999999999999</v>
      </c>
    </row>
    <row r="44" spans="1:19" s="52" customFormat="1" ht="12" x14ac:dyDescent="0.2">
      <c r="A44" s="55">
        <v>540117</v>
      </c>
      <c r="B44" s="55" t="s">
        <v>216</v>
      </c>
      <c r="C44" s="55" t="s">
        <v>214</v>
      </c>
      <c r="D44" s="55" t="s">
        <v>18</v>
      </c>
      <c r="E44" s="56">
        <v>1</v>
      </c>
      <c r="F44" s="56">
        <v>6.1</v>
      </c>
      <c r="G44" s="56">
        <v>3.1</v>
      </c>
      <c r="H44" s="56">
        <v>2.9</v>
      </c>
      <c r="I44" s="15">
        <v>0.93500000000000005</v>
      </c>
      <c r="J44" s="15">
        <v>0.47499999999999998</v>
      </c>
      <c r="K44" s="56">
        <v>0.3</v>
      </c>
      <c r="L44" s="15">
        <v>0.10299999999999999</v>
      </c>
      <c r="M44" s="56">
        <v>0.9</v>
      </c>
      <c r="N44" s="15">
        <v>0.31</v>
      </c>
      <c r="O44" s="56">
        <v>1.7</v>
      </c>
      <c r="P44" s="15">
        <v>0.58599999999999997</v>
      </c>
      <c r="S44" s="63">
        <f>IFERROR(_xlfn.PERCENTRANK.INC(J$6:J$289,J44),"-9999")</f>
        <v>0.86499999999999999</v>
      </c>
    </row>
    <row r="45" spans="1:19" s="52" customFormat="1" ht="12" x14ac:dyDescent="0.2">
      <c r="A45" s="59">
        <v>540152</v>
      </c>
      <c r="B45" s="59" t="s">
        <v>198</v>
      </c>
      <c r="C45" s="59" t="s">
        <v>274</v>
      </c>
      <c r="D45" s="59" t="s">
        <v>18</v>
      </c>
      <c r="E45" s="53">
        <v>10</v>
      </c>
      <c r="F45" s="53">
        <v>23.1</v>
      </c>
      <c r="G45" s="53">
        <v>11.9</v>
      </c>
      <c r="H45" s="53">
        <v>10.7</v>
      </c>
      <c r="I45" s="21">
        <v>0.89900000000000002</v>
      </c>
      <c r="J45" s="21">
        <v>0.46300000000000002</v>
      </c>
      <c r="K45" s="53">
        <v>0.9</v>
      </c>
      <c r="L45" s="21">
        <v>8.4000000000000005E-2</v>
      </c>
      <c r="M45" s="53">
        <v>1.4</v>
      </c>
      <c r="N45" s="21">
        <v>0.13100000000000001</v>
      </c>
      <c r="O45" s="53">
        <v>8.4</v>
      </c>
      <c r="P45" s="21">
        <v>0.78500000000000003</v>
      </c>
      <c r="S45" s="63">
        <f>IFERROR(_xlfn.PERCENTRANK.INC(J$6:J$289,J45),"-9999")</f>
        <v>0.86199999999999999</v>
      </c>
    </row>
    <row r="46" spans="1:19" s="52" customFormat="1" ht="12" x14ac:dyDescent="0.2">
      <c r="A46" s="55">
        <v>540286</v>
      </c>
      <c r="B46" s="55" t="s">
        <v>322</v>
      </c>
      <c r="C46" s="55" t="s">
        <v>319</v>
      </c>
      <c r="D46" s="55" t="s">
        <v>18</v>
      </c>
      <c r="E46" s="56">
        <v>1</v>
      </c>
      <c r="F46" s="56">
        <v>1.1000000000000001</v>
      </c>
      <c r="G46" s="56">
        <v>0.6</v>
      </c>
      <c r="H46" s="56">
        <v>0.5</v>
      </c>
      <c r="I46" s="15">
        <v>0.83299999999999996</v>
      </c>
      <c r="J46" s="15">
        <v>0.45500000000000002</v>
      </c>
      <c r="K46" s="56">
        <v>0.1</v>
      </c>
      <c r="L46" s="15">
        <v>0.2</v>
      </c>
      <c r="M46" s="56">
        <v>0.3</v>
      </c>
      <c r="N46" s="15">
        <v>0.6</v>
      </c>
      <c r="O46" s="56">
        <v>0.1</v>
      </c>
      <c r="P46" s="15">
        <v>0.2</v>
      </c>
      <c r="S46" s="63">
        <f>IFERROR(_xlfn.PERCENTRANK.INC(J$6:J$289,J46),"-9999")</f>
        <v>0.85799999999999998</v>
      </c>
    </row>
    <row r="47" spans="1:19" s="52" customFormat="1" ht="12" x14ac:dyDescent="0.2">
      <c r="A47" s="60">
        <v>540213</v>
      </c>
      <c r="B47" s="60" t="s">
        <v>406</v>
      </c>
      <c r="C47" s="60" t="s">
        <v>402</v>
      </c>
      <c r="D47" s="60" t="s">
        <v>22</v>
      </c>
      <c r="E47" s="61">
        <v>5</v>
      </c>
      <c r="F47" s="61">
        <v>61.2</v>
      </c>
      <c r="G47" s="61">
        <v>35.200000000000003</v>
      </c>
      <c r="H47" s="61">
        <v>26.5</v>
      </c>
      <c r="I47" s="41">
        <v>0.753</v>
      </c>
      <c r="J47" s="41">
        <v>0.433</v>
      </c>
      <c r="K47" s="61">
        <v>4.2</v>
      </c>
      <c r="L47" s="41">
        <v>0.158</v>
      </c>
      <c r="M47" s="61">
        <v>9.8000000000000007</v>
      </c>
      <c r="N47" s="41">
        <v>0.37</v>
      </c>
      <c r="O47" s="61">
        <v>12.5</v>
      </c>
      <c r="P47" s="41">
        <v>0.47199999999999998</v>
      </c>
      <c r="S47" s="63">
        <f>IFERROR(_xlfn.PERCENTRANK.INC(J$6:J$289,J47),"-9999")</f>
        <v>0.85499999999999998</v>
      </c>
    </row>
    <row r="48" spans="1:19" s="52" customFormat="1" ht="12" x14ac:dyDescent="0.2">
      <c r="A48" s="55">
        <v>540241</v>
      </c>
      <c r="B48" s="55" t="s">
        <v>134</v>
      </c>
      <c r="C48" s="55" t="s">
        <v>135</v>
      </c>
      <c r="D48" s="55" t="s">
        <v>18</v>
      </c>
      <c r="E48" s="56">
        <v>5</v>
      </c>
      <c r="F48" s="56">
        <v>1.9</v>
      </c>
      <c r="G48" s="56">
        <v>1</v>
      </c>
      <c r="H48" s="56">
        <v>0.8</v>
      </c>
      <c r="I48" s="15">
        <v>0.8</v>
      </c>
      <c r="J48" s="15">
        <v>0.42099999999999999</v>
      </c>
      <c r="K48" s="56">
        <v>0.1</v>
      </c>
      <c r="L48" s="15">
        <v>0.125</v>
      </c>
      <c r="M48" s="56">
        <v>0.3</v>
      </c>
      <c r="N48" s="15">
        <v>0.375</v>
      </c>
      <c r="O48" s="56">
        <v>0.4</v>
      </c>
      <c r="P48" s="15">
        <v>0.5</v>
      </c>
      <c r="S48" s="63">
        <f>IFERROR(_xlfn.PERCENTRANK.INC(J$6:J$289,J48),"-9999")</f>
        <v>0.85099999999999998</v>
      </c>
    </row>
    <row r="49" spans="1:19" s="52" customFormat="1" ht="12" x14ac:dyDescent="0.2">
      <c r="A49" s="60">
        <v>540226</v>
      </c>
      <c r="B49" s="60" t="s">
        <v>109</v>
      </c>
      <c r="C49" s="60" t="s">
        <v>107</v>
      </c>
      <c r="D49" s="60" t="s">
        <v>22</v>
      </c>
      <c r="E49" s="61">
        <v>8</v>
      </c>
      <c r="F49" s="61">
        <v>41.6</v>
      </c>
      <c r="G49" s="61">
        <v>24.4</v>
      </c>
      <c r="H49" s="61">
        <v>16.8</v>
      </c>
      <c r="I49" s="41">
        <v>0.68899999999999995</v>
      </c>
      <c r="J49" s="41">
        <v>0.40400000000000003</v>
      </c>
      <c r="K49" s="61">
        <v>0.9</v>
      </c>
      <c r="L49" s="41">
        <v>5.3999999999999999E-2</v>
      </c>
      <c r="M49" s="61">
        <v>1.9</v>
      </c>
      <c r="N49" s="41">
        <v>0.113</v>
      </c>
      <c r="O49" s="61">
        <v>14</v>
      </c>
      <c r="P49" s="41">
        <v>0.83299999999999996</v>
      </c>
      <c r="S49" s="63">
        <f>IFERROR(_xlfn.PERCENTRANK.INC(J$6:J$289,J49),"-9999")</f>
        <v>0.84799999999999998</v>
      </c>
    </row>
    <row r="50" spans="1:19" s="52" customFormat="1" ht="12" x14ac:dyDescent="0.2">
      <c r="A50" s="55">
        <v>540109</v>
      </c>
      <c r="B50" s="55" t="s">
        <v>199</v>
      </c>
      <c r="C50" s="55" t="s">
        <v>197</v>
      </c>
      <c r="D50" s="55" t="s">
        <v>18</v>
      </c>
      <c r="E50" s="56">
        <v>10</v>
      </c>
      <c r="F50" s="56">
        <v>2.8</v>
      </c>
      <c r="G50" s="56">
        <v>1.1000000000000001</v>
      </c>
      <c r="H50" s="56">
        <v>1.1000000000000001</v>
      </c>
      <c r="I50" s="15">
        <v>1</v>
      </c>
      <c r="J50" s="15">
        <v>0.39300000000000002</v>
      </c>
      <c r="K50" s="56">
        <v>0</v>
      </c>
      <c r="L50" s="15">
        <v>0</v>
      </c>
      <c r="M50" s="56">
        <v>0</v>
      </c>
      <c r="N50" s="15">
        <v>0</v>
      </c>
      <c r="O50" s="56">
        <v>1.1000000000000001</v>
      </c>
      <c r="P50" s="15">
        <v>1</v>
      </c>
      <c r="S50" s="63">
        <f>IFERROR(_xlfn.PERCENTRANK.INC(J$6:J$289,J50),"-9999")</f>
        <v>0.84399999999999997</v>
      </c>
    </row>
    <row r="51" spans="1:19" s="52" customFormat="1" ht="12" x14ac:dyDescent="0.2">
      <c r="A51" s="55">
        <v>540180</v>
      </c>
      <c r="B51" s="55" t="s">
        <v>338</v>
      </c>
      <c r="C51" s="55" t="s">
        <v>336</v>
      </c>
      <c r="D51" s="55" t="s">
        <v>18</v>
      </c>
      <c r="E51" s="56">
        <v>5</v>
      </c>
      <c r="F51" s="56">
        <v>1.8</v>
      </c>
      <c r="G51" s="56">
        <v>0.8</v>
      </c>
      <c r="H51" s="56">
        <v>0.7</v>
      </c>
      <c r="I51" s="15">
        <v>0.875</v>
      </c>
      <c r="J51" s="15">
        <v>0.38900000000000001</v>
      </c>
      <c r="K51" s="56">
        <v>0.2</v>
      </c>
      <c r="L51" s="15">
        <v>0.28599999999999998</v>
      </c>
      <c r="M51" s="56">
        <v>0.3</v>
      </c>
      <c r="N51" s="15">
        <v>0.42899999999999999</v>
      </c>
      <c r="O51" s="56">
        <v>0.2</v>
      </c>
      <c r="P51" s="15">
        <v>0.28599999999999998</v>
      </c>
      <c r="S51" s="63">
        <f>IFERROR(_xlfn.PERCENTRANK.INC(J$6:J$289,J51),"-9999")</f>
        <v>0.84</v>
      </c>
    </row>
    <row r="52" spans="1:19" s="52" customFormat="1" ht="12" x14ac:dyDescent="0.2">
      <c r="A52" s="60">
        <v>540047</v>
      </c>
      <c r="B52" s="60" t="s">
        <v>114</v>
      </c>
      <c r="C52" s="60" t="s">
        <v>112</v>
      </c>
      <c r="D52" s="60" t="s">
        <v>22</v>
      </c>
      <c r="E52" s="61">
        <v>11</v>
      </c>
      <c r="F52" s="61">
        <v>12.9</v>
      </c>
      <c r="G52" s="61">
        <v>6.7</v>
      </c>
      <c r="H52" s="61">
        <v>5</v>
      </c>
      <c r="I52" s="41">
        <v>0.746</v>
      </c>
      <c r="J52" s="41">
        <v>0.38800000000000001</v>
      </c>
      <c r="K52" s="61">
        <v>0.7</v>
      </c>
      <c r="L52" s="41">
        <v>0.14000000000000001</v>
      </c>
      <c r="M52" s="61">
        <v>1.9</v>
      </c>
      <c r="N52" s="41">
        <v>0.38</v>
      </c>
      <c r="O52" s="61">
        <v>2.4</v>
      </c>
      <c r="P52" s="41">
        <v>0.48</v>
      </c>
      <c r="S52" s="63">
        <f>IFERROR(_xlfn.PERCENTRANK.INC(J$6:J$289,J52),"-9999")</f>
        <v>0.83699999999999997</v>
      </c>
    </row>
    <row r="53" spans="1:19" s="52" customFormat="1" ht="12" x14ac:dyDescent="0.2">
      <c r="A53" s="55">
        <v>540067</v>
      </c>
      <c r="B53" s="55" t="s">
        <v>141</v>
      </c>
      <c r="C53" s="55" t="s">
        <v>140</v>
      </c>
      <c r="D53" s="55" t="s">
        <v>18</v>
      </c>
      <c r="E53" s="56">
        <v>9</v>
      </c>
      <c r="F53" s="56">
        <v>2.4</v>
      </c>
      <c r="G53" s="56">
        <v>1.9</v>
      </c>
      <c r="H53" s="56">
        <v>0.9</v>
      </c>
      <c r="I53" s="15">
        <v>0.47399999999999998</v>
      </c>
      <c r="J53" s="15">
        <v>0.375</v>
      </c>
      <c r="K53" s="56">
        <v>0</v>
      </c>
      <c r="L53" s="15">
        <v>0</v>
      </c>
      <c r="M53" s="56">
        <v>0</v>
      </c>
      <c r="N53" s="15">
        <v>0</v>
      </c>
      <c r="O53" s="56">
        <v>0.9</v>
      </c>
      <c r="P53" s="15">
        <v>1</v>
      </c>
      <c r="S53" s="63">
        <f>IFERROR(_xlfn.PERCENTRANK.INC(J$6:J$289,J53),"-9999")</f>
        <v>0.83</v>
      </c>
    </row>
    <row r="54" spans="1:19" s="52" customFormat="1" ht="12" x14ac:dyDescent="0.2">
      <c r="A54" s="55">
        <v>540158</v>
      </c>
      <c r="B54" s="55" t="s">
        <v>290</v>
      </c>
      <c r="C54" s="55" t="s">
        <v>291</v>
      </c>
      <c r="D54" s="55" t="s">
        <v>18</v>
      </c>
      <c r="E54" s="56">
        <v>4</v>
      </c>
      <c r="F54" s="56">
        <v>1.6</v>
      </c>
      <c r="G54" s="56">
        <v>0.6</v>
      </c>
      <c r="H54" s="56">
        <v>0.6</v>
      </c>
      <c r="I54" s="15">
        <v>1</v>
      </c>
      <c r="J54" s="15">
        <v>0.375</v>
      </c>
      <c r="K54" s="56">
        <v>0.4</v>
      </c>
      <c r="L54" s="15">
        <v>0.66700000000000004</v>
      </c>
      <c r="M54" s="56">
        <v>0.1</v>
      </c>
      <c r="N54" s="15">
        <v>0.16700000000000001</v>
      </c>
      <c r="O54" s="56">
        <v>0.1</v>
      </c>
      <c r="P54" s="15">
        <v>0.16700000000000001</v>
      </c>
      <c r="S54" s="63">
        <f>IFERROR(_xlfn.PERCENTRANK.INC(J$6:J$289,J54),"-9999")</f>
        <v>0.83</v>
      </c>
    </row>
    <row r="55" spans="1:19" s="52" customFormat="1" ht="12" x14ac:dyDescent="0.2">
      <c r="A55" s="60">
        <v>540283</v>
      </c>
      <c r="B55" s="60" t="s">
        <v>294</v>
      </c>
      <c r="C55" s="60" t="s">
        <v>291</v>
      </c>
      <c r="D55" s="60" t="s">
        <v>22</v>
      </c>
      <c r="E55" s="61">
        <v>4</v>
      </c>
      <c r="F55" s="61">
        <v>115.3</v>
      </c>
      <c r="G55" s="61">
        <v>53.6</v>
      </c>
      <c r="H55" s="61">
        <v>41.2</v>
      </c>
      <c r="I55" s="41">
        <v>0.76900000000000002</v>
      </c>
      <c r="J55" s="41">
        <v>0.35699999999999998</v>
      </c>
      <c r="K55" s="61">
        <v>10.6</v>
      </c>
      <c r="L55" s="41">
        <v>0.25700000000000001</v>
      </c>
      <c r="M55" s="61">
        <v>17</v>
      </c>
      <c r="N55" s="41">
        <v>0.41299999999999998</v>
      </c>
      <c r="O55" s="61">
        <v>13.6</v>
      </c>
      <c r="P55" s="41">
        <v>0.33</v>
      </c>
      <c r="S55" s="63">
        <f>IFERROR(_xlfn.PERCENTRANK.INC(J$6:J$289,J55),"-9999")</f>
        <v>0.82599999999999996</v>
      </c>
    </row>
    <row r="56" spans="1:19" s="52" customFormat="1" ht="12" x14ac:dyDescent="0.2">
      <c r="A56" s="55">
        <v>540199</v>
      </c>
      <c r="B56" s="55" t="s">
        <v>373</v>
      </c>
      <c r="C56" s="55" t="s">
        <v>374</v>
      </c>
      <c r="D56" s="55" t="s">
        <v>18</v>
      </c>
      <c r="E56" s="56">
        <v>7</v>
      </c>
      <c r="F56" s="56">
        <v>6.6</v>
      </c>
      <c r="G56" s="56">
        <v>4.5999999999999996</v>
      </c>
      <c r="H56" s="56">
        <v>2.1</v>
      </c>
      <c r="I56" s="15">
        <v>0.45700000000000002</v>
      </c>
      <c r="J56" s="15">
        <v>0.318</v>
      </c>
      <c r="K56" s="56">
        <v>0.9</v>
      </c>
      <c r="L56" s="15">
        <v>0.42899999999999999</v>
      </c>
      <c r="M56" s="56">
        <v>0.5</v>
      </c>
      <c r="N56" s="15">
        <v>0.23799999999999999</v>
      </c>
      <c r="O56" s="56">
        <v>0.7</v>
      </c>
      <c r="P56" s="15">
        <v>0.33300000000000002</v>
      </c>
      <c r="S56" s="63">
        <f>IFERROR(_xlfn.PERCENTRANK.INC(J$6:J$289,J56),"-9999")</f>
        <v>0.82299999999999995</v>
      </c>
    </row>
    <row r="57" spans="1:19" s="52" customFormat="1" ht="12" x14ac:dyDescent="0.2">
      <c r="A57" s="60">
        <v>540007</v>
      </c>
      <c r="B57" s="60" t="s">
        <v>35</v>
      </c>
      <c r="C57" s="60" t="s">
        <v>31</v>
      </c>
      <c r="D57" s="60" t="s">
        <v>22</v>
      </c>
      <c r="E57" s="61">
        <v>3</v>
      </c>
      <c r="F57" s="61">
        <v>118.3</v>
      </c>
      <c r="G57" s="61">
        <v>65.5</v>
      </c>
      <c r="H57" s="61">
        <v>36.299999999999997</v>
      </c>
      <c r="I57" s="41">
        <v>0.55400000000000005</v>
      </c>
      <c r="J57" s="41">
        <v>0.307</v>
      </c>
      <c r="K57" s="61">
        <v>7.7</v>
      </c>
      <c r="L57" s="41">
        <v>0.21199999999999999</v>
      </c>
      <c r="M57" s="61">
        <v>10.3</v>
      </c>
      <c r="N57" s="41">
        <v>0.28399999999999997</v>
      </c>
      <c r="O57" s="61">
        <v>18.3</v>
      </c>
      <c r="P57" s="41">
        <v>0.504</v>
      </c>
      <c r="S57" s="63">
        <f>IFERROR(_xlfn.PERCENTRANK.INC(J$6:J$289,J57),"-9999")</f>
        <v>0.81899999999999995</v>
      </c>
    </row>
    <row r="58" spans="1:19" s="52" customFormat="1" ht="12" x14ac:dyDescent="0.2">
      <c r="A58" s="55">
        <v>540120</v>
      </c>
      <c r="B58" s="55" t="s">
        <v>223</v>
      </c>
      <c r="C58" s="55" t="s">
        <v>214</v>
      </c>
      <c r="D58" s="55" t="s">
        <v>18</v>
      </c>
      <c r="E58" s="56">
        <v>1</v>
      </c>
      <c r="F58" s="56">
        <v>2</v>
      </c>
      <c r="G58" s="56">
        <v>0.6</v>
      </c>
      <c r="H58" s="56">
        <v>0.60000000000000009</v>
      </c>
      <c r="I58" s="15">
        <v>1</v>
      </c>
      <c r="J58" s="15">
        <v>0.3</v>
      </c>
      <c r="K58" s="56">
        <v>0.3</v>
      </c>
      <c r="L58" s="15">
        <v>0.5</v>
      </c>
      <c r="M58" s="56">
        <v>0.1</v>
      </c>
      <c r="N58" s="15">
        <v>0.16700000000000001</v>
      </c>
      <c r="O58" s="56">
        <v>0.2</v>
      </c>
      <c r="P58" s="15">
        <v>0.33300000000000002</v>
      </c>
      <c r="S58" s="63">
        <f>IFERROR(_xlfn.PERCENTRANK.INC(J$6:J$289,J58),"-9999")</f>
        <v>0.81599999999999995</v>
      </c>
    </row>
    <row r="59" spans="1:19" s="52" customFormat="1" ht="12" x14ac:dyDescent="0.2">
      <c r="A59" s="55">
        <v>540269</v>
      </c>
      <c r="B59" s="55" t="s">
        <v>303</v>
      </c>
      <c r="C59" s="55" t="s">
        <v>297</v>
      </c>
      <c r="D59" s="55" t="s">
        <v>18</v>
      </c>
      <c r="E59" s="56">
        <v>6</v>
      </c>
      <c r="F59" s="56">
        <v>1.1000000000000001</v>
      </c>
      <c r="G59" s="56">
        <v>0.3</v>
      </c>
      <c r="H59" s="56">
        <v>0.3</v>
      </c>
      <c r="I59" s="15">
        <v>1</v>
      </c>
      <c r="J59" s="15">
        <v>0.27300000000000002</v>
      </c>
      <c r="K59" s="56">
        <v>0</v>
      </c>
      <c r="L59" s="15">
        <v>0</v>
      </c>
      <c r="M59" s="56">
        <v>0.2</v>
      </c>
      <c r="N59" s="15">
        <v>0.66700000000000004</v>
      </c>
      <c r="O59" s="56">
        <v>0.1</v>
      </c>
      <c r="P59" s="15">
        <v>0.33300000000000002</v>
      </c>
      <c r="S59" s="63">
        <f>IFERROR(_xlfn.PERCENTRANK.INC(J$6:J$289,J59),"-9999")</f>
        <v>0.81200000000000006</v>
      </c>
    </row>
    <row r="60" spans="1:19" s="52" customFormat="1" ht="12" x14ac:dyDescent="0.2">
      <c r="A60" s="60">
        <v>540070</v>
      </c>
      <c r="B60" s="60" t="s">
        <v>162</v>
      </c>
      <c r="C60" s="60" t="s">
        <v>147</v>
      </c>
      <c r="D60" s="60" t="s">
        <v>22</v>
      </c>
      <c r="E60" s="61">
        <v>3</v>
      </c>
      <c r="F60" s="61">
        <v>133.19999999999999</v>
      </c>
      <c r="G60" s="61">
        <v>43</v>
      </c>
      <c r="H60" s="61">
        <v>35.799999999999997</v>
      </c>
      <c r="I60" s="41">
        <v>0.83299999999999996</v>
      </c>
      <c r="J60" s="41">
        <v>0.26900000000000002</v>
      </c>
      <c r="K60" s="61">
        <v>4.5999999999999996</v>
      </c>
      <c r="L60" s="41">
        <v>0.128</v>
      </c>
      <c r="M60" s="61">
        <v>9.6</v>
      </c>
      <c r="N60" s="41">
        <v>0.26800000000000002</v>
      </c>
      <c r="O60" s="61">
        <v>21.6</v>
      </c>
      <c r="P60" s="41">
        <v>0.60299999999999998</v>
      </c>
      <c r="S60" s="63">
        <f>IFERROR(_xlfn.PERCENTRANK.INC(J$6:J$289,J60),"-9999")</f>
        <v>0.80900000000000005</v>
      </c>
    </row>
    <row r="61" spans="1:19" s="52" customFormat="1" ht="12" x14ac:dyDescent="0.2">
      <c r="A61" s="60">
        <v>540040</v>
      </c>
      <c r="B61" s="60" t="s">
        <v>104</v>
      </c>
      <c r="C61" s="60" t="s">
        <v>96</v>
      </c>
      <c r="D61" s="60" t="s">
        <v>22</v>
      </c>
      <c r="E61" s="61">
        <v>4</v>
      </c>
      <c r="F61" s="61">
        <v>93.7</v>
      </c>
      <c r="G61" s="61">
        <v>25</v>
      </c>
      <c r="H61" s="61">
        <v>25.1</v>
      </c>
      <c r="I61" s="41">
        <v>1.004</v>
      </c>
      <c r="J61" s="41">
        <v>0.26800000000000002</v>
      </c>
      <c r="K61" s="61">
        <v>7.9</v>
      </c>
      <c r="L61" s="41">
        <v>0.315</v>
      </c>
      <c r="M61" s="61">
        <v>10.4</v>
      </c>
      <c r="N61" s="41">
        <v>0.41399999999999998</v>
      </c>
      <c r="O61" s="61">
        <v>6.8</v>
      </c>
      <c r="P61" s="41">
        <v>0.27100000000000002</v>
      </c>
      <c r="S61" s="63">
        <f>IFERROR(_xlfn.PERCENTRANK.INC(J$6:J$289,J61),"-9999")</f>
        <v>0.80500000000000005</v>
      </c>
    </row>
    <row r="62" spans="1:19" s="52" customFormat="1" ht="12" x14ac:dyDescent="0.2">
      <c r="A62" s="60">
        <v>540207</v>
      </c>
      <c r="B62" s="60" t="s">
        <v>395</v>
      </c>
      <c r="C62" s="60" t="s">
        <v>391</v>
      </c>
      <c r="D62" s="60" t="s">
        <v>22</v>
      </c>
      <c r="E62" s="61">
        <v>10</v>
      </c>
      <c r="F62" s="61">
        <v>40.5</v>
      </c>
      <c r="G62" s="61">
        <v>26</v>
      </c>
      <c r="H62" s="61">
        <v>10.4</v>
      </c>
      <c r="I62" s="41">
        <v>0.4</v>
      </c>
      <c r="J62" s="41">
        <v>0.25700000000000001</v>
      </c>
      <c r="K62" s="61">
        <v>2.4</v>
      </c>
      <c r="L62" s="41">
        <v>0.23100000000000001</v>
      </c>
      <c r="M62" s="61">
        <v>3.4</v>
      </c>
      <c r="N62" s="41">
        <v>0.32700000000000001</v>
      </c>
      <c r="O62" s="61">
        <v>4.5999999999999996</v>
      </c>
      <c r="P62" s="41">
        <v>0.442</v>
      </c>
      <c r="S62" s="63">
        <f>IFERROR(_xlfn.PERCENTRANK.INC(J$6:J$289,J62),"-9999")</f>
        <v>0.80200000000000005</v>
      </c>
    </row>
    <row r="63" spans="1:19" s="52" customFormat="1" ht="12" x14ac:dyDescent="0.2">
      <c r="A63" s="55">
        <v>540044</v>
      </c>
      <c r="B63" s="55" t="s">
        <v>98</v>
      </c>
      <c r="C63" s="55" t="s">
        <v>96</v>
      </c>
      <c r="D63" s="55" t="s">
        <v>18</v>
      </c>
      <c r="E63" s="56">
        <v>4</v>
      </c>
      <c r="F63" s="56">
        <v>2</v>
      </c>
      <c r="G63" s="56">
        <v>0.5</v>
      </c>
      <c r="H63" s="56">
        <v>0.5</v>
      </c>
      <c r="I63" s="15">
        <v>1</v>
      </c>
      <c r="J63" s="15">
        <v>0.25</v>
      </c>
      <c r="K63" s="56">
        <v>0.4</v>
      </c>
      <c r="L63" s="15">
        <v>0.8</v>
      </c>
      <c r="M63" s="56">
        <v>0</v>
      </c>
      <c r="N63" s="15">
        <v>0</v>
      </c>
      <c r="O63" s="56">
        <v>0.1</v>
      </c>
      <c r="P63" s="15">
        <v>0.2</v>
      </c>
      <c r="S63" s="63">
        <f>IFERROR(_xlfn.PERCENTRANK.INC(J$6:J$289,J63),"-9999")</f>
        <v>0.79800000000000004</v>
      </c>
    </row>
    <row r="64" spans="1:19" s="52" customFormat="1" ht="12" x14ac:dyDescent="0.2">
      <c r="A64" s="60">
        <v>540169</v>
      </c>
      <c r="B64" s="60" t="s">
        <v>323</v>
      </c>
      <c r="C64" s="60" t="s">
        <v>319</v>
      </c>
      <c r="D64" s="60" t="s">
        <v>22</v>
      </c>
      <c r="E64" s="61">
        <v>1</v>
      </c>
      <c r="F64" s="61">
        <v>105.5</v>
      </c>
      <c r="G64" s="61">
        <v>51.5</v>
      </c>
      <c r="H64" s="61">
        <v>25.5</v>
      </c>
      <c r="I64" s="41">
        <v>0.495</v>
      </c>
      <c r="J64" s="41">
        <v>0.24199999999999999</v>
      </c>
      <c r="K64" s="61">
        <v>4.5</v>
      </c>
      <c r="L64" s="41">
        <v>0.17599999999999999</v>
      </c>
      <c r="M64" s="61">
        <v>8.6999999999999993</v>
      </c>
      <c r="N64" s="41">
        <v>0.34100000000000003</v>
      </c>
      <c r="O64" s="61">
        <v>12.3</v>
      </c>
      <c r="P64" s="41">
        <v>0.48199999999999998</v>
      </c>
      <c r="S64" s="63">
        <f>IFERROR(_xlfn.PERCENTRANK.INC(J$6:J$289,J64),"-9999")</f>
        <v>0.79500000000000004</v>
      </c>
    </row>
    <row r="65" spans="1:19" s="52" customFormat="1" ht="12" x14ac:dyDescent="0.2">
      <c r="A65" s="55">
        <v>540052</v>
      </c>
      <c r="B65" s="55" t="s">
        <v>118</v>
      </c>
      <c r="C65" s="55" t="s">
        <v>117</v>
      </c>
      <c r="D65" s="55" t="s">
        <v>18</v>
      </c>
      <c r="E65" s="56">
        <v>8</v>
      </c>
      <c r="F65" s="56">
        <v>3.4</v>
      </c>
      <c r="G65" s="56">
        <v>0.8</v>
      </c>
      <c r="H65" s="56">
        <v>0.8</v>
      </c>
      <c r="I65" s="15">
        <v>1</v>
      </c>
      <c r="J65" s="15">
        <v>0.23499999999999999</v>
      </c>
      <c r="K65" s="56">
        <v>0.1</v>
      </c>
      <c r="L65" s="15">
        <v>0.125</v>
      </c>
      <c r="M65" s="56">
        <v>0.2</v>
      </c>
      <c r="N65" s="15">
        <v>0.25</v>
      </c>
      <c r="O65" s="56">
        <v>0.5</v>
      </c>
      <c r="P65" s="15">
        <v>0.625</v>
      </c>
      <c r="S65" s="63">
        <f>IFERROR(_xlfn.PERCENTRANK.INC(J$6:J$289,J65),"-9999")</f>
        <v>0.79100000000000004</v>
      </c>
    </row>
    <row r="66" spans="1:19" s="52" customFormat="1" ht="12" x14ac:dyDescent="0.2">
      <c r="A66" s="55">
        <v>545537</v>
      </c>
      <c r="B66" s="55" t="s">
        <v>178</v>
      </c>
      <c r="C66" s="55" t="s">
        <v>175</v>
      </c>
      <c r="D66" s="55" t="s">
        <v>18</v>
      </c>
      <c r="E66" s="56">
        <v>2</v>
      </c>
      <c r="F66" s="56">
        <v>2.6</v>
      </c>
      <c r="G66" s="56">
        <v>0.8</v>
      </c>
      <c r="H66" s="56">
        <v>0.6</v>
      </c>
      <c r="I66" s="15">
        <v>0.75</v>
      </c>
      <c r="J66" s="15">
        <v>0.23100000000000001</v>
      </c>
      <c r="K66" s="56">
        <v>0.1</v>
      </c>
      <c r="L66" s="15">
        <v>0.16700000000000001</v>
      </c>
      <c r="M66" s="56">
        <v>0.4</v>
      </c>
      <c r="N66" s="15">
        <v>0.66700000000000004</v>
      </c>
      <c r="O66" s="56">
        <v>0.1</v>
      </c>
      <c r="P66" s="15">
        <v>0.16700000000000001</v>
      </c>
      <c r="S66" s="63">
        <f>IFERROR(_xlfn.PERCENTRANK.INC(J$6:J$289,J66),"-9999")</f>
        <v>0.78700000000000003</v>
      </c>
    </row>
    <row r="67" spans="1:19" s="52" customFormat="1" ht="12" x14ac:dyDescent="0.2">
      <c r="A67" s="55">
        <v>540163</v>
      </c>
      <c r="B67" s="55" t="s">
        <v>300</v>
      </c>
      <c r="C67" s="55" t="s">
        <v>297</v>
      </c>
      <c r="D67" s="55" t="s">
        <v>18</v>
      </c>
      <c r="E67" s="56">
        <v>6</v>
      </c>
      <c r="F67" s="56">
        <v>4.8</v>
      </c>
      <c r="G67" s="56">
        <v>1.7</v>
      </c>
      <c r="H67" s="56">
        <v>1.1000000000000001</v>
      </c>
      <c r="I67" s="15">
        <v>0.64700000000000002</v>
      </c>
      <c r="J67" s="15">
        <v>0.22900000000000001</v>
      </c>
      <c r="K67" s="56">
        <v>0.8</v>
      </c>
      <c r="L67" s="15">
        <v>0.72699999999999998</v>
      </c>
      <c r="M67" s="56">
        <v>0.1</v>
      </c>
      <c r="N67" s="15">
        <v>9.0999999999999998E-2</v>
      </c>
      <c r="O67" s="56">
        <v>0.2</v>
      </c>
      <c r="P67" s="15">
        <v>0.182</v>
      </c>
      <c r="S67" s="63">
        <f>IFERROR(_xlfn.PERCENTRANK.INC(J$6:J$289,J67),"-9999")</f>
        <v>0.78400000000000003</v>
      </c>
    </row>
    <row r="68" spans="1:19" s="52" customFormat="1" ht="12" x14ac:dyDescent="0.2">
      <c r="A68" s="60">
        <v>540001</v>
      </c>
      <c r="B68" s="60" t="s">
        <v>21</v>
      </c>
      <c r="C68" s="60" t="s">
        <v>17</v>
      </c>
      <c r="D68" s="60" t="s">
        <v>22</v>
      </c>
      <c r="E68" s="61">
        <v>7</v>
      </c>
      <c r="F68" s="61">
        <v>40.799999999999997</v>
      </c>
      <c r="G68" s="61">
        <v>20.399999999999999</v>
      </c>
      <c r="H68" s="61">
        <v>8.4</v>
      </c>
      <c r="I68" s="41">
        <v>0.41199999999999998</v>
      </c>
      <c r="J68" s="41">
        <v>0.20599999999999999</v>
      </c>
      <c r="K68" s="61">
        <v>1.2</v>
      </c>
      <c r="L68" s="41">
        <v>0.14299999999999999</v>
      </c>
      <c r="M68" s="61">
        <v>2.5</v>
      </c>
      <c r="N68" s="41">
        <v>0.29799999999999999</v>
      </c>
      <c r="O68" s="61">
        <v>4.7</v>
      </c>
      <c r="P68" s="41">
        <v>0.56000000000000005</v>
      </c>
      <c r="S68" s="63">
        <f>IFERROR(_xlfn.PERCENTRANK.INC(J$6:J$289,J68),"-9999")</f>
        <v>0.78</v>
      </c>
    </row>
    <row r="69" spans="1:19" s="52" customFormat="1" ht="12" x14ac:dyDescent="0.2">
      <c r="A69" s="55">
        <v>540119</v>
      </c>
      <c r="B69" s="55" t="s">
        <v>217</v>
      </c>
      <c r="C69" s="55" t="s">
        <v>214</v>
      </c>
      <c r="D69" s="55" t="s">
        <v>18</v>
      </c>
      <c r="E69" s="56">
        <v>1</v>
      </c>
      <c r="F69" s="56">
        <v>1</v>
      </c>
      <c r="G69" s="56">
        <v>0.3</v>
      </c>
      <c r="H69" s="56">
        <v>0.2</v>
      </c>
      <c r="I69" s="15">
        <v>0.66700000000000004</v>
      </c>
      <c r="J69" s="15">
        <v>0.2</v>
      </c>
      <c r="K69" s="56">
        <v>0.1</v>
      </c>
      <c r="L69" s="15">
        <v>0.5</v>
      </c>
      <c r="M69" s="56">
        <v>0</v>
      </c>
      <c r="N69" s="15">
        <v>0</v>
      </c>
      <c r="O69" s="56">
        <v>0.1</v>
      </c>
      <c r="P69" s="15">
        <v>0.5</v>
      </c>
      <c r="S69" s="63">
        <f>IFERROR(_xlfn.PERCENTRANK.INC(J$6:J$289,J69),"-9999")</f>
        <v>0.77700000000000002</v>
      </c>
    </row>
    <row r="70" spans="1:19" s="52" customFormat="1" ht="12" x14ac:dyDescent="0.2">
      <c r="A70" s="55">
        <v>540141</v>
      </c>
      <c r="B70" s="55" t="s">
        <v>254</v>
      </c>
      <c r="C70" s="55" t="s">
        <v>251</v>
      </c>
      <c r="D70" s="55" t="s">
        <v>18</v>
      </c>
      <c r="E70" s="56">
        <v>6</v>
      </c>
      <c r="F70" s="56">
        <v>7.8</v>
      </c>
      <c r="G70" s="56">
        <v>1.4</v>
      </c>
      <c r="H70" s="56">
        <v>1.5</v>
      </c>
      <c r="I70" s="15">
        <v>1.071</v>
      </c>
      <c r="J70" s="15">
        <v>0.192</v>
      </c>
      <c r="K70" s="56">
        <v>0.8</v>
      </c>
      <c r="L70" s="15">
        <v>0.53300000000000003</v>
      </c>
      <c r="M70" s="56">
        <v>0.6</v>
      </c>
      <c r="N70" s="15">
        <v>0.4</v>
      </c>
      <c r="O70" s="56">
        <v>0.1</v>
      </c>
      <c r="P70" s="15">
        <v>6.7000000000000004E-2</v>
      </c>
      <c r="S70" s="63">
        <f>IFERROR(_xlfn.PERCENTRANK.INC(J$6:J$289,J70),"-9999")</f>
        <v>0.77300000000000002</v>
      </c>
    </row>
    <row r="71" spans="1:19" s="52" customFormat="1" ht="12" x14ac:dyDescent="0.2">
      <c r="A71" s="60">
        <v>540097</v>
      </c>
      <c r="B71" s="60" t="s">
        <v>194</v>
      </c>
      <c r="C71" s="60" t="s">
        <v>183</v>
      </c>
      <c r="D71" s="60" t="s">
        <v>22</v>
      </c>
      <c r="E71" s="61">
        <v>6</v>
      </c>
      <c r="F71" s="61">
        <v>38</v>
      </c>
      <c r="G71" s="61">
        <v>8.1999999999999993</v>
      </c>
      <c r="H71" s="61">
        <v>7.2000000000000011</v>
      </c>
      <c r="I71" s="41">
        <v>0.878</v>
      </c>
      <c r="J71" s="41">
        <v>0.189</v>
      </c>
      <c r="K71" s="61">
        <v>6.4</v>
      </c>
      <c r="L71" s="41">
        <v>0.88900000000000001</v>
      </c>
      <c r="M71" s="61">
        <v>0.4</v>
      </c>
      <c r="N71" s="41">
        <v>5.6000000000000001E-2</v>
      </c>
      <c r="O71" s="61">
        <v>0.4</v>
      </c>
      <c r="P71" s="41">
        <v>5.6000000000000001E-2</v>
      </c>
      <c r="S71" s="63">
        <f>IFERROR(_xlfn.PERCENTRANK.INC(J$6:J$289,J71),"-9999")</f>
        <v>0.77</v>
      </c>
    </row>
    <row r="72" spans="1:19" s="52" customFormat="1" ht="12" x14ac:dyDescent="0.2">
      <c r="A72" s="55">
        <v>540116</v>
      </c>
      <c r="B72" s="55" t="s">
        <v>215</v>
      </c>
      <c r="C72" s="55" t="s">
        <v>214</v>
      </c>
      <c r="D72" s="55" t="s">
        <v>18</v>
      </c>
      <c r="E72" s="56">
        <v>1</v>
      </c>
      <c r="F72" s="56">
        <v>1.6</v>
      </c>
      <c r="G72" s="56">
        <v>0.5</v>
      </c>
      <c r="H72" s="56">
        <v>0.3</v>
      </c>
      <c r="I72" s="15">
        <v>0.6</v>
      </c>
      <c r="J72" s="15">
        <v>0.188</v>
      </c>
      <c r="K72" s="56">
        <v>0.2</v>
      </c>
      <c r="L72" s="15">
        <v>0.66700000000000004</v>
      </c>
      <c r="M72" s="56">
        <v>0</v>
      </c>
      <c r="N72" s="15">
        <v>0</v>
      </c>
      <c r="O72" s="56">
        <v>0.1</v>
      </c>
      <c r="P72" s="15">
        <v>0.33300000000000002</v>
      </c>
      <c r="S72" s="63">
        <f>IFERROR(_xlfn.PERCENTRANK.INC(J$6:J$289,J72),"-9999")</f>
        <v>0.76600000000000001</v>
      </c>
    </row>
    <row r="73" spans="1:19" s="52" customFormat="1" ht="12" x14ac:dyDescent="0.2">
      <c r="A73" s="60">
        <v>545536</v>
      </c>
      <c r="B73" s="60" t="s">
        <v>180</v>
      </c>
      <c r="C73" s="60" t="s">
        <v>175</v>
      </c>
      <c r="D73" s="60" t="s">
        <v>22</v>
      </c>
      <c r="E73" s="61">
        <v>2</v>
      </c>
      <c r="F73" s="61">
        <v>102.4</v>
      </c>
      <c r="G73" s="61">
        <v>34.700000000000003</v>
      </c>
      <c r="H73" s="61">
        <v>19.100000000000001</v>
      </c>
      <c r="I73" s="41">
        <v>0.55000000000000004</v>
      </c>
      <c r="J73" s="41">
        <v>0.187</v>
      </c>
      <c r="K73" s="61">
        <v>5.2</v>
      </c>
      <c r="L73" s="41">
        <v>0.27200000000000002</v>
      </c>
      <c r="M73" s="61">
        <v>9.1</v>
      </c>
      <c r="N73" s="41">
        <v>0.47599999999999998</v>
      </c>
      <c r="O73" s="61">
        <v>4.8</v>
      </c>
      <c r="P73" s="41">
        <v>0.251</v>
      </c>
      <c r="S73" s="63">
        <f>IFERROR(_xlfn.PERCENTRANK.INC(J$6:J$289,J73),"-9999")</f>
        <v>0.76300000000000001</v>
      </c>
    </row>
    <row r="74" spans="1:19" s="52" customFormat="1" ht="12" x14ac:dyDescent="0.2">
      <c r="A74" s="55">
        <v>540214</v>
      </c>
      <c r="B74" s="55" t="s">
        <v>405</v>
      </c>
      <c r="C74" s="55" t="s">
        <v>402</v>
      </c>
      <c r="D74" s="55" t="s">
        <v>18</v>
      </c>
      <c r="E74" s="56">
        <v>5</v>
      </c>
      <c r="F74" s="56">
        <v>6.1</v>
      </c>
      <c r="G74" s="56">
        <v>1.1000000000000001</v>
      </c>
      <c r="H74" s="56">
        <v>1.1000000000000001</v>
      </c>
      <c r="I74" s="15">
        <v>1</v>
      </c>
      <c r="J74" s="15">
        <v>0.18</v>
      </c>
      <c r="K74" s="56">
        <v>0</v>
      </c>
      <c r="L74" s="15">
        <v>0</v>
      </c>
      <c r="M74" s="56">
        <v>0</v>
      </c>
      <c r="N74" s="15">
        <v>0</v>
      </c>
      <c r="O74" s="56">
        <v>1.1000000000000001</v>
      </c>
      <c r="P74" s="15">
        <v>1</v>
      </c>
      <c r="S74" s="63">
        <f>IFERROR(_xlfn.PERCENTRANK.INC(J$6:J$289,J74),"-9999")</f>
        <v>0.75900000000000001</v>
      </c>
    </row>
    <row r="75" spans="1:19" s="52" customFormat="1" ht="12" x14ac:dyDescent="0.2">
      <c r="A75" s="55">
        <v>540240</v>
      </c>
      <c r="B75" s="55" t="s">
        <v>90</v>
      </c>
      <c r="C75" s="55" t="s">
        <v>91</v>
      </c>
      <c r="D75" s="55" t="s">
        <v>18</v>
      </c>
      <c r="E75" s="56">
        <v>8</v>
      </c>
      <c r="F75" s="56">
        <v>1.2</v>
      </c>
      <c r="G75" s="56">
        <v>0.4</v>
      </c>
      <c r="H75" s="56">
        <v>0.2</v>
      </c>
      <c r="I75" s="15">
        <v>0.5</v>
      </c>
      <c r="J75" s="15">
        <v>0.16700000000000001</v>
      </c>
      <c r="K75" s="56">
        <v>0.1</v>
      </c>
      <c r="L75" s="15">
        <v>0.5</v>
      </c>
      <c r="M75" s="56">
        <v>0.1</v>
      </c>
      <c r="N75" s="15">
        <v>0.5</v>
      </c>
      <c r="O75" s="56">
        <v>0</v>
      </c>
      <c r="P75" s="15">
        <v>0</v>
      </c>
      <c r="S75" s="63">
        <f>IFERROR(_xlfn.PERCENTRANK.INC(J$6:J$289,J75),"-9999")</f>
        <v>0.752</v>
      </c>
    </row>
    <row r="76" spans="1:19" s="52" customFormat="1" ht="12" x14ac:dyDescent="0.2">
      <c r="A76" s="55">
        <v>540100</v>
      </c>
      <c r="B76" s="55" t="s">
        <v>191</v>
      </c>
      <c r="C76" s="55" t="s">
        <v>183</v>
      </c>
      <c r="D76" s="55" t="s">
        <v>18</v>
      </c>
      <c r="E76" s="56">
        <v>6</v>
      </c>
      <c r="F76" s="56">
        <v>0.6</v>
      </c>
      <c r="G76" s="56">
        <v>0.1</v>
      </c>
      <c r="H76" s="56">
        <v>0.1</v>
      </c>
      <c r="I76" s="15">
        <v>1</v>
      </c>
      <c r="J76" s="15">
        <v>0.16700000000000001</v>
      </c>
      <c r="K76" s="56">
        <v>0.1</v>
      </c>
      <c r="L76" s="15">
        <v>1</v>
      </c>
      <c r="M76" s="56">
        <v>0</v>
      </c>
      <c r="N76" s="15">
        <v>0</v>
      </c>
      <c r="O76" s="56">
        <v>0</v>
      </c>
      <c r="P76" s="15">
        <v>0</v>
      </c>
      <c r="S76" s="63">
        <f>IFERROR(_xlfn.PERCENTRANK.INC(J$6:J$289,J76),"-9999")</f>
        <v>0.752</v>
      </c>
    </row>
    <row r="77" spans="1:19" s="52" customFormat="1" ht="12" x14ac:dyDescent="0.2">
      <c r="A77" s="55">
        <v>540123</v>
      </c>
      <c r="B77" s="55" t="s">
        <v>222</v>
      </c>
      <c r="C77" s="55" t="s">
        <v>214</v>
      </c>
      <c r="D77" s="55" t="s">
        <v>18</v>
      </c>
      <c r="E77" s="56">
        <v>1</v>
      </c>
      <c r="F77" s="56">
        <v>3.7</v>
      </c>
      <c r="G77" s="56">
        <v>1.3</v>
      </c>
      <c r="H77" s="56">
        <v>0.60000000000000009</v>
      </c>
      <c r="I77" s="15">
        <v>0.46200000000000002</v>
      </c>
      <c r="J77" s="15">
        <v>0.16200000000000001</v>
      </c>
      <c r="K77" s="56">
        <v>0.1</v>
      </c>
      <c r="L77" s="15">
        <v>0.16700000000000001</v>
      </c>
      <c r="M77" s="56">
        <v>0.3</v>
      </c>
      <c r="N77" s="15">
        <v>0.5</v>
      </c>
      <c r="O77" s="56">
        <v>0.2</v>
      </c>
      <c r="P77" s="15">
        <v>0.33300000000000002</v>
      </c>
      <c r="S77" s="63">
        <f>IFERROR(_xlfn.PERCENTRANK.INC(J$6:J$289,J77),"-9999")</f>
        <v>0.749</v>
      </c>
    </row>
    <row r="78" spans="1:19" s="52" customFormat="1" ht="12" x14ac:dyDescent="0.2">
      <c r="A78" s="60">
        <v>540129</v>
      </c>
      <c r="B78" s="60" t="s">
        <v>240</v>
      </c>
      <c r="C78" s="60" t="s">
        <v>235</v>
      </c>
      <c r="D78" s="60" t="s">
        <v>22</v>
      </c>
      <c r="E78" s="61">
        <v>8</v>
      </c>
      <c r="F78" s="61">
        <v>34.4</v>
      </c>
      <c r="G78" s="61">
        <v>9.9</v>
      </c>
      <c r="H78" s="61">
        <v>5.5</v>
      </c>
      <c r="I78" s="41">
        <v>0.55600000000000005</v>
      </c>
      <c r="J78" s="41">
        <v>0.16</v>
      </c>
      <c r="K78" s="61">
        <v>1.1000000000000001</v>
      </c>
      <c r="L78" s="41">
        <v>0.2</v>
      </c>
      <c r="M78" s="61">
        <v>1.6</v>
      </c>
      <c r="N78" s="41">
        <v>0.29099999999999998</v>
      </c>
      <c r="O78" s="61">
        <v>2.8</v>
      </c>
      <c r="P78" s="41">
        <v>0.50900000000000001</v>
      </c>
      <c r="S78" s="63">
        <f>IFERROR(_xlfn.PERCENTRANK.INC(J$6:J$289,J78),"-9999")</f>
        <v>0.745</v>
      </c>
    </row>
    <row r="79" spans="1:19" s="52" customFormat="1" ht="12" x14ac:dyDescent="0.2">
      <c r="A79" s="60">
        <v>540016</v>
      </c>
      <c r="B79" s="60" t="s">
        <v>58</v>
      </c>
      <c r="C79" s="60" t="s">
        <v>55</v>
      </c>
      <c r="D79" s="60" t="s">
        <v>22</v>
      </c>
      <c r="E79" s="61">
        <v>2</v>
      </c>
      <c r="F79" s="61">
        <v>45.8</v>
      </c>
      <c r="G79" s="61">
        <v>10.6</v>
      </c>
      <c r="H79" s="61">
        <v>7</v>
      </c>
      <c r="I79" s="41">
        <v>0.66</v>
      </c>
      <c r="J79" s="41">
        <v>0.153</v>
      </c>
      <c r="K79" s="61">
        <v>1.8</v>
      </c>
      <c r="L79" s="41">
        <v>0.25700000000000001</v>
      </c>
      <c r="M79" s="61">
        <v>3.1</v>
      </c>
      <c r="N79" s="41">
        <v>0.443</v>
      </c>
      <c r="O79" s="61">
        <v>2.1</v>
      </c>
      <c r="P79" s="41">
        <v>0.3</v>
      </c>
      <c r="S79" s="63">
        <f>IFERROR(_xlfn.PERCENTRANK.INC(J$6:J$289,J79),"-9999")</f>
        <v>0.74199999999999999</v>
      </c>
    </row>
    <row r="80" spans="1:19" s="52" customFormat="1" ht="12" x14ac:dyDescent="0.2">
      <c r="A80" s="60">
        <v>540022</v>
      </c>
      <c r="B80" s="60" t="s">
        <v>66</v>
      </c>
      <c r="C80" s="60" t="s">
        <v>65</v>
      </c>
      <c r="D80" s="60" t="s">
        <v>22</v>
      </c>
      <c r="E80" s="61">
        <v>3</v>
      </c>
      <c r="F80" s="61">
        <v>63.9</v>
      </c>
      <c r="G80" s="61">
        <v>20.100000000000001</v>
      </c>
      <c r="H80" s="61">
        <v>9.3999999999999986</v>
      </c>
      <c r="I80" s="41">
        <v>0.46800000000000003</v>
      </c>
      <c r="J80" s="41">
        <v>0.14699999999999999</v>
      </c>
      <c r="K80" s="61">
        <v>1.9</v>
      </c>
      <c r="L80" s="41">
        <v>0.20200000000000001</v>
      </c>
      <c r="M80" s="61">
        <v>1.7</v>
      </c>
      <c r="N80" s="41">
        <v>0.18099999999999999</v>
      </c>
      <c r="O80" s="61">
        <v>5.8</v>
      </c>
      <c r="P80" s="41">
        <v>0.61699999999999999</v>
      </c>
      <c r="S80" s="63">
        <f>IFERROR(_xlfn.PERCENTRANK.INC(J$6:J$289,J80),"-9999")</f>
        <v>0.73799999999999999</v>
      </c>
    </row>
    <row r="81" spans="1:19" s="52" customFormat="1" ht="12" x14ac:dyDescent="0.2">
      <c r="A81" s="60">
        <v>540278</v>
      </c>
      <c r="B81" s="60" t="s">
        <v>261</v>
      </c>
      <c r="C81" s="60" t="s">
        <v>259</v>
      </c>
      <c r="D81" s="60" t="s">
        <v>22</v>
      </c>
      <c r="E81" s="61">
        <v>1</v>
      </c>
      <c r="F81" s="61">
        <v>2.4</v>
      </c>
      <c r="G81" s="61">
        <v>1</v>
      </c>
      <c r="H81" s="61">
        <v>0.3</v>
      </c>
      <c r="I81" s="41">
        <v>0.3</v>
      </c>
      <c r="J81" s="41">
        <v>0.125</v>
      </c>
      <c r="K81" s="61">
        <v>0</v>
      </c>
      <c r="L81" s="41">
        <v>0</v>
      </c>
      <c r="M81" s="61">
        <v>0.3</v>
      </c>
      <c r="N81" s="41">
        <v>1</v>
      </c>
      <c r="O81" s="61">
        <v>0</v>
      </c>
      <c r="P81" s="41">
        <v>0</v>
      </c>
      <c r="S81" s="63">
        <f>IFERROR(_xlfn.PERCENTRANK.INC(J$6:J$289,J81),"-9999")</f>
        <v>0.73399999999999999</v>
      </c>
    </row>
    <row r="82" spans="1:19" s="52" customFormat="1" ht="12" x14ac:dyDescent="0.2">
      <c r="A82" s="60">
        <v>540053</v>
      </c>
      <c r="B82" s="60" t="s">
        <v>132</v>
      </c>
      <c r="C82" s="60" t="s">
        <v>122</v>
      </c>
      <c r="D82" s="60" t="s">
        <v>22</v>
      </c>
      <c r="E82" s="61">
        <v>6</v>
      </c>
      <c r="F82" s="61">
        <v>50.9</v>
      </c>
      <c r="G82" s="61">
        <v>8</v>
      </c>
      <c r="H82" s="61">
        <v>6.3</v>
      </c>
      <c r="I82" s="41">
        <v>0.78800000000000003</v>
      </c>
      <c r="J82" s="41">
        <v>0.124</v>
      </c>
      <c r="K82" s="61">
        <v>0.9</v>
      </c>
      <c r="L82" s="41">
        <v>0.14299999999999999</v>
      </c>
      <c r="M82" s="61">
        <v>2.5</v>
      </c>
      <c r="N82" s="41">
        <v>0.39700000000000002</v>
      </c>
      <c r="O82" s="61">
        <v>2.9</v>
      </c>
      <c r="P82" s="41">
        <v>0.46</v>
      </c>
      <c r="S82" s="63">
        <f>IFERROR(_xlfn.PERCENTRANK.INC(J$6:J$289,J82),"-9999")</f>
        <v>0.73099999999999998</v>
      </c>
    </row>
    <row r="83" spans="1:19" s="52" customFormat="1" ht="12" x14ac:dyDescent="0.2">
      <c r="A83" s="60">
        <v>540160</v>
      </c>
      <c r="B83" s="60" t="s">
        <v>307</v>
      </c>
      <c r="C83" s="60" t="s">
        <v>297</v>
      </c>
      <c r="D83" s="60" t="s">
        <v>22</v>
      </c>
      <c r="E83" s="61">
        <v>6</v>
      </c>
      <c r="F83" s="61">
        <v>67.3</v>
      </c>
      <c r="G83" s="61">
        <v>8.6</v>
      </c>
      <c r="H83" s="61">
        <v>8.1000000000000014</v>
      </c>
      <c r="I83" s="41">
        <v>0.94199999999999995</v>
      </c>
      <c r="J83" s="41">
        <v>0.12</v>
      </c>
      <c r="K83" s="61">
        <v>1.3</v>
      </c>
      <c r="L83" s="41">
        <v>0.16</v>
      </c>
      <c r="M83" s="61">
        <v>1.4</v>
      </c>
      <c r="N83" s="41">
        <v>0.17299999999999999</v>
      </c>
      <c r="O83" s="61">
        <v>5.4</v>
      </c>
      <c r="P83" s="41">
        <v>0.66700000000000004</v>
      </c>
      <c r="S83" s="63">
        <f>IFERROR(_xlfn.PERCENTRANK.INC(J$6:J$289,J83),"-9999")</f>
        <v>0.72699999999999998</v>
      </c>
    </row>
    <row r="84" spans="1:19" s="52" customFormat="1" ht="12" x14ac:dyDescent="0.2">
      <c r="A84" s="55">
        <v>540115</v>
      </c>
      <c r="B84" s="55" t="s">
        <v>213</v>
      </c>
      <c r="C84" s="55" t="s">
        <v>214</v>
      </c>
      <c r="D84" s="55" t="s">
        <v>18</v>
      </c>
      <c r="E84" s="56">
        <v>1</v>
      </c>
      <c r="F84" s="56">
        <v>1.7</v>
      </c>
      <c r="G84" s="56">
        <v>0.4</v>
      </c>
      <c r="H84" s="56">
        <v>0.2</v>
      </c>
      <c r="I84" s="15">
        <v>0.5</v>
      </c>
      <c r="J84" s="15">
        <v>0.11799999999999999</v>
      </c>
      <c r="K84" s="56">
        <v>0</v>
      </c>
      <c r="L84" s="15">
        <v>0</v>
      </c>
      <c r="M84" s="56">
        <v>0</v>
      </c>
      <c r="N84" s="15">
        <v>0</v>
      </c>
      <c r="O84" s="56">
        <v>0.2</v>
      </c>
      <c r="P84" s="15">
        <v>1</v>
      </c>
      <c r="S84" s="63">
        <f>IFERROR(_xlfn.PERCENTRANK.INC(J$6:J$289,J84),"-9999")</f>
        <v>0.72399999999999998</v>
      </c>
    </row>
    <row r="85" spans="1:19" s="52" customFormat="1" ht="12" x14ac:dyDescent="0.2">
      <c r="A85" s="60">
        <v>540065</v>
      </c>
      <c r="B85" s="60" t="s">
        <v>145</v>
      </c>
      <c r="C85" s="60" t="s">
        <v>140</v>
      </c>
      <c r="D85" s="60" t="s">
        <v>22</v>
      </c>
      <c r="E85" s="61">
        <v>9</v>
      </c>
      <c r="F85" s="61">
        <v>46</v>
      </c>
      <c r="G85" s="61">
        <v>13.8</v>
      </c>
      <c r="H85" s="61">
        <v>5.2</v>
      </c>
      <c r="I85" s="41">
        <v>0.377</v>
      </c>
      <c r="J85" s="41">
        <v>0.113</v>
      </c>
      <c r="K85" s="61">
        <v>1</v>
      </c>
      <c r="L85" s="41">
        <v>0.192</v>
      </c>
      <c r="M85" s="61">
        <v>1</v>
      </c>
      <c r="N85" s="41">
        <v>0.192</v>
      </c>
      <c r="O85" s="61">
        <v>3.2</v>
      </c>
      <c r="P85" s="41">
        <v>0.61499999999999999</v>
      </c>
      <c r="S85" s="63">
        <f>IFERROR(_xlfn.PERCENTRANK.INC(J$6:J$289,J85),"-9999")</f>
        <v>0.72</v>
      </c>
    </row>
    <row r="86" spans="1:19" s="52" customFormat="1" ht="12" x14ac:dyDescent="0.2">
      <c r="A86" s="55">
        <v>540058</v>
      </c>
      <c r="B86" s="55" t="s">
        <v>125</v>
      </c>
      <c r="C86" s="55" t="s">
        <v>122</v>
      </c>
      <c r="D86" s="55" t="s">
        <v>18</v>
      </c>
      <c r="E86" s="56">
        <v>6</v>
      </c>
      <c r="F86" s="56">
        <v>0.9</v>
      </c>
      <c r="G86" s="56">
        <v>0.1</v>
      </c>
      <c r="H86" s="56">
        <v>0.1</v>
      </c>
      <c r="I86" s="15">
        <v>1</v>
      </c>
      <c r="J86" s="15">
        <v>0.111</v>
      </c>
      <c r="K86" s="56">
        <v>0</v>
      </c>
      <c r="L86" s="15">
        <v>0</v>
      </c>
      <c r="M86" s="56">
        <v>0</v>
      </c>
      <c r="N86" s="15">
        <v>0</v>
      </c>
      <c r="O86" s="56">
        <v>0.1</v>
      </c>
      <c r="P86" s="15">
        <v>1</v>
      </c>
      <c r="S86" s="63">
        <f>IFERROR(_xlfn.PERCENTRANK.INC(J$6:J$289,J86),"-9999")</f>
        <v>0.71699999999999997</v>
      </c>
    </row>
    <row r="87" spans="1:19" s="52" customFormat="1" ht="12" x14ac:dyDescent="0.2">
      <c r="A87" s="55">
        <v>540138</v>
      </c>
      <c r="B87" s="55" t="s">
        <v>247</v>
      </c>
      <c r="C87" s="55" t="s">
        <v>243</v>
      </c>
      <c r="D87" s="55" t="s">
        <v>18</v>
      </c>
      <c r="E87" s="56">
        <v>2</v>
      </c>
      <c r="F87" s="56">
        <v>4.8</v>
      </c>
      <c r="G87" s="56">
        <v>1.5</v>
      </c>
      <c r="H87" s="56">
        <v>0.5</v>
      </c>
      <c r="I87" s="15">
        <v>0.33300000000000002</v>
      </c>
      <c r="J87" s="15">
        <v>0.104</v>
      </c>
      <c r="K87" s="56">
        <v>0.3</v>
      </c>
      <c r="L87" s="15">
        <v>0.6</v>
      </c>
      <c r="M87" s="56">
        <v>0.2</v>
      </c>
      <c r="N87" s="15">
        <v>0.4</v>
      </c>
      <c r="O87" s="56">
        <v>0</v>
      </c>
      <c r="P87" s="15">
        <v>0</v>
      </c>
      <c r="S87" s="63">
        <f>IFERROR(_xlfn.PERCENTRANK.INC(J$6:J$289,J87),"-9999")</f>
        <v>0.71</v>
      </c>
    </row>
    <row r="88" spans="1:19" s="52" customFormat="1" ht="12" x14ac:dyDescent="0.2">
      <c r="A88" s="60">
        <v>540188</v>
      </c>
      <c r="B88" s="60" t="s">
        <v>356</v>
      </c>
      <c r="C88" s="60" t="s">
        <v>354</v>
      </c>
      <c r="D88" s="60" t="s">
        <v>22</v>
      </c>
      <c r="E88" s="61">
        <v>6</v>
      </c>
      <c r="F88" s="61">
        <v>33.6</v>
      </c>
      <c r="G88" s="61">
        <v>6.3</v>
      </c>
      <c r="H88" s="61">
        <v>3.5</v>
      </c>
      <c r="I88" s="41">
        <v>0.55600000000000005</v>
      </c>
      <c r="J88" s="41">
        <v>0.104</v>
      </c>
      <c r="K88" s="61">
        <v>0.8</v>
      </c>
      <c r="L88" s="41">
        <v>0.22900000000000001</v>
      </c>
      <c r="M88" s="61">
        <v>1.9</v>
      </c>
      <c r="N88" s="41">
        <v>0.54300000000000004</v>
      </c>
      <c r="O88" s="61">
        <v>0.8</v>
      </c>
      <c r="P88" s="41">
        <v>0.22900000000000001</v>
      </c>
      <c r="S88" s="63">
        <f>IFERROR(_xlfn.PERCENTRANK.INC(J$6:J$289,J88),"-9999")</f>
        <v>0.71</v>
      </c>
    </row>
    <row r="89" spans="1:19" s="52" customFormat="1" ht="12" x14ac:dyDescent="0.2">
      <c r="A89" s="55">
        <v>545538</v>
      </c>
      <c r="B89" s="55" t="s">
        <v>246</v>
      </c>
      <c r="C89" s="55" t="s">
        <v>243</v>
      </c>
      <c r="D89" s="55" t="s">
        <v>18</v>
      </c>
      <c r="E89" s="56">
        <v>2</v>
      </c>
      <c r="F89" s="56">
        <v>2.9</v>
      </c>
      <c r="G89" s="56">
        <v>0.6</v>
      </c>
      <c r="H89" s="56">
        <v>0.3</v>
      </c>
      <c r="I89" s="15">
        <v>0.5</v>
      </c>
      <c r="J89" s="15">
        <v>0.10299999999999999</v>
      </c>
      <c r="K89" s="56">
        <v>0.1</v>
      </c>
      <c r="L89" s="15">
        <v>0.33300000000000002</v>
      </c>
      <c r="M89" s="56">
        <v>0.1</v>
      </c>
      <c r="N89" s="15">
        <v>0.33300000000000002</v>
      </c>
      <c r="O89" s="56">
        <v>0.1</v>
      </c>
      <c r="P89" s="15">
        <v>0.33300000000000002</v>
      </c>
      <c r="S89" s="63">
        <f>IFERROR(_xlfn.PERCENTRANK.INC(J$6:J$289,J89),"-9999")</f>
        <v>0.70599999999999996</v>
      </c>
    </row>
    <row r="90" spans="1:19" s="52" customFormat="1" ht="12" x14ac:dyDescent="0.2">
      <c r="A90" s="55">
        <v>540056</v>
      </c>
      <c r="B90" s="55" t="s">
        <v>123</v>
      </c>
      <c r="C90" s="55" t="s">
        <v>122</v>
      </c>
      <c r="D90" s="55" t="s">
        <v>18</v>
      </c>
      <c r="E90" s="56">
        <v>6</v>
      </c>
      <c r="F90" s="56">
        <v>5.9</v>
      </c>
      <c r="G90" s="56">
        <v>1</v>
      </c>
      <c r="H90" s="56">
        <v>0.60000000000000009</v>
      </c>
      <c r="I90" s="15">
        <v>0.6</v>
      </c>
      <c r="J90" s="15">
        <v>0.10199999999999999</v>
      </c>
      <c r="K90" s="56">
        <v>0.1</v>
      </c>
      <c r="L90" s="15">
        <v>0.16700000000000001</v>
      </c>
      <c r="M90" s="56">
        <v>0.1</v>
      </c>
      <c r="N90" s="15">
        <v>0.16700000000000001</v>
      </c>
      <c r="O90" s="56">
        <v>0.4</v>
      </c>
      <c r="P90" s="15">
        <v>0.66700000000000004</v>
      </c>
      <c r="S90" s="63">
        <f>IFERROR(_xlfn.PERCENTRANK.INC(J$6:J$289,J90),"-9999")</f>
        <v>0.70299999999999996</v>
      </c>
    </row>
    <row r="91" spans="1:19" s="52" customFormat="1" ht="12" x14ac:dyDescent="0.2">
      <c r="A91" s="60">
        <v>540175</v>
      </c>
      <c r="B91" s="60" t="s">
        <v>333</v>
      </c>
      <c r="C91" s="60" t="s">
        <v>326</v>
      </c>
      <c r="D91" s="60" t="s">
        <v>22</v>
      </c>
      <c r="E91" s="61">
        <v>7</v>
      </c>
      <c r="F91" s="61">
        <v>112.4</v>
      </c>
      <c r="G91" s="61">
        <v>56.7</v>
      </c>
      <c r="H91" s="61">
        <v>11.3</v>
      </c>
      <c r="I91" s="41">
        <v>0.19900000000000001</v>
      </c>
      <c r="J91" s="41">
        <v>0.10100000000000001</v>
      </c>
      <c r="K91" s="61">
        <v>3.7</v>
      </c>
      <c r="L91" s="41">
        <v>0.32700000000000001</v>
      </c>
      <c r="M91" s="61">
        <v>5</v>
      </c>
      <c r="N91" s="41">
        <v>0.442</v>
      </c>
      <c r="O91" s="61">
        <v>2.6</v>
      </c>
      <c r="P91" s="41">
        <v>0.23</v>
      </c>
      <c r="S91" s="63">
        <f>IFERROR(_xlfn.PERCENTRANK.INC(J$6:J$289,J91),"-9999")</f>
        <v>0.69599999999999995</v>
      </c>
    </row>
    <row r="92" spans="1:19" s="52" customFormat="1" ht="12" x14ac:dyDescent="0.2">
      <c r="A92" s="60">
        <v>540198</v>
      </c>
      <c r="B92" s="60" t="s">
        <v>375</v>
      </c>
      <c r="C92" s="60" t="s">
        <v>374</v>
      </c>
      <c r="D92" s="60" t="s">
        <v>22</v>
      </c>
      <c r="E92" s="61">
        <v>7</v>
      </c>
      <c r="F92" s="61">
        <v>52.7</v>
      </c>
      <c r="G92" s="61">
        <v>18.8</v>
      </c>
      <c r="H92" s="61">
        <v>5.3</v>
      </c>
      <c r="I92" s="41">
        <v>0.28199999999999997</v>
      </c>
      <c r="J92" s="41">
        <v>0.10100000000000001</v>
      </c>
      <c r="K92" s="61">
        <v>1.8</v>
      </c>
      <c r="L92" s="41">
        <v>0.34</v>
      </c>
      <c r="M92" s="61">
        <v>2.2999999999999998</v>
      </c>
      <c r="N92" s="41">
        <v>0.434</v>
      </c>
      <c r="O92" s="61">
        <v>1.2</v>
      </c>
      <c r="P92" s="41">
        <v>0.22600000000000001</v>
      </c>
      <c r="S92" s="63">
        <f>IFERROR(_xlfn.PERCENTRANK.INC(J$6:J$289,J92),"-9999")</f>
        <v>0.69599999999999995</v>
      </c>
    </row>
    <row r="93" spans="1:19" s="52" customFormat="1" ht="12" x14ac:dyDescent="0.2">
      <c r="A93" s="60">
        <v>540139</v>
      </c>
      <c r="B93" s="60" t="s">
        <v>256</v>
      </c>
      <c r="C93" s="60" t="s">
        <v>251</v>
      </c>
      <c r="D93" s="60" t="s">
        <v>22</v>
      </c>
      <c r="E93" s="61">
        <v>6</v>
      </c>
      <c r="F93" s="61">
        <v>70.3</v>
      </c>
      <c r="G93" s="61">
        <v>10.8</v>
      </c>
      <c r="H93" s="61">
        <v>6.6</v>
      </c>
      <c r="I93" s="41">
        <v>0.61099999999999999</v>
      </c>
      <c r="J93" s="41">
        <v>9.4E-2</v>
      </c>
      <c r="K93" s="61">
        <v>3.2</v>
      </c>
      <c r="L93" s="41">
        <v>0.48499999999999999</v>
      </c>
      <c r="M93" s="61">
        <v>0.6</v>
      </c>
      <c r="N93" s="41">
        <v>9.0999999999999998E-2</v>
      </c>
      <c r="O93" s="61">
        <v>2.8</v>
      </c>
      <c r="P93" s="41">
        <v>0.42399999999999999</v>
      </c>
      <c r="S93" s="63">
        <f>IFERROR(_xlfn.PERCENTRANK.INC(J$6:J$289,J93),"-9999")</f>
        <v>0.69199999999999995</v>
      </c>
    </row>
    <row r="94" spans="1:19" s="52" customFormat="1" ht="12" x14ac:dyDescent="0.2">
      <c r="A94" s="55">
        <v>540099</v>
      </c>
      <c r="B94" s="55" t="s">
        <v>192</v>
      </c>
      <c r="C94" s="55" t="s">
        <v>183</v>
      </c>
      <c r="D94" s="55" t="s">
        <v>18</v>
      </c>
      <c r="E94" s="56">
        <v>6</v>
      </c>
      <c r="F94" s="56">
        <v>4.3</v>
      </c>
      <c r="G94" s="56">
        <v>0.3</v>
      </c>
      <c r="H94" s="56">
        <v>0.4</v>
      </c>
      <c r="I94" s="15">
        <v>1.333</v>
      </c>
      <c r="J94" s="15">
        <v>9.2999999999999999E-2</v>
      </c>
      <c r="K94" s="56">
        <v>0.3</v>
      </c>
      <c r="L94" s="15">
        <v>0.75</v>
      </c>
      <c r="M94" s="56">
        <v>0</v>
      </c>
      <c r="N94" s="15">
        <v>0</v>
      </c>
      <c r="O94" s="56">
        <v>0.1</v>
      </c>
      <c r="P94" s="15">
        <v>0.25</v>
      </c>
      <c r="S94" s="63">
        <f>IFERROR(_xlfn.PERCENTRANK.INC(J$6:J$289,J94),"-9999")</f>
        <v>0.68899999999999995</v>
      </c>
    </row>
    <row r="95" spans="1:19" s="52" customFormat="1" ht="12" x14ac:dyDescent="0.2">
      <c r="A95" s="55">
        <v>540232</v>
      </c>
      <c r="B95" s="55" t="s">
        <v>381</v>
      </c>
      <c r="C95" s="55" t="s">
        <v>378</v>
      </c>
      <c r="D95" s="55" t="s">
        <v>18</v>
      </c>
      <c r="E95" s="56">
        <v>2</v>
      </c>
      <c r="F95" s="56">
        <v>3.3</v>
      </c>
      <c r="G95" s="56">
        <v>0.3</v>
      </c>
      <c r="H95" s="56">
        <v>0.3</v>
      </c>
      <c r="I95" s="15">
        <v>1</v>
      </c>
      <c r="J95" s="15">
        <v>9.0999999999999998E-2</v>
      </c>
      <c r="K95" s="56">
        <v>0</v>
      </c>
      <c r="L95" s="15">
        <v>0</v>
      </c>
      <c r="M95" s="56">
        <v>0</v>
      </c>
      <c r="N95" s="15">
        <v>0</v>
      </c>
      <c r="O95" s="56">
        <v>0.3</v>
      </c>
      <c r="P95" s="15">
        <v>1</v>
      </c>
      <c r="S95" s="63">
        <f>IFERROR(_xlfn.PERCENTRANK.INC(J$6:J$289,J95),"-9999")</f>
        <v>0.68100000000000005</v>
      </c>
    </row>
    <row r="96" spans="1:19" s="52" customFormat="1" ht="12" x14ac:dyDescent="0.2">
      <c r="A96" s="59">
        <v>540041</v>
      </c>
      <c r="B96" s="59" t="s">
        <v>95</v>
      </c>
      <c r="C96" s="59" t="s">
        <v>96</v>
      </c>
      <c r="D96" s="59" t="s">
        <v>18</v>
      </c>
      <c r="E96" s="53">
        <v>4</v>
      </c>
      <c r="F96" s="53">
        <v>1.1000000000000001</v>
      </c>
      <c r="G96" s="53">
        <v>0.2</v>
      </c>
      <c r="H96" s="53">
        <v>0.1</v>
      </c>
      <c r="I96" s="21">
        <v>0.5</v>
      </c>
      <c r="J96" s="21">
        <v>9.0999999999999998E-2</v>
      </c>
      <c r="K96" s="53">
        <v>0.1</v>
      </c>
      <c r="L96" s="21">
        <v>1</v>
      </c>
      <c r="M96" s="53">
        <v>0</v>
      </c>
      <c r="N96" s="21">
        <v>0</v>
      </c>
      <c r="O96" s="53">
        <v>0</v>
      </c>
      <c r="P96" s="21">
        <v>0</v>
      </c>
      <c r="S96" s="63">
        <f>IFERROR(_xlfn.PERCENTRANK.INC(J$6:J$289,J96),"-9999")</f>
        <v>0.68100000000000005</v>
      </c>
    </row>
    <row r="97" spans="1:19" s="52" customFormat="1" ht="12" x14ac:dyDescent="0.2">
      <c r="A97" s="60">
        <v>540026</v>
      </c>
      <c r="B97" s="60" t="s">
        <v>83</v>
      </c>
      <c r="C97" s="60" t="s">
        <v>73</v>
      </c>
      <c r="D97" s="60" t="s">
        <v>22</v>
      </c>
      <c r="E97" s="61">
        <v>4</v>
      </c>
      <c r="F97" s="61">
        <v>167</v>
      </c>
      <c r="G97" s="61">
        <v>28.7</v>
      </c>
      <c r="H97" s="61">
        <v>14.8</v>
      </c>
      <c r="I97" s="41">
        <v>0.51600000000000001</v>
      </c>
      <c r="J97" s="41">
        <v>8.8999999999999996E-2</v>
      </c>
      <c r="K97" s="61">
        <v>1.6</v>
      </c>
      <c r="L97" s="41">
        <v>0.108</v>
      </c>
      <c r="M97" s="61">
        <v>4</v>
      </c>
      <c r="N97" s="41">
        <v>0.27</v>
      </c>
      <c r="O97" s="61">
        <v>9.1999999999999993</v>
      </c>
      <c r="P97" s="41">
        <v>0.622</v>
      </c>
      <c r="S97" s="63">
        <f>IFERROR(_xlfn.PERCENTRANK.INC(J$6:J$289,J97),"-9999")</f>
        <v>0.67800000000000005</v>
      </c>
    </row>
    <row r="98" spans="1:19" s="52" customFormat="1" ht="12" x14ac:dyDescent="0.2">
      <c r="A98" s="55">
        <v>540002</v>
      </c>
      <c r="B98" s="55" t="s">
        <v>16</v>
      </c>
      <c r="C98" s="55" t="s">
        <v>17</v>
      </c>
      <c r="D98" s="55" t="s">
        <v>18</v>
      </c>
      <c r="E98" s="56">
        <v>7</v>
      </c>
      <c r="F98" s="56">
        <v>5.7</v>
      </c>
      <c r="G98" s="56">
        <v>1.4</v>
      </c>
      <c r="H98" s="56">
        <v>0.5</v>
      </c>
      <c r="I98" s="15">
        <v>0.35699999999999998</v>
      </c>
      <c r="J98" s="15">
        <v>8.7999999999999995E-2</v>
      </c>
      <c r="K98" s="56">
        <v>0.2</v>
      </c>
      <c r="L98" s="15">
        <v>0.4</v>
      </c>
      <c r="M98" s="56">
        <v>0.2</v>
      </c>
      <c r="N98" s="15">
        <v>0.4</v>
      </c>
      <c r="O98" s="56">
        <v>0.1</v>
      </c>
      <c r="P98" s="15">
        <v>0.2</v>
      </c>
      <c r="S98" s="63">
        <f>IFERROR(_xlfn.PERCENTRANK.INC(J$6:J$289,J98),"-9999")</f>
        <v>0.67400000000000004</v>
      </c>
    </row>
    <row r="99" spans="1:19" s="52" customFormat="1" ht="12" x14ac:dyDescent="0.2">
      <c r="A99" s="60">
        <v>540124</v>
      </c>
      <c r="B99" s="60" t="s">
        <v>232</v>
      </c>
      <c r="C99" s="60" t="s">
        <v>227</v>
      </c>
      <c r="D99" s="60" t="s">
        <v>22</v>
      </c>
      <c r="E99" s="61">
        <v>1</v>
      </c>
      <c r="F99" s="61">
        <v>86.1</v>
      </c>
      <c r="G99" s="61">
        <v>15.1</v>
      </c>
      <c r="H99" s="61">
        <v>7.4</v>
      </c>
      <c r="I99" s="41">
        <v>0.49</v>
      </c>
      <c r="J99" s="41">
        <v>8.5999999999999993E-2</v>
      </c>
      <c r="K99" s="61">
        <v>1.5</v>
      </c>
      <c r="L99" s="41">
        <v>0.20300000000000001</v>
      </c>
      <c r="M99" s="61">
        <v>3.4</v>
      </c>
      <c r="N99" s="41">
        <v>0.45900000000000002</v>
      </c>
      <c r="O99" s="61">
        <v>2.5</v>
      </c>
      <c r="P99" s="41">
        <v>0.33800000000000002</v>
      </c>
      <c r="S99" s="63">
        <f>IFERROR(_xlfn.PERCENTRANK.INC(J$6:J$289,J99),"-9999")</f>
        <v>0.67100000000000004</v>
      </c>
    </row>
    <row r="100" spans="1:19" s="52" customFormat="1" ht="12" x14ac:dyDescent="0.2">
      <c r="A100" s="60">
        <v>540164</v>
      </c>
      <c r="B100" s="60" t="s">
        <v>316</v>
      </c>
      <c r="C100" s="60" t="s">
        <v>310</v>
      </c>
      <c r="D100" s="60" t="s">
        <v>22</v>
      </c>
      <c r="E100" s="61">
        <v>3</v>
      </c>
      <c r="F100" s="61">
        <v>32.200000000000003</v>
      </c>
      <c r="G100" s="61">
        <v>5.2</v>
      </c>
      <c r="H100" s="61">
        <v>2.7</v>
      </c>
      <c r="I100" s="41">
        <v>0.51900000000000002</v>
      </c>
      <c r="J100" s="41">
        <v>8.4000000000000005E-2</v>
      </c>
      <c r="K100" s="61">
        <v>0.7</v>
      </c>
      <c r="L100" s="41">
        <v>0.25900000000000001</v>
      </c>
      <c r="M100" s="61">
        <v>0.7</v>
      </c>
      <c r="N100" s="41">
        <v>0.25900000000000001</v>
      </c>
      <c r="O100" s="61">
        <v>1.3</v>
      </c>
      <c r="P100" s="41">
        <v>0.48099999999999998</v>
      </c>
      <c r="S100" s="63">
        <f>IFERROR(_xlfn.PERCENTRANK.INC(J$6:J$289,J100),"-9999")</f>
        <v>0.66700000000000004</v>
      </c>
    </row>
    <row r="101" spans="1:19" s="52" customFormat="1" ht="12" x14ac:dyDescent="0.2">
      <c r="A101" s="55">
        <v>540250</v>
      </c>
      <c r="B101" s="55" t="s">
        <v>209</v>
      </c>
      <c r="C101" s="55" t="s">
        <v>206</v>
      </c>
      <c r="D101" s="55" t="s">
        <v>18</v>
      </c>
      <c r="E101" s="56">
        <v>2</v>
      </c>
      <c r="F101" s="56">
        <v>6</v>
      </c>
      <c r="G101" s="56">
        <v>0.6</v>
      </c>
      <c r="H101" s="56">
        <v>0.5</v>
      </c>
      <c r="I101" s="15">
        <v>0.83299999999999996</v>
      </c>
      <c r="J101" s="15">
        <v>8.3000000000000004E-2</v>
      </c>
      <c r="K101" s="56">
        <v>0</v>
      </c>
      <c r="L101" s="15">
        <v>0</v>
      </c>
      <c r="M101" s="56">
        <v>0</v>
      </c>
      <c r="N101" s="15">
        <v>0</v>
      </c>
      <c r="O101" s="56">
        <v>0.5</v>
      </c>
      <c r="P101" s="15">
        <v>1</v>
      </c>
      <c r="S101" s="63">
        <f>IFERROR(_xlfn.PERCENTRANK.INC(J$6:J$289,J101),"-9999")</f>
        <v>0.66400000000000003</v>
      </c>
    </row>
    <row r="102" spans="1:19" s="52" customFormat="1" ht="12" x14ac:dyDescent="0.2">
      <c r="A102" s="60">
        <v>540114</v>
      </c>
      <c r="B102" s="60" t="s">
        <v>224</v>
      </c>
      <c r="C102" s="60" t="s">
        <v>214</v>
      </c>
      <c r="D102" s="60" t="s">
        <v>22</v>
      </c>
      <c r="E102" s="61">
        <v>1</v>
      </c>
      <c r="F102" s="61">
        <v>109.2</v>
      </c>
      <c r="G102" s="61">
        <v>13.2</v>
      </c>
      <c r="H102" s="61">
        <v>8.6</v>
      </c>
      <c r="I102" s="41">
        <v>0.65200000000000002</v>
      </c>
      <c r="J102" s="41">
        <v>7.9000000000000001E-2</v>
      </c>
      <c r="K102" s="61">
        <v>2</v>
      </c>
      <c r="L102" s="41">
        <v>0.23300000000000001</v>
      </c>
      <c r="M102" s="61">
        <v>3.7</v>
      </c>
      <c r="N102" s="41">
        <v>0.43</v>
      </c>
      <c r="O102" s="61">
        <v>2.9</v>
      </c>
      <c r="P102" s="41">
        <v>0.33700000000000002</v>
      </c>
      <c r="S102" s="63">
        <f>IFERROR(_xlfn.PERCENTRANK.INC(J$6:J$289,J102),"-9999")</f>
        <v>0.66</v>
      </c>
    </row>
    <row r="103" spans="1:19" s="52" customFormat="1" ht="12" x14ac:dyDescent="0.2">
      <c r="A103" s="59">
        <v>540018</v>
      </c>
      <c r="B103" s="59" t="s">
        <v>54</v>
      </c>
      <c r="C103" s="59" t="s">
        <v>415</v>
      </c>
      <c r="D103" s="59" t="s">
        <v>18</v>
      </c>
      <c r="E103" s="53">
        <v>2</v>
      </c>
      <c r="F103" s="53">
        <v>18.7</v>
      </c>
      <c r="G103" s="53">
        <v>1.6</v>
      </c>
      <c r="H103" s="53">
        <v>1.4</v>
      </c>
      <c r="I103" s="21">
        <v>0.875</v>
      </c>
      <c r="J103" s="21">
        <v>7.4999999999999997E-2</v>
      </c>
      <c r="K103" s="53">
        <v>0.2</v>
      </c>
      <c r="L103" s="21">
        <v>0.14299999999999999</v>
      </c>
      <c r="M103" s="53">
        <v>0.2</v>
      </c>
      <c r="N103" s="21">
        <v>0.14299999999999999</v>
      </c>
      <c r="O103" s="53">
        <v>1</v>
      </c>
      <c r="P103" s="21">
        <v>0.71399999999999997</v>
      </c>
      <c r="S103" s="63">
        <f>IFERROR(_xlfn.PERCENTRANK.INC(J$6:J$289,J103),"-9999")</f>
        <v>0.65700000000000003</v>
      </c>
    </row>
    <row r="104" spans="1:19" s="52" customFormat="1" ht="12" x14ac:dyDescent="0.2">
      <c r="A104" s="60">
        <v>540011</v>
      </c>
      <c r="B104" s="60" t="s">
        <v>52</v>
      </c>
      <c r="C104" s="60" t="s">
        <v>45</v>
      </c>
      <c r="D104" s="60" t="s">
        <v>22</v>
      </c>
      <c r="E104" s="61">
        <v>11</v>
      </c>
      <c r="F104" s="61">
        <v>14.8</v>
      </c>
      <c r="G104" s="61">
        <v>2.5</v>
      </c>
      <c r="H104" s="61">
        <v>1.1000000000000001</v>
      </c>
      <c r="I104" s="41">
        <v>0.44</v>
      </c>
      <c r="J104" s="41">
        <v>7.3999999999999996E-2</v>
      </c>
      <c r="K104" s="61">
        <v>0.2</v>
      </c>
      <c r="L104" s="41">
        <v>0.182</v>
      </c>
      <c r="M104" s="61">
        <v>0.4</v>
      </c>
      <c r="N104" s="41">
        <v>0.36399999999999999</v>
      </c>
      <c r="O104" s="61">
        <v>0.5</v>
      </c>
      <c r="P104" s="41">
        <v>0.45500000000000002</v>
      </c>
      <c r="S104" s="63">
        <f>IFERROR(_xlfn.PERCENTRANK.INC(J$6:J$289,J104),"-9999")</f>
        <v>0.65300000000000002</v>
      </c>
    </row>
    <row r="105" spans="1:19" s="52" customFormat="1" ht="12" x14ac:dyDescent="0.2">
      <c r="A105" s="60">
        <v>540282</v>
      </c>
      <c r="B105" s="60" t="s">
        <v>28</v>
      </c>
      <c r="C105" s="60" t="s">
        <v>25</v>
      </c>
      <c r="D105" s="60" t="s">
        <v>22</v>
      </c>
      <c r="E105" s="61">
        <v>9</v>
      </c>
      <c r="F105" s="61">
        <v>60.1</v>
      </c>
      <c r="G105" s="61">
        <v>6.7</v>
      </c>
      <c r="H105" s="61">
        <v>4.3</v>
      </c>
      <c r="I105" s="41">
        <v>0.64200000000000002</v>
      </c>
      <c r="J105" s="41">
        <v>7.1999999999999995E-2</v>
      </c>
      <c r="K105" s="61">
        <v>0.3</v>
      </c>
      <c r="L105" s="41">
        <v>7.0000000000000007E-2</v>
      </c>
      <c r="M105" s="61">
        <v>0.6</v>
      </c>
      <c r="N105" s="41">
        <v>0.14000000000000001</v>
      </c>
      <c r="O105" s="61">
        <v>3.4</v>
      </c>
      <c r="P105" s="41">
        <v>0.79100000000000004</v>
      </c>
      <c r="S105" s="63">
        <f>IFERROR(_xlfn.PERCENTRANK.INC(J$6:J$289,J105),"-9999")</f>
        <v>0.65</v>
      </c>
    </row>
    <row r="106" spans="1:19" s="52" customFormat="1" ht="12" x14ac:dyDescent="0.2">
      <c r="A106" s="55">
        <v>540253</v>
      </c>
      <c r="B106" s="55" t="s">
        <v>287</v>
      </c>
      <c r="C106" s="55" t="s">
        <v>286</v>
      </c>
      <c r="D106" s="55" t="s">
        <v>18</v>
      </c>
      <c r="E106" s="56">
        <v>5</v>
      </c>
      <c r="F106" s="56">
        <v>1.4</v>
      </c>
      <c r="G106" s="56">
        <v>0.2</v>
      </c>
      <c r="H106" s="56">
        <v>0.1</v>
      </c>
      <c r="I106" s="15">
        <v>0.5</v>
      </c>
      <c r="J106" s="15">
        <v>7.0999999999999994E-2</v>
      </c>
      <c r="K106" s="56">
        <v>0</v>
      </c>
      <c r="L106" s="15">
        <v>0</v>
      </c>
      <c r="M106" s="56">
        <v>0.1</v>
      </c>
      <c r="N106" s="15">
        <v>1</v>
      </c>
      <c r="O106" s="56">
        <v>0</v>
      </c>
      <c r="P106" s="15">
        <v>0</v>
      </c>
      <c r="S106" s="63">
        <f>IFERROR(_xlfn.PERCENTRANK.INC(J$6:J$289,J106),"-9999")</f>
        <v>0.64600000000000002</v>
      </c>
    </row>
    <row r="107" spans="1:19" s="52" customFormat="1" ht="12" x14ac:dyDescent="0.2">
      <c r="A107" s="60">
        <v>540200</v>
      </c>
      <c r="B107" s="60" t="s">
        <v>382</v>
      </c>
      <c r="C107" s="60" t="s">
        <v>378</v>
      </c>
      <c r="D107" s="60" t="s">
        <v>22</v>
      </c>
      <c r="E107" s="61">
        <v>2</v>
      </c>
      <c r="F107" s="61">
        <v>84.3</v>
      </c>
      <c r="G107" s="61">
        <v>7</v>
      </c>
      <c r="H107" s="61">
        <v>5.9</v>
      </c>
      <c r="I107" s="41">
        <v>0.84299999999999997</v>
      </c>
      <c r="J107" s="41">
        <v>7.0000000000000007E-2</v>
      </c>
      <c r="K107" s="61">
        <v>1</v>
      </c>
      <c r="L107" s="41">
        <v>0.16900000000000001</v>
      </c>
      <c r="M107" s="61">
        <v>1.2</v>
      </c>
      <c r="N107" s="41">
        <v>0.20300000000000001</v>
      </c>
      <c r="O107" s="61">
        <v>3.7</v>
      </c>
      <c r="P107" s="41">
        <v>0.627</v>
      </c>
      <c r="S107" s="63">
        <f>IFERROR(_xlfn.PERCENTRANK.INC(J$6:J$289,J107),"-9999")</f>
        <v>0.64300000000000002</v>
      </c>
    </row>
    <row r="108" spans="1:19" s="52" customFormat="1" ht="12" x14ac:dyDescent="0.2">
      <c r="A108" s="55">
        <v>540249</v>
      </c>
      <c r="B108" s="55" t="s">
        <v>208</v>
      </c>
      <c r="C108" s="55" t="s">
        <v>206</v>
      </c>
      <c r="D108" s="55" t="s">
        <v>18</v>
      </c>
      <c r="E108" s="56">
        <v>2</v>
      </c>
      <c r="F108" s="56">
        <v>1.5</v>
      </c>
      <c r="G108" s="56">
        <v>0.4</v>
      </c>
      <c r="H108" s="56">
        <v>0.1</v>
      </c>
      <c r="I108" s="15">
        <v>0.25</v>
      </c>
      <c r="J108" s="15">
        <v>6.7000000000000004E-2</v>
      </c>
      <c r="K108" s="56">
        <v>0.1</v>
      </c>
      <c r="L108" s="15">
        <v>1</v>
      </c>
      <c r="M108" s="56">
        <v>0</v>
      </c>
      <c r="N108" s="15">
        <v>0</v>
      </c>
      <c r="O108" s="56">
        <v>0</v>
      </c>
      <c r="P108" s="15">
        <v>0</v>
      </c>
      <c r="S108" s="63">
        <f>IFERROR(_xlfn.PERCENTRANK.INC(J$6:J$289,J108),"-9999")</f>
        <v>0.63900000000000001</v>
      </c>
    </row>
    <row r="109" spans="1:19" s="52" customFormat="1" ht="12" x14ac:dyDescent="0.2">
      <c r="A109" s="60">
        <v>540186</v>
      </c>
      <c r="B109" s="60" t="s">
        <v>351</v>
      </c>
      <c r="C109" s="60" t="s">
        <v>350</v>
      </c>
      <c r="D109" s="60" t="s">
        <v>22</v>
      </c>
      <c r="E109" s="61">
        <v>1</v>
      </c>
      <c r="F109" s="61">
        <v>36.200000000000003</v>
      </c>
      <c r="G109" s="61">
        <v>4.4000000000000004</v>
      </c>
      <c r="H109" s="61">
        <v>2.4</v>
      </c>
      <c r="I109" s="41">
        <v>0.54500000000000004</v>
      </c>
      <c r="J109" s="41">
        <v>6.6000000000000003E-2</v>
      </c>
      <c r="K109" s="61">
        <v>1.8</v>
      </c>
      <c r="L109" s="41">
        <v>0.75</v>
      </c>
      <c r="M109" s="61">
        <v>0.4</v>
      </c>
      <c r="N109" s="41">
        <v>0.16700000000000001</v>
      </c>
      <c r="O109" s="61">
        <v>0.2</v>
      </c>
      <c r="P109" s="41">
        <v>8.3000000000000004E-2</v>
      </c>
      <c r="S109" s="63">
        <f>IFERROR(_xlfn.PERCENTRANK.INC(J$6:J$289,J109),"-9999")</f>
        <v>0.63600000000000001</v>
      </c>
    </row>
    <row r="110" spans="1:19" s="52" customFormat="1" ht="12" x14ac:dyDescent="0.2">
      <c r="A110" s="55">
        <v>540219</v>
      </c>
      <c r="B110" s="55" t="s">
        <v>408</v>
      </c>
      <c r="C110" s="55" t="s">
        <v>409</v>
      </c>
      <c r="D110" s="55" t="s">
        <v>18</v>
      </c>
      <c r="E110" s="56">
        <v>1</v>
      </c>
      <c r="F110" s="56">
        <v>3.1</v>
      </c>
      <c r="G110" s="56">
        <v>1.2</v>
      </c>
      <c r="H110" s="56">
        <v>0.2</v>
      </c>
      <c r="I110" s="15">
        <v>0.16700000000000001</v>
      </c>
      <c r="J110" s="15">
        <v>6.5000000000000002E-2</v>
      </c>
      <c r="K110" s="56">
        <v>0.2</v>
      </c>
      <c r="L110" s="15">
        <v>1</v>
      </c>
      <c r="M110" s="56">
        <v>0</v>
      </c>
      <c r="N110" s="15">
        <v>0</v>
      </c>
      <c r="O110" s="56">
        <v>0</v>
      </c>
      <c r="P110" s="15">
        <v>0</v>
      </c>
      <c r="S110" s="63">
        <f>IFERROR(_xlfn.PERCENTRANK.INC(J$6:J$289,J110),"-9999")</f>
        <v>0.63200000000000001</v>
      </c>
    </row>
    <row r="111" spans="1:19" s="52" customFormat="1" ht="12" x14ac:dyDescent="0.2">
      <c r="A111" s="55">
        <v>540279</v>
      </c>
      <c r="B111" s="55" t="s">
        <v>158</v>
      </c>
      <c r="C111" s="55" t="s">
        <v>147</v>
      </c>
      <c r="D111" s="55" t="s">
        <v>18</v>
      </c>
      <c r="E111" s="56">
        <v>3</v>
      </c>
      <c r="F111" s="56">
        <v>1.7</v>
      </c>
      <c r="G111" s="56">
        <v>0.1</v>
      </c>
      <c r="H111" s="56">
        <v>0.1</v>
      </c>
      <c r="I111" s="15">
        <v>1</v>
      </c>
      <c r="J111" s="15">
        <v>5.8999999999999997E-2</v>
      </c>
      <c r="K111" s="56">
        <v>0.1</v>
      </c>
      <c r="L111" s="15">
        <v>1</v>
      </c>
      <c r="M111" s="56">
        <v>0</v>
      </c>
      <c r="N111" s="15">
        <v>0</v>
      </c>
      <c r="O111" s="56">
        <v>0</v>
      </c>
      <c r="P111" s="15">
        <v>0</v>
      </c>
      <c r="S111" s="63">
        <f>IFERROR(_xlfn.PERCENTRANK.INC(J$6:J$289,J111),"-9999")</f>
        <v>0.625</v>
      </c>
    </row>
    <row r="112" spans="1:19" s="52" customFormat="1" ht="12" x14ac:dyDescent="0.2">
      <c r="A112" s="60">
        <v>540133</v>
      </c>
      <c r="B112" s="60" t="s">
        <v>248</v>
      </c>
      <c r="C112" s="60" t="s">
        <v>243</v>
      </c>
      <c r="D112" s="60" t="s">
        <v>22</v>
      </c>
      <c r="E112" s="61">
        <v>2</v>
      </c>
      <c r="F112" s="61">
        <v>113.9</v>
      </c>
      <c r="G112" s="61">
        <v>9.6</v>
      </c>
      <c r="H112" s="61">
        <v>6.6999999999999993</v>
      </c>
      <c r="I112" s="41">
        <v>0.69799999999999995</v>
      </c>
      <c r="J112" s="41">
        <v>5.8999999999999997E-2</v>
      </c>
      <c r="K112" s="61">
        <v>2</v>
      </c>
      <c r="L112" s="41">
        <v>0.29899999999999999</v>
      </c>
      <c r="M112" s="61">
        <v>3.1</v>
      </c>
      <c r="N112" s="41">
        <v>0.46300000000000002</v>
      </c>
      <c r="O112" s="61">
        <v>1.6</v>
      </c>
      <c r="P112" s="41">
        <v>0.23899999999999999</v>
      </c>
      <c r="S112" s="63">
        <f>IFERROR(_xlfn.PERCENTRANK.INC(J$6:J$289,J112),"-9999")</f>
        <v>0.625</v>
      </c>
    </row>
    <row r="113" spans="1:19" s="52" customFormat="1" ht="12" x14ac:dyDescent="0.2">
      <c r="A113" s="60">
        <v>540035</v>
      </c>
      <c r="B113" s="60" t="s">
        <v>88</v>
      </c>
      <c r="C113" s="60" t="s">
        <v>86</v>
      </c>
      <c r="D113" s="60" t="s">
        <v>22</v>
      </c>
      <c r="E113" s="61">
        <v>7</v>
      </c>
      <c r="F113" s="61">
        <v>1.8</v>
      </c>
      <c r="G113" s="61">
        <v>0.1</v>
      </c>
      <c r="H113" s="61">
        <v>0.1</v>
      </c>
      <c r="I113" s="41">
        <v>1</v>
      </c>
      <c r="J113" s="41">
        <v>5.6000000000000001E-2</v>
      </c>
      <c r="K113" s="61">
        <v>0.1</v>
      </c>
      <c r="L113" s="41">
        <v>1</v>
      </c>
      <c r="M113" s="61">
        <v>0</v>
      </c>
      <c r="N113" s="41">
        <v>0</v>
      </c>
      <c r="O113" s="61">
        <v>0</v>
      </c>
      <c r="P113" s="41">
        <v>0</v>
      </c>
      <c r="S113" s="63">
        <f>IFERROR(_xlfn.PERCENTRANK.INC(J$6:J$289,J113),"-9999")</f>
        <v>0.621</v>
      </c>
    </row>
    <row r="114" spans="1:19" s="52" customFormat="1" ht="12" x14ac:dyDescent="0.2">
      <c r="A114" s="55">
        <v>540280</v>
      </c>
      <c r="B114" s="55" t="s">
        <v>79</v>
      </c>
      <c r="C114" s="55" t="s">
        <v>73</v>
      </c>
      <c r="D114" s="55" t="s">
        <v>18</v>
      </c>
      <c r="E114" s="56">
        <v>4</v>
      </c>
      <c r="F114" s="56">
        <v>3.7</v>
      </c>
      <c r="G114" s="56">
        <v>0.7</v>
      </c>
      <c r="H114" s="56">
        <v>0.2</v>
      </c>
      <c r="I114" s="15">
        <v>0.28599999999999998</v>
      </c>
      <c r="J114" s="15">
        <v>5.3999999999999999E-2</v>
      </c>
      <c r="K114" s="56">
        <v>0</v>
      </c>
      <c r="L114" s="15">
        <v>0</v>
      </c>
      <c r="M114" s="56">
        <v>0.2</v>
      </c>
      <c r="N114" s="15">
        <v>1</v>
      </c>
      <c r="O114" s="56">
        <v>0</v>
      </c>
      <c r="P114" s="15">
        <v>0</v>
      </c>
      <c r="S114" s="63">
        <f>IFERROR(_xlfn.PERCENTRANK.INC(J$6:J$289,J114),"-9999")</f>
        <v>0.61099999999999999</v>
      </c>
    </row>
    <row r="115" spans="1:19" s="52" customFormat="1" ht="12" x14ac:dyDescent="0.2">
      <c r="A115" s="60">
        <v>540038</v>
      </c>
      <c r="B115" s="60" t="s">
        <v>93</v>
      </c>
      <c r="C115" s="60" t="s">
        <v>91</v>
      </c>
      <c r="D115" s="60" t="s">
        <v>22</v>
      </c>
      <c r="E115" s="61">
        <v>8</v>
      </c>
      <c r="F115" s="61">
        <v>29.7</v>
      </c>
      <c r="G115" s="61">
        <v>3.6</v>
      </c>
      <c r="H115" s="61">
        <v>1.6</v>
      </c>
      <c r="I115" s="41">
        <v>0.44400000000000001</v>
      </c>
      <c r="J115" s="41">
        <v>5.3999999999999999E-2</v>
      </c>
      <c r="K115" s="61">
        <v>0.1</v>
      </c>
      <c r="L115" s="41">
        <v>6.2E-2</v>
      </c>
      <c r="M115" s="61">
        <v>0.2</v>
      </c>
      <c r="N115" s="41">
        <v>0.125</v>
      </c>
      <c r="O115" s="61">
        <v>1.3</v>
      </c>
      <c r="P115" s="41">
        <v>0.81200000000000006</v>
      </c>
      <c r="S115" s="63">
        <f>IFERROR(_xlfn.PERCENTRANK.INC(J$6:J$289,J115),"-9999")</f>
        <v>0.61099999999999999</v>
      </c>
    </row>
    <row r="116" spans="1:19" s="52" customFormat="1" ht="12" x14ac:dyDescent="0.2">
      <c r="A116" s="60">
        <v>540191</v>
      </c>
      <c r="B116" s="60" t="s">
        <v>364</v>
      </c>
      <c r="C116" s="60" t="s">
        <v>359</v>
      </c>
      <c r="D116" s="60" t="s">
        <v>22</v>
      </c>
      <c r="E116" s="61">
        <v>7</v>
      </c>
      <c r="F116" s="61">
        <v>24</v>
      </c>
      <c r="G116" s="61">
        <v>3.5</v>
      </c>
      <c r="H116" s="61">
        <v>1.3</v>
      </c>
      <c r="I116" s="41">
        <v>0.371</v>
      </c>
      <c r="J116" s="41">
        <v>5.3999999999999999E-2</v>
      </c>
      <c r="K116" s="61">
        <v>0.6</v>
      </c>
      <c r="L116" s="41">
        <v>0.46200000000000002</v>
      </c>
      <c r="M116" s="61">
        <v>0.5</v>
      </c>
      <c r="N116" s="41">
        <v>0.38500000000000001</v>
      </c>
      <c r="O116" s="61">
        <v>0.2</v>
      </c>
      <c r="P116" s="41">
        <v>0.154</v>
      </c>
      <c r="S116" s="63">
        <f>IFERROR(_xlfn.PERCENTRANK.INC(J$6:J$289,J116),"-9999")</f>
        <v>0.61099999999999999</v>
      </c>
    </row>
    <row r="117" spans="1:19" s="52" customFormat="1" ht="12" x14ac:dyDescent="0.2">
      <c r="A117" s="55">
        <v>540105</v>
      </c>
      <c r="B117" s="55" t="s">
        <v>190</v>
      </c>
      <c r="C117" s="55" t="s">
        <v>183</v>
      </c>
      <c r="D117" s="55" t="s">
        <v>18</v>
      </c>
      <c r="E117" s="56">
        <v>6</v>
      </c>
      <c r="F117" s="56">
        <v>1.9</v>
      </c>
      <c r="G117" s="56">
        <v>0.1</v>
      </c>
      <c r="H117" s="56">
        <v>0.1</v>
      </c>
      <c r="I117" s="15">
        <v>1</v>
      </c>
      <c r="J117" s="15">
        <v>5.2999999999999999E-2</v>
      </c>
      <c r="K117" s="56">
        <v>0.1</v>
      </c>
      <c r="L117" s="15">
        <v>1</v>
      </c>
      <c r="M117" s="56">
        <v>0</v>
      </c>
      <c r="N117" s="15">
        <v>0</v>
      </c>
      <c r="O117" s="56">
        <v>0</v>
      </c>
      <c r="P117" s="15">
        <v>0</v>
      </c>
      <c r="S117" s="63">
        <f>IFERROR(_xlfn.PERCENTRANK.INC(J$6:J$289,J117),"-9999")</f>
        <v>0.60399999999999998</v>
      </c>
    </row>
    <row r="118" spans="1:19" s="52" customFormat="1" ht="12" x14ac:dyDescent="0.2">
      <c r="A118" s="60">
        <v>540217</v>
      </c>
      <c r="B118" s="60" t="s">
        <v>412</v>
      </c>
      <c r="C118" s="60" t="s">
        <v>409</v>
      </c>
      <c r="D118" s="60" t="s">
        <v>22</v>
      </c>
      <c r="E118" s="61">
        <v>1</v>
      </c>
      <c r="F118" s="61">
        <v>111.9</v>
      </c>
      <c r="G118" s="61">
        <v>9.4</v>
      </c>
      <c r="H118" s="61">
        <v>5.8999999999999986</v>
      </c>
      <c r="I118" s="41">
        <v>0.628</v>
      </c>
      <c r="J118" s="41">
        <v>5.2999999999999999E-2</v>
      </c>
      <c r="K118" s="61">
        <v>2.2000000000000002</v>
      </c>
      <c r="L118" s="41">
        <v>0.373</v>
      </c>
      <c r="M118" s="61">
        <v>2.4</v>
      </c>
      <c r="N118" s="41">
        <v>0.40699999999999997</v>
      </c>
      <c r="O118" s="61">
        <v>1.3</v>
      </c>
      <c r="P118" s="41">
        <v>0.22</v>
      </c>
      <c r="S118" s="63">
        <f>IFERROR(_xlfn.PERCENTRANK.INC(J$6:J$289,J118),"-9999")</f>
        <v>0.60399999999999998</v>
      </c>
    </row>
    <row r="119" spans="1:19" s="52" customFormat="1" ht="12" x14ac:dyDescent="0.2">
      <c r="A119" s="55">
        <v>540010</v>
      </c>
      <c r="B119" s="55" t="s">
        <v>37</v>
      </c>
      <c r="C119" s="55" t="s">
        <v>38</v>
      </c>
      <c r="D119" s="55" t="s">
        <v>18</v>
      </c>
      <c r="E119" s="56">
        <v>7</v>
      </c>
      <c r="F119" s="56">
        <v>2.2000000000000002</v>
      </c>
      <c r="G119" s="56">
        <v>0.5</v>
      </c>
      <c r="H119" s="56">
        <v>0.1</v>
      </c>
      <c r="I119" s="15">
        <v>0.2</v>
      </c>
      <c r="J119" s="15">
        <v>4.4999999999999998E-2</v>
      </c>
      <c r="K119" s="56">
        <v>0.1</v>
      </c>
      <c r="L119" s="15">
        <v>1</v>
      </c>
      <c r="M119" s="56">
        <v>0</v>
      </c>
      <c r="N119" s="15">
        <v>0</v>
      </c>
      <c r="O119" s="56">
        <v>0</v>
      </c>
      <c r="P119" s="15">
        <v>0</v>
      </c>
      <c r="S119" s="63">
        <f>IFERROR(_xlfn.PERCENTRANK.INC(J$6:J$289,J119),"-9999")</f>
        <v>0.59699999999999998</v>
      </c>
    </row>
    <row r="120" spans="1:19" s="52" customFormat="1" ht="12" x14ac:dyDescent="0.2">
      <c r="A120" s="55">
        <v>540125</v>
      </c>
      <c r="B120" s="55" t="s">
        <v>226</v>
      </c>
      <c r="C120" s="55" t="s">
        <v>227</v>
      </c>
      <c r="D120" s="55" t="s">
        <v>18</v>
      </c>
      <c r="E120" s="56">
        <v>1</v>
      </c>
      <c r="F120" s="56">
        <v>2.2000000000000002</v>
      </c>
      <c r="G120" s="56">
        <v>0.3</v>
      </c>
      <c r="H120" s="56">
        <v>0.1</v>
      </c>
      <c r="I120" s="15">
        <v>0.33300000000000002</v>
      </c>
      <c r="J120" s="15">
        <v>4.4999999999999998E-2</v>
      </c>
      <c r="K120" s="56">
        <v>0</v>
      </c>
      <c r="L120" s="15">
        <v>0</v>
      </c>
      <c r="M120" s="56">
        <v>0</v>
      </c>
      <c r="N120" s="15">
        <v>0</v>
      </c>
      <c r="O120" s="56">
        <v>0.1</v>
      </c>
      <c r="P120" s="15">
        <v>1</v>
      </c>
      <c r="S120" s="63">
        <f>IFERROR(_xlfn.PERCENTRANK.INC(J$6:J$289,J120),"-9999")</f>
        <v>0.59699999999999998</v>
      </c>
    </row>
    <row r="121" spans="1:19" s="52" customFormat="1" ht="12" x14ac:dyDescent="0.2">
      <c r="A121" s="60">
        <v>540024</v>
      </c>
      <c r="B121" s="60" t="s">
        <v>70</v>
      </c>
      <c r="C121" s="60" t="s">
        <v>69</v>
      </c>
      <c r="D121" s="60" t="s">
        <v>22</v>
      </c>
      <c r="E121" s="61">
        <v>6</v>
      </c>
      <c r="F121" s="61">
        <v>20.2</v>
      </c>
      <c r="G121" s="61">
        <v>5.9</v>
      </c>
      <c r="H121" s="61">
        <v>0.8</v>
      </c>
      <c r="I121" s="41">
        <v>0.13600000000000001</v>
      </c>
      <c r="J121" s="41">
        <v>0.04</v>
      </c>
      <c r="K121" s="61">
        <v>0.1</v>
      </c>
      <c r="L121" s="41">
        <v>0.125</v>
      </c>
      <c r="M121" s="61">
        <v>0.4</v>
      </c>
      <c r="N121" s="41">
        <v>0.5</v>
      </c>
      <c r="O121" s="61">
        <v>0.3</v>
      </c>
      <c r="P121" s="41">
        <v>0.375</v>
      </c>
      <c r="S121" s="63">
        <f>IFERROR(_xlfn.PERCENTRANK.INC(J$6:J$289,J121),"-9999")</f>
        <v>0.58599999999999997</v>
      </c>
    </row>
    <row r="122" spans="1:19" s="52" customFormat="1" ht="12" x14ac:dyDescent="0.2">
      <c r="A122" s="55">
        <v>540294</v>
      </c>
      <c r="B122" s="55" t="s">
        <v>75</v>
      </c>
      <c r="C122" s="55" t="s">
        <v>73</v>
      </c>
      <c r="D122" s="55" t="s">
        <v>18</v>
      </c>
      <c r="E122" s="56">
        <v>4</v>
      </c>
      <c r="F122" s="56">
        <v>2.5</v>
      </c>
      <c r="G122" s="56">
        <v>0.1</v>
      </c>
      <c r="H122" s="56">
        <v>0.1</v>
      </c>
      <c r="I122" s="15">
        <v>1</v>
      </c>
      <c r="J122" s="15">
        <v>0.04</v>
      </c>
      <c r="K122" s="56">
        <v>0</v>
      </c>
      <c r="L122" s="15">
        <v>0</v>
      </c>
      <c r="M122" s="56">
        <v>0</v>
      </c>
      <c r="N122" s="15">
        <v>0</v>
      </c>
      <c r="O122" s="56">
        <v>0.1</v>
      </c>
      <c r="P122" s="15">
        <v>1</v>
      </c>
      <c r="S122" s="63">
        <f>IFERROR(_xlfn.PERCENTRANK.INC(J$6:J$289,J122),"-9999")</f>
        <v>0.58599999999999997</v>
      </c>
    </row>
    <row r="123" spans="1:19" s="52" customFormat="1" ht="12" x14ac:dyDescent="0.2">
      <c r="A123" s="60">
        <v>540088</v>
      </c>
      <c r="B123" s="60" t="s">
        <v>172</v>
      </c>
      <c r="C123" s="60" t="s">
        <v>170</v>
      </c>
      <c r="D123" s="60" t="s">
        <v>22</v>
      </c>
      <c r="E123" s="61">
        <v>2</v>
      </c>
      <c r="F123" s="61">
        <v>42.1</v>
      </c>
      <c r="G123" s="61">
        <v>9.6999999999999993</v>
      </c>
      <c r="H123" s="61">
        <v>1.7</v>
      </c>
      <c r="I123" s="41">
        <v>0.17499999999999999</v>
      </c>
      <c r="J123" s="41">
        <v>0.04</v>
      </c>
      <c r="K123" s="61">
        <v>0.2</v>
      </c>
      <c r="L123" s="41">
        <v>0.11799999999999999</v>
      </c>
      <c r="M123" s="61">
        <v>0.6</v>
      </c>
      <c r="N123" s="41">
        <v>0.35299999999999998</v>
      </c>
      <c r="O123" s="61">
        <v>0.9</v>
      </c>
      <c r="P123" s="41">
        <v>0.52900000000000003</v>
      </c>
      <c r="S123" s="63">
        <f>IFERROR(_xlfn.PERCENTRANK.INC(J$6:J$289,J123),"-9999")</f>
        <v>0.58599999999999997</v>
      </c>
    </row>
    <row r="124" spans="1:19" s="52" customFormat="1" ht="12" x14ac:dyDescent="0.2">
      <c r="A124" s="55">
        <v>540073</v>
      </c>
      <c r="B124" s="55" t="s">
        <v>161</v>
      </c>
      <c r="C124" s="55" t="s">
        <v>147</v>
      </c>
      <c r="D124" s="55" t="s">
        <v>18</v>
      </c>
      <c r="E124" s="56">
        <v>3</v>
      </c>
      <c r="F124" s="56">
        <v>18</v>
      </c>
      <c r="G124" s="56">
        <v>1.4</v>
      </c>
      <c r="H124" s="56">
        <v>0.7</v>
      </c>
      <c r="I124" s="15">
        <v>0.5</v>
      </c>
      <c r="J124" s="15">
        <v>3.9E-2</v>
      </c>
      <c r="K124" s="56">
        <v>0.1</v>
      </c>
      <c r="L124" s="15">
        <v>0.14299999999999999</v>
      </c>
      <c r="M124" s="56">
        <v>0.1</v>
      </c>
      <c r="N124" s="15">
        <v>0.14299999999999999</v>
      </c>
      <c r="O124" s="56">
        <v>0.5</v>
      </c>
      <c r="P124" s="15">
        <v>0.71399999999999997</v>
      </c>
      <c r="S124" s="63">
        <f>IFERROR(_xlfn.PERCENTRANK.INC(J$6:J$289,J124),"-9999")</f>
        <v>0.57899999999999996</v>
      </c>
    </row>
    <row r="125" spans="1:19" s="52" customFormat="1" ht="12" x14ac:dyDescent="0.2">
      <c r="A125" s="60">
        <v>540146</v>
      </c>
      <c r="B125" s="60" t="s">
        <v>271</v>
      </c>
      <c r="C125" s="60" t="s">
        <v>269</v>
      </c>
      <c r="D125" s="60" t="s">
        <v>22</v>
      </c>
      <c r="E125" s="61">
        <v>4</v>
      </c>
      <c r="F125" s="61">
        <v>66.5</v>
      </c>
      <c r="G125" s="61">
        <v>19.899999999999999</v>
      </c>
      <c r="H125" s="61">
        <v>2.6</v>
      </c>
      <c r="I125" s="41">
        <v>0.13100000000000001</v>
      </c>
      <c r="J125" s="41">
        <v>3.9E-2</v>
      </c>
      <c r="K125" s="61">
        <v>0.8</v>
      </c>
      <c r="L125" s="41">
        <v>0.308</v>
      </c>
      <c r="M125" s="61">
        <v>1.1000000000000001</v>
      </c>
      <c r="N125" s="41">
        <v>0.42299999999999999</v>
      </c>
      <c r="O125" s="61">
        <v>0.7</v>
      </c>
      <c r="P125" s="41">
        <v>0.26900000000000002</v>
      </c>
      <c r="S125" s="63">
        <f>IFERROR(_xlfn.PERCENTRANK.INC(J$6:J$289,J125),"-9999")</f>
        <v>0.57899999999999996</v>
      </c>
    </row>
    <row r="126" spans="1:19" s="52" customFormat="1" ht="12" x14ac:dyDescent="0.2">
      <c r="A126" s="55">
        <v>540221</v>
      </c>
      <c r="B126" s="55" t="s">
        <v>379</v>
      </c>
      <c r="C126" s="55" t="s">
        <v>378</v>
      </c>
      <c r="D126" s="55" t="s">
        <v>18</v>
      </c>
      <c r="E126" s="56">
        <v>2</v>
      </c>
      <c r="F126" s="56">
        <v>8</v>
      </c>
      <c r="G126" s="56">
        <v>0.3</v>
      </c>
      <c r="H126" s="56">
        <v>0.3</v>
      </c>
      <c r="I126" s="15">
        <v>1</v>
      </c>
      <c r="J126" s="15">
        <v>3.7999999999999999E-2</v>
      </c>
      <c r="K126" s="56">
        <v>0</v>
      </c>
      <c r="L126" s="15">
        <v>0</v>
      </c>
      <c r="M126" s="56">
        <v>0</v>
      </c>
      <c r="N126" s="15">
        <v>0</v>
      </c>
      <c r="O126" s="56">
        <v>0.3</v>
      </c>
      <c r="P126" s="15">
        <v>1</v>
      </c>
      <c r="S126" s="63">
        <f>IFERROR(_xlfn.PERCENTRANK.INC(J$6:J$289,J126),"-9999")</f>
        <v>0.57499999999999996</v>
      </c>
    </row>
    <row r="127" spans="1:19" s="52" customFormat="1" ht="12" x14ac:dyDescent="0.2">
      <c r="A127" s="60">
        <v>540203</v>
      </c>
      <c r="B127" s="60" t="s">
        <v>388</v>
      </c>
      <c r="C127" s="60" t="s">
        <v>385</v>
      </c>
      <c r="D127" s="60" t="s">
        <v>22</v>
      </c>
      <c r="E127" s="61">
        <v>4</v>
      </c>
      <c r="F127" s="61">
        <v>32.6</v>
      </c>
      <c r="G127" s="61">
        <v>11.4</v>
      </c>
      <c r="H127" s="61">
        <v>1.2</v>
      </c>
      <c r="I127" s="41">
        <v>0.105</v>
      </c>
      <c r="J127" s="41">
        <v>3.6999999999999998E-2</v>
      </c>
      <c r="K127" s="61">
        <v>0.4</v>
      </c>
      <c r="L127" s="41">
        <v>0.33300000000000002</v>
      </c>
      <c r="M127" s="61">
        <v>0.4</v>
      </c>
      <c r="N127" s="41">
        <v>0.33300000000000002</v>
      </c>
      <c r="O127" s="61">
        <v>0.4</v>
      </c>
      <c r="P127" s="41">
        <v>0.33300000000000002</v>
      </c>
      <c r="S127" s="63">
        <f>IFERROR(_xlfn.PERCENTRANK.INC(J$6:J$289,J127),"-9999")</f>
        <v>0.57199999999999995</v>
      </c>
    </row>
    <row r="128" spans="1:19" s="52" customFormat="1" ht="12" x14ac:dyDescent="0.2">
      <c r="A128" s="55">
        <v>540006</v>
      </c>
      <c r="B128" s="55" t="s">
        <v>24</v>
      </c>
      <c r="C128" s="55" t="s">
        <v>25</v>
      </c>
      <c r="D128" s="55" t="s">
        <v>18</v>
      </c>
      <c r="E128" s="56">
        <v>9</v>
      </c>
      <c r="F128" s="56">
        <v>6.1</v>
      </c>
      <c r="G128" s="56">
        <v>0.3</v>
      </c>
      <c r="H128" s="56">
        <v>0.2</v>
      </c>
      <c r="I128" s="15">
        <v>0.66700000000000004</v>
      </c>
      <c r="J128" s="15">
        <v>3.3000000000000002E-2</v>
      </c>
      <c r="K128" s="56">
        <v>0.1</v>
      </c>
      <c r="L128" s="15">
        <v>0.5</v>
      </c>
      <c r="M128" s="56">
        <v>0.1</v>
      </c>
      <c r="N128" s="15">
        <v>0.5</v>
      </c>
      <c r="O128" s="56">
        <v>0</v>
      </c>
      <c r="P128" s="15">
        <v>0</v>
      </c>
      <c r="S128" s="63">
        <f>IFERROR(_xlfn.PERCENTRANK.INC(J$6:J$289,J128),"-9999")</f>
        <v>0.56799999999999995</v>
      </c>
    </row>
    <row r="129" spans="1:19" s="52" customFormat="1" ht="12" x14ac:dyDescent="0.2">
      <c r="A129" s="55">
        <v>540118</v>
      </c>
      <c r="B129" s="55" t="s">
        <v>221</v>
      </c>
      <c r="C129" s="55" t="s">
        <v>214</v>
      </c>
      <c r="D129" s="55" t="s">
        <v>18</v>
      </c>
      <c r="E129" s="56">
        <v>1</v>
      </c>
      <c r="F129" s="56">
        <v>3.2</v>
      </c>
      <c r="G129" s="56">
        <v>0.1</v>
      </c>
      <c r="H129" s="56">
        <v>0.1</v>
      </c>
      <c r="I129" s="15">
        <v>1</v>
      </c>
      <c r="J129" s="15">
        <v>3.1E-2</v>
      </c>
      <c r="K129" s="56">
        <v>0</v>
      </c>
      <c r="L129" s="15">
        <v>0</v>
      </c>
      <c r="M129" s="56">
        <v>0</v>
      </c>
      <c r="N129" s="15">
        <v>0</v>
      </c>
      <c r="O129" s="56">
        <v>0.1</v>
      </c>
      <c r="P129" s="15">
        <v>1</v>
      </c>
      <c r="S129" s="63">
        <f>IFERROR(_xlfn.PERCENTRANK.INC(J$6:J$289,J129),"-9999")</f>
        <v>0.56499999999999995</v>
      </c>
    </row>
    <row r="130" spans="1:19" s="52" customFormat="1" ht="12" x14ac:dyDescent="0.2">
      <c r="A130" s="55">
        <v>540135</v>
      </c>
      <c r="B130" s="55" t="s">
        <v>244</v>
      </c>
      <c r="C130" s="55" t="s">
        <v>243</v>
      </c>
      <c r="D130" s="55" t="s">
        <v>18</v>
      </c>
      <c r="E130" s="56">
        <v>2</v>
      </c>
      <c r="F130" s="56">
        <v>3.7</v>
      </c>
      <c r="G130" s="56">
        <v>0.1</v>
      </c>
      <c r="H130" s="56">
        <v>0.1</v>
      </c>
      <c r="I130" s="15">
        <v>1</v>
      </c>
      <c r="J130" s="15">
        <v>2.7E-2</v>
      </c>
      <c r="K130" s="56">
        <v>0</v>
      </c>
      <c r="L130" s="15">
        <v>0</v>
      </c>
      <c r="M130" s="56">
        <v>0</v>
      </c>
      <c r="N130" s="15">
        <v>0</v>
      </c>
      <c r="O130" s="56">
        <v>0.1</v>
      </c>
      <c r="P130" s="15">
        <v>1</v>
      </c>
      <c r="S130" s="63">
        <f>IFERROR(_xlfn.PERCENTRANK.INC(J$6:J$289,J130),"-9999")</f>
        <v>0.56100000000000005</v>
      </c>
    </row>
    <row r="131" spans="1:19" s="52" customFormat="1" ht="12" x14ac:dyDescent="0.2">
      <c r="A131" s="60">
        <v>540224</v>
      </c>
      <c r="B131" s="60" t="s">
        <v>342</v>
      </c>
      <c r="C131" s="60" t="s">
        <v>336</v>
      </c>
      <c r="D131" s="60" t="s">
        <v>22</v>
      </c>
      <c r="E131" s="61">
        <v>5</v>
      </c>
      <c r="F131" s="61">
        <v>21.9</v>
      </c>
      <c r="G131" s="61">
        <v>2.6</v>
      </c>
      <c r="H131" s="61">
        <v>0.5</v>
      </c>
      <c r="I131" s="41">
        <v>0.192</v>
      </c>
      <c r="J131" s="41">
        <v>2.3E-2</v>
      </c>
      <c r="K131" s="61">
        <v>0.1</v>
      </c>
      <c r="L131" s="41">
        <v>0.2</v>
      </c>
      <c r="M131" s="61">
        <v>0.1</v>
      </c>
      <c r="N131" s="41">
        <v>0.2</v>
      </c>
      <c r="O131" s="61">
        <v>0.3</v>
      </c>
      <c r="P131" s="41">
        <v>0.6</v>
      </c>
      <c r="S131" s="63">
        <f>IFERROR(_xlfn.PERCENTRANK.INC(J$6:J$289,J131),"-9999")</f>
        <v>0.55100000000000005</v>
      </c>
    </row>
    <row r="132" spans="1:19" s="52" customFormat="1" ht="12" x14ac:dyDescent="0.2">
      <c r="A132" s="55">
        <v>540218</v>
      </c>
      <c r="B132" s="55" t="s">
        <v>411</v>
      </c>
      <c r="C132" s="55" t="s">
        <v>409</v>
      </c>
      <c r="D132" s="55" t="s">
        <v>18</v>
      </c>
      <c r="E132" s="56">
        <v>1</v>
      </c>
      <c r="F132" s="56">
        <v>4.3</v>
      </c>
      <c r="G132" s="56">
        <v>0.1</v>
      </c>
      <c r="H132" s="56">
        <v>0.1</v>
      </c>
      <c r="I132" s="15">
        <v>1</v>
      </c>
      <c r="J132" s="15">
        <v>2.3E-2</v>
      </c>
      <c r="K132" s="56">
        <v>0</v>
      </c>
      <c r="L132" s="15">
        <v>0</v>
      </c>
      <c r="M132" s="56">
        <v>0</v>
      </c>
      <c r="N132" s="15">
        <v>0</v>
      </c>
      <c r="O132" s="56">
        <v>0.1</v>
      </c>
      <c r="P132" s="15">
        <v>1</v>
      </c>
      <c r="S132" s="63">
        <f>IFERROR(_xlfn.PERCENTRANK.INC(J$6:J$289,J132),"-9999")</f>
        <v>0.55100000000000005</v>
      </c>
    </row>
    <row r="133" spans="1:19" s="52" customFormat="1" ht="12" x14ac:dyDescent="0.2">
      <c r="A133" s="59">
        <v>540014</v>
      </c>
      <c r="B133" s="59" t="s">
        <v>47</v>
      </c>
      <c r="C133" s="59" t="s">
        <v>416</v>
      </c>
      <c r="D133" s="59" t="s">
        <v>18</v>
      </c>
      <c r="E133" s="53">
        <v>11</v>
      </c>
      <c r="F133" s="53">
        <v>8.8000000000000007</v>
      </c>
      <c r="G133" s="53">
        <v>0.4</v>
      </c>
      <c r="H133" s="53">
        <v>0.2</v>
      </c>
      <c r="I133" s="21">
        <v>0.5</v>
      </c>
      <c r="J133" s="21">
        <v>2.3E-2</v>
      </c>
      <c r="K133" s="53">
        <v>0</v>
      </c>
      <c r="L133" s="21">
        <v>0</v>
      </c>
      <c r="M133" s="53">
        <v>0</v>
      </c>
      <c r="N133" s="21">
        <v>0</v>
      </c>
      <c r="O133" s="53">
        <v>0.2</v>
      </c>
      <c r="P133" s="21">
        <v>1</v>
      </c>
      <c r="S133" s="63">
        <f>IFERROR(_xlfn.PERCENTRANK.INC(J$6:J$289,J133),"-9999")</f>
        <v>0.55100000000000005</v>
      </c>
    </row>
    <row r="134" spans="1:19" s="52" customFormat="1" ht="12" x14ac:dyDescent="0.2">
      <c r="A134" s="55">
        <v>540177</v>
      </c>
      <c r="B134" s="55" t="s">
        <v>332</v>
      </c>
      <c r="C134" s="55" t="s">
        <v>326</v>
      </c>
      <c r="D134" s="55" t="s">
        <v>18</v>
      </c>
      <c r="E134" s="56">
        <v>7</v>
      </c>
      <c r="F134" s="56">
        <v>4.9000000000000004</v>
      </c>
      <c r="G134" s="56">
        <v>0.1</v>
      </c>
      <c r="H134" s="56">
        <v>0.1</v>
      </c>
      <c r="I134" s="15">
        <v>1</v>
      </c>
      <c r="J134" s="15">
        <v>0.02</v>
      </c>
      <c r="K134" s="56">
        <v>0</v>
      </c>
      <c r="L134" s="15">
        <v>0</v>
      </c>
      <c r="M134" s="56">
        <v>0</v>
      </c>
      <c r="N134" s="15">
        <v>0</v>
      </c>
      <c r="O134" s="56">
        <v>0.1</v>
      </c>
      <c r="P134" s="15">
        <v>1</v>
      </c>
      <c r="S134" s="63">
        <f>IFERROR(_xlfn.PERCENTRANK.INC(J$6:J$289,J134),"-9999")</f>
        <v>0.54400000000000004</v>
      </c>
    </row>
    <row r="135" spans="1:19" s="52" customFormat="1" ht="12" x14ac:dyDescent="0.2">
      <c r="A135" s="55">
        <v>540190</v>
      </c>
      <c r="B135" s="55" t="s">
        <v>355</v>
      </c>
      <c r="C135" s="55" t="s">
        <v>354</v>
      </c>
      <c r="D135" s="55" t="s">
        <v>18</v>
      </c>
      <c r="E135" s="56">
        <v>6</v>
      </c>
      <c r="F135" s="56">
        <v>4.9000000000000004</v>
      </c>
      <c r="G135" s="56">
        <v>1</v>
      </c>
      <c r="H135" s="56">
        <v>0.1</v>
      </c>
      <c r="I135" s="15">
        <v>0.1</v>
      </c>
      <c r="J135" s="15">
        <v>0.02</v>
      </c>
      <c r="K135" s="56">
        <v>0</v>
      </c>
      <c r="L135" s="15">
        <v>0</v>
      </c>
      <c r="M135" s="56">
        <v>0</v>
      </c>
      <c r="N135" s="15">
        <v>0</v>
      </c>
      <c r="O135" s="56">
        <v>0.1</v>
      </c>
      <c r="P135" s="15">
        <v>1</v>
      </c>
      <c r="S135" s="63">
        <f>IFERROR(_xlfn.PERCENTRANK.INC(J$6:J$289,J135),"-9999")</f>
        <v>0.54400000000000004</v>
      </c>
    </row>
    <row r="136" spans="1:19" s="52" customFormat="1" ht="12" x14ac:dyDescent="0.2">
      <c r="A136" s="55">
        <v>540017</v>
      </c>
      <c r="B136" s="55" t="s">
        <v>56</v>
      </c>
      <c r="C136" s="55" t="s">
        <v>55</v>
      </c>
      <c r="D136" s="55" t="s">
        <v>18</v>
      </c>
      <c r="E136" s="56">
        <v>2</v>
      </c>
      <c r="F136" s="56">
        <v>6</v>
      </c>
      <c r="G136" s="56">
        <v>0.1</v>
      </c>
      <c r="H136" s="56">
        <v>0.1</v>
      </c>
      <c r="I136" s="15">
        <v>1</v>
      </c>
      <c r="J136" s="15">
        <v>1.7000000000000001E-2</v>
      </c>
      <c r="K136" s="56">
        <v>0</v>
      </c>
      <c r="L136" s="15">
        <v>0</v>
      </c>
      <c r="M136" s="56">
        <v>0</v>
      </c>
      <c r="N136" s="15">
        <v>0</v>
      </c>
      <c r="O136" s="56">
        <v>0.1</v>
      </c>
      <c r="P136" s="15">
        <v>1</v>
      </c>
      <c r="S136" s="63">
        <f>IFERROR(_xlfn.PERCENTRANK.INC(J$6:J$289,J136),"-9999")</f>
        <v>0.54</v>
      </c>
    </row>
    <row r="137" spans="1:19" s="52" customFormat="1" ht="12" x14ac:dyDescent="0.2">
      <c r="A137" s="60">
        <v>540009</v>
      </c>
      <c r="B137" s="60" t="s">
        <v>42</v>
      </c>
      <c r="C137" s="60" t="s">
        <v>38</v>
      </c>
      <c r="D137" s="60" t="s">
        <v>22</v>
      </c>
      <c r="E137" s="61">
        <v>7</v>
      </c>
      <c r="F137" s="61">
        <v>65.599999999999994</v>
      </c>
      <c r="G137" s="61">
        <v>15.5</v>
      </c>
      <c r="H137" s="61">
        <v>0.7</v>
      </c>
      <c r="I137" s="41">
        <v>4.4999999999999998E-2</v>
      </c>
      <c r="J137" s="41">
        <v>1.0999999999999999E-2</v>
      </c>
      <c r="K137" s="61">
        <v>0.3</v>
      </c>
      <c r="L137" s="41">
        <v>0.42899999999999999</v>
      </c>
      <c r="M137" s="61">
        <v>0.2</v>
      </c>
      <c r="N137" s="41">
        <v>0.28599999999999998</v>
      </c>
      <c r="O137" s="61">
        <v>0.2</v>
      </c>
      <c r="P137" s="41">
        <v>0.28599999999999998</v>
      </c>
      <c r="S137" s="63">
        <f>IFERROR(_xlfn.PERCENTRANK.INC(J$6:J$289,J137),"-9999")</f>
        <v>0.53700000000000003</v>
      </c>
    </row>
    <row r="138" spans="1:19" s="52" customFormat="1" ht="12" x14ac:dyDescent="0.2">
      <c r="A138" s="55">
        <v>545550</v>
      </c>
      <c r="B138" s="55" t="s">
        <v>26</v>
      </c>
      <c r="C138" s="55" t="s">
        <v>25</v>
      </c>
      <c r="D138" s="55" t="s">
        <v>18</v>
      </c>
      <c r="E138" s="56">
        <v>9</v>
      </c>
      <c r="F138" s="56">
        <v>0</v>
      </c>
      <c r="G138" s="56">
        <v>0</v>
      </c>
      <c r="H138" s="56">
        <v>0</v>
      </c>
      <c r="I138" s="15" t="s">
        <v>27</v>
      </c>
      <c r="J138" s="15">
        <v>0</v>
      </c>
      <c r="K138" s="56">
        <v>0</v>
      </c>
      <c r="L138" s="15" t="s">
        <v>27</v>
      </c>
      <c r="M138" s="56">
        <v>0</v>
      </c>
      <c r="N138" s="15" t="s">
        <v>27</v>
      </c>
      <c r="O138" s="56">
        <v>0</v>
      </c>
      <c r="P138" s="15" t="s">
        <v>27</v>
      </c>
      <c r="S138" s="63">
        <f>IFERROR(_xlfn.PERCENTRANK.INC(J$6:J$289,J138),"-9999")</f>
        <v>0</v>
      </c>
    </row>
    <row r="139" spans="1:19" s="52" customFormat="1" ht="12" x14ac:dyDescent="0.2">
      <c r="A139" s="55">
        <v>540229</v>
      </c>
      <c r="B139" s="55" t="s">
        <v>32</v>
      </c>
      <c r="C139" s="55" t="s">
        <v>31</v>
      </c>
      <c r="D139" s="55" t="s">
        <v>18</v>
      </c>
      <c r="E139" s="56">
        <v>3</v>
      </c>
      <c r="F139" s="56">
        <v>0.9</v>
      </c>
      <c r="G139" s="56">
        <v>0.2</v>
      </c>
      <c r="H139" s="56">
        <v>0</v>
      </c>
      <c r="I139" s="15">
        <v>0</v>
      </c>
      <c r="J139" s="15">
        <v>0</v>
      </c>
      <c r="K139" s="56">
        <v>0</v>
      </c>
      <c r="L139" s="15" t="s">
        <v>27</v>
      </c>
      <c r="M139" s="56">
        <v>0</v>
      </c>
      <c r="N139" s="15" t="s">
        <v>27</v>
      </c>
      <c r="O139" s="56">
        <v>0</v>
      </c>
      <c r="P139" s="15" t="s">
        <v>27</v>
      </c>
      <c r="S139" s="63">
        <f>IFERROR(_xlfn.PERCENTRANK.INC(J$6:J$289,J139),"-9999")</f>
        <v>0</v>
      </c>
    </row>
    <row r="140" spans="1:19" s="52" customFormat="1" ht="12" x14ac:dyDescent="0.2">
      <c r="A140" s="55">
        <v>540238</v>
      </c>
      <c r="B140" s="55" t="s">
        <v>34</v>
      </c>
      <c r="C140" s="55" t="s">
        <v>31</v>
      </c>
      <c r="D140" s="55" t="s">
        <v>18</v>
      </c>
      <c r="E140" s="56">
        <v>3</v>
      </c>
      <c r="F140" s="56">
        <v>0</v>
      </c>
      <c r="G140" s="56">
        <v>0</v>
      </c>
      <c r="H140" s="56">
        <v>0</v>
      </c>
      <c r="I140" s="15" t="s">
        <v>27</v>
      </c>
      <c r="J140" s="15">
        <v>0</v>
      </c>
      <c r="K140" s="56">
        <v>0</v>
      </c>
      <c r="L140" s="15" t="s">
        <v>27</v>
      </c>
      <c r="M140" s="56">
        <v>0</v>
      </c>
      <c r="N140" s="15" t="s">
        <v>27</v>
      </c>
      <c r="O140" s="56">
        <v>0</v>
      </c>
      <c r="P140" s="15" t="s">
        <v>27</v>
      </c>
      <c r="S140" s="63">
        <f>IFERROR(_xlfn.PERCENTRANK.INC(J$6:J$289,J140),"-9999")</f>
        <v>0</v>
      </c>
    </row>
    <row r="141" spans="1:19" s="52" customFormat="1" ht="12" x14ac:dyDescent="0.2">
      <c r="A141" s="55">
        <v>540235</v>
      </c>
      <c r="B141" s="55" t="s">
        <v>39</v>
      </c>
      <c r="C141" s="55" t="s">
        <v>38</v>
      </c>
      <c r="D141" s="55" t="s">
        <v>18</v>
      </c>
      <c r="E141" s="56">
        <v>7</v>
      </c>
      <c r="F141" s="56">
        <v>0.7</v>
      </c>
      <c r="G141" s="56">
        <v>0</v>
      </c>
      <c r="H141" s="56">
        <v>0</v>
      </c>
      <c r="I141" s="15" t="s">
        <v>27</v>
      </c>
      <c r="J141" s="15">
        <v>0</v>
      </c>
      <c r="K141" s="56">
        <v>0</v>
      </c>
      <c r="L141" s="15" t="s">
        <v>27</v>
      </c>
      <c r="M141" s="56">
        <v>0</v>
      </c>
      <c r="N141" s="15" t="s">
        <v>27</v>
      </c>
      <c r="O141" s="56">
        <v>0</v>
      </c>
      <c r="P141" s="15" t="s">
        <v>27</v>
      </c>
      <c r="S141" s="63">
        <f>IFERROR(_xlfn.PERCENTRANK.INC(J$6:J$289,J141),"-9999")</f>
        <v>0</v>
      </c>
    </row>
    <row r="142" spans="1:19" s="52" customFormat="1" ht="12" x14ac:dyDescent="0.2">
      <c r="A142" s="55">
        <v>540236</v>
      </c>
      <c r="B142" s="55" t="s">
        <v>40</v>
      </c>
      <c r="C142" s="55" t="s">
        <v>38</v>
      </c>
      <c r="D142" s="55" t="s">
        <v>18</v>
      </c>
      <c r="E142" s="56">
        <v>7</v>
      </c>
      <c r="F142" s="56">
        <v>0</v>
      </c>
      <c r="G142" s="56">
        <v>0</v>
      </c>
      <c r="H142" s="56">
        <v>0</v>
      </c>
      <c r="I142" s="15" t="s">
        <v>27</v>
      </c>
      <c r="J142" s="15">
        <v>0</v>
      </c>
      <c r="K142" s="56">
        <v>0</v>
      </c>
      <c r="L142" s="15" t="s">
        <v>27</v>
      </c>
      <c r="M142" s="56">
        <v>0</v>
      </c>
      <c r="N142" s="15" t="s">
        <v>27</v>
      </c>
      <c r="O142" s="56">
        <v>0</v>
      </c>
      <c r="P142" s="15" t="s">
        <v>27</v>
      </c>
      <c r="S142" s="63">
        <f>IFERROR(_xlfn.PERCENTRANK.INC(J$6:J$289,J142),"-9999")</f>
        <v>0</v>
      </c>
    </row>
    <row r="143" spans="1:19" s="52" customFormat="1" ht="12" x14ac:dyDescent="0.2">
      <c r="A143" s="55">
        <v>540237</v>
      </c>
      <c r="B143" s="55" t="s">
        <v>41</v>
      </c>
      <c r="C143" s="55" t="s">
        <v>38</v>
      </c>
      <c r="D143" s="55" t="s">
        <v>18</v>
      </c>
      <c r="E143" s="56">
        <v>7</v>
      </c>
      <c r="F143" s="56">
        <v>1.1000000000000001</v>
      </c>
      <c r="G143" s="56">
        <v>0.1</v>
      </c>
      <c r="H143" s="56">
        <v>0</v>
      </c>
      <c r="I143" s="15">
        <v>0</v>
      </c>
      <c r="J143" s="15">
        <v>0</v>
      </c>
      <c r="K143" s="56">
        <v>0</v>
      </c>
      <c r="L143" s="15" t="s">
        <v>27</v>
      </c>
      <c r="M143" s="56">
        <v>0</v>
      </c>
      <c r="N143" s="15" t="s">
        <v>27</v>
      </c>
      <c r="O143" s="56">
        <v>0</v>
      </c>
      <c r="P143" s="15" t="s">
        <v>27</v>
      </c>
      <c r="S143" s="63">
        <f>IFERROR(_xlfn.PERCENTRANK.INC(J$6:J$289,J143),"-9999")</f>
        <v>0</v>
      </c>
    </row>
    <row r="144" spans="1:19" s="52" customFormat="1" ht="12" x14ac:dyDescent="0.2">
      <c r="A144" s="55">
        <v>540012</v>
      </c>
      <c r="B144" s="55" t="s">
        <v>44</v>
      </c>
      <c r="C144" s="55" t="s">
        <v>45</v>
      </c>
      <c r="D144" s="55" t="s">
        <v>18</v>
      </c>
      <c r="E144" s="56">
        <v>11</v>
      </c>
      <c r="F144" s="56">
        <v>0</v>
      </c>
      <c r="G144" s="56">
        <v>0</v>
      </c>
      <c r="H144" s="56">
        <v>0</v>
      </c>
      <c r="I144" s="15" t="s">
        <v>27</v>
      </c>
      <c r="J144" s="15">
        <v>0</v>
      </c>
      <c r="K144" s="56">
        <v>0</v>
      </c>
      <c r="L144" s="15" t="s">
        <v>27</v>
      </c>
      <c r="M144" s="56">
        <v>0</v>
      </c>
      <c r="N144" s="15" t="s">
        <v>27</v>
      </c>
      <c r="O144" s="56">
        <v>0</v>
      </c>
      <c r="P144" s="15" t="s">
        <v>27</v>
      </c>
      <c r="S144" s="63">
        <f>IFERROR(_xlfn.PERCENTRANK.INC(J$6:J$289,J144),"-9999")</f>
        <v>0</v>
      </c>
    </row>
    <row r="145" spans="1:19" s="52" customFormat="1" ht="12" x14ac:dyDescent="0.2">
      <c r="A145" s="55">
        <v>540013</v>
      </c>
      <c r="B145" s="55" t="s">
        <v>46</v>
      </c>
      <c r="C145" s="55" t="s">
        <v>45</v>
      </c>
      <c r="D145" s="55" t="s">
        <v>18</v>
      </c>
      <c r="E145" s="56">
        <v>11</v>
      </c>
      <c r="F145" s="56">
        <v>2.4</v>
      </c>
      <c r="G145" s="56">
        <v>0.2</v>
      </c>
      <c r="H145" s="56">
        <v>0</v>
      </c>
      <c r="I145" s="15">
        <v>0</v>
      </c>
      <c r="J145" s="15">
        <v>0</v>
      </c>
      <c r="K145" s="56">
        <v>0</v>
      </c>
      <c r="L145" s="15" t="s">
        <v>27</v>
      </c>
      <c r="M145" s="56">
        <v>0</v>
      </c>
      <c r="N145" s="15" t="s">
        <v>27</v>
      </c>
      <c r="O145" s="56">
        <v>0</v>
      </c>
      <c r="P145" s="15" t="s">
        <v>27</v>
      </c>
      <c r="S145" s="63">
        <f>IFERROR(_xlfn.PERCENTRANK.INC(J$6:J$289,J145),"-9999")</f>
        <v>0</v>
      </c>
    </row>
    <row r="146" spans="1:19" s="52" customFormat="1" ht="12" x14ac:dyDescent="0.2">
      <c r="A146" s="55">
        <v>540084</v>
      </c>
      <c r="B146" s="55" t="s">
        <v>51</v>
      </c>
      <c r="C146" s="55" t="s">
        <v>45</v>
      </c>
      <c r="D146" s="55" t="s">
        <v>18</v>
      </c>
      <c r="E146" s="56">
        <v>11</v>
      </c>
      <c r="F146" s="56">
        <v>0</v>
      </c>
      <c r="G146" s="56">
        <v>0</v>
      </c>
      <c r="H146" s="56">
        <v>0</v>
      </c>
      <c r="I146" s="15" t="s">
        <v>27</v>
      </c>
      <c r="J146" s="15">
        <v>0</v>
      </c>
      <c r="K146" s="56">
        <v>0</v>
      </c>
      <c r="L146" s="15" t="s">
        <v>27</v>
      </c>
      <c r="M146" s="56">
        <v>0</v>
      </c>
      <c r="N146" s="15" t="s">
        <v>27</v>
      </c>
      <c r="O146" s="56">
        <v>0</v>
      </c>
      <c r="P146" s="15" t="s">
        <v>27</v>
      </c>
      <c r="S146" s="63">
        <f>IFERROR(_xlfn.PERCENTRANK.INC(J$6:J$289,J146),"-9999")</f>
        <v>0</v>
      </c>
    </row>
    <row r="147" spans="1:19" s="52" customFormat="1" ht="12" x14ac:dyDescent="0.2">
      <c r="A147" s="55">
        <v>540019</v>
      </c>
      <c r="B147" s="55" t="s">
        <v>57</v>
      </c>
      <c r="C147" s="55" t="s">
        <v>55</v>
      </c>
      <c r="D147" s="55" t="s">
        <v>18</v>
      </c>
      <c r="E147" s="56">
        <v>2</v>
      </c>
      <c r="F147" s="56">
        <v>0</v>
      </c>
      <c r="G147" s="56">
        <v>0</v>
      </c>
      <c r="H147" s="56">
        <v>0</v>
      </c>
      <c r="I147" s="15" t="s">
        <v>27</v>
      </c>
      <c r="J147" s="15">
        <v>0</v>
      </c>
      <c r="K147" s="56">
        <v>0</v>
      </c>
      <c r="L147" s="15" t="s">
        <v>27</v>
      </c>
      <c r="M147" s="56">
        <v>0</v>
      </c>
      <c r="N147" s="15" t="s">
        <v>27</v>
      </c>
      <c r="O147" s="56">
        <v>0</v>
      </c>
      <c r="P147" s="15" t="s">
        <v>27</v>
      </c>
      <c r="S147" s="63">
        <f>IFERROR(_xlfn.PERCENTRANK.INC(J$6:J$289,J147),"-9999")</f>
        <v>0</v>
      </c>
    </row>
    <row r="148" spans="1:19" s="52" customFormat="1" ht="12" x14ac:dyDescent="0.2">
      <c r="A148" s="55">
        <v>540021</v>
      </c>
      <c r="B148" s="55" t="s">
        <v>60</v>
      </c>
      <c r="C148" s="55" t="s">
        <v>61</v>
      </c>
      <c r="D148" s="55" t="s">
        <v>18</v>
      </c>
      <c r="E148" s="56">
        <v>5</v>
      </c>
      <c r="F148" s="56">
        <v>0</v>
      </c>
      <c r="G148" s="56">
        <v>0</v>
      </c>
      <c r="H148" s="56">
        <v>0</v>
      </c>
      <c r="I148" s="15" t="s">
        <v>27</v>
      </c>
      <c r="J148" s="15">
        <v>0</v>
      </c>
      <c r="K148" s="56">
        <v>0</v>
      </c>
      <c r="L148" s="15" t="s">
        <v>27</v>
      </c>
      <c r="M148" s="56">
        <v>0</v>
      </c>
      <c r="N148" s="15" t="s">
        <v>27</v>
      </c>
      <c r="O148" s="56">
        <v>0</v>
      </c>
      <c r="P148" s="15" t="s">
        <v>27</v>
      </c>
      <c r="S148" s="63">
        <f>IFERROR(_xlfn.PERCENTRANK.INC(J$6:J$289,J148),"-9999")</f>
        <v>0</v>
      </c>
    </row>
    <row r="149" spans="1:19" s="52" customFormat="1" ht="12" x14ac:dyDescent="0.2">
      <c r="A149" s="60">
        <v>540020</v>
      </c>
      <c r="B149" s="60" t="s">
        <v>62</v>
      </c>
      <c r="C149" s="60" t="s">
        <v>61</v>
      </c>
      <c r="D149" s="60" t="s">
        <v>22</v>
      </c>
      <c r="E149" s="61">
        <v>5</v>
      </c>
      <c r="F149" s="61">
        <v>0</v>
      </c>
      <c r="G149" s="61">
        <v>0</v>
      </c>
      <c r="H149" s="61">
        <v>0</v>
      </c>
      <c r="I149" s="41" t="s">
        <v>27</v>
      </c>
      <c r="J149" s="41">
        <v>0</v>
      </c>
      <c r="K149" s="61">
        <v>0</v>
      </c>
      <c r="L149" s="41" t="s">
        <v>27</v>
      </c>
      <c r="M149" s="61">
        <v>0</v>
      </c>
      <c r="N149" s="41" t="s">
        <v>27</v>
      </c>
      <c r="O149" s="61">
        <v>0</v>
      </c>
      <c r="P149" s="41" t="s">
        <v>27</v>
      </c>
      <c r="S149" s="63">
        <f>IFERROR(_xlfn.PERCENTRANK.INC(J$6:J$289,J149),"-9999")</f>
        <v>0</v>
      </c>
    </row>
    <row r="150" spans="1:19" s="52" customFormat="1" ht="12" x14ac:dyDescent="0.2">
      <c r="A150" s="55">
        <v>540023</v>
      </c>
      <c r="B150" s="55" t="s">
        <v>64</v>
      </c>
      <c r="C150" s="55" t="s">
        <v>65</v>
      </c>
      <c r="D150" s="55" t="s">
        <v>18</v>
      </c>
      <c r="E150" s="56">
        <v>3</v>
      </c>
      <c r="F150" s="56">
        <v>1</v>
      </c>
      <c r="G150" s="56">
        <v>0.1</v>
      </c>
      <c r="H150" s="56">
        <v>0</v>
      </c>
      <c r="I150" s="15">
        <v>0</v>
      </c>
      <c r="J150" s="15">
        <v>0</v>
      </c>
      <c r="K150" s="56">
        <v>0</v>
      </c>
      <c r="L150" s="15" t="s">
        <v>27</v>
      </c>
      <c r="M150" s="56">
        <v>0</v>
      </c>
      <c r="N150" s="15" t="s">
        <v>27</v>
      </c>
      <c r="O150" s="56">
        <v>0</v>
      </c>
      <c r="P150" s="15" t="s">
        <v>27</v>
      </c>
      <c r="S150" s="63">
        <f>IFERROR(_xlfn.PERCENTRANK.INC(J$6:J$289,J150),"-9999")</f>
        <v>0</v>
      </c>
    </row>
    <row r="151" spans="1:19" s="52" customFormat="1" ht="12" x14ac:dyDescent="0.2">
      <c r="A151" s="55">
        <v>540025</v>
      </c>
      <c r="B151" s="55" t="s">
        <v>68</v>
      </c>
      <c r="C151" s="55" t="s">
        <v>69</v>
      </c>
      <c r="D151" s="55" t="s">
        <v>18</v>
      </c>
      <c r="E151" s="56">
        <v>6</v>
      </c>
      <c r="F151" s="56">
        <v>0.7</v>
      </c>
      <c r="G151" s="56">
        <v>0</v>
      </c>
      <c r="H151" s="56">
        <v>0</v>
      </c>
      <c r="I151" s="15" t="s">
        <v>27</v>
      </c>
      <c r="J151" s="15">
        <v>0</v>
      </c>
      <c r="K151" s="56">
        <v>0</v>
      </c>
      <c r="L151" s="15" t="s">
        <v>27</v>
      </c>
      <c r="M151" s="56">
        <v>0</v>
      </c>
      <c r="N151" s="15" t="s">
        <v>27</v>
      </c>
      <c r="O151" s="56">
        <v>0</v>
      </c>
      <c r="P151" s="15" t="s">
        <v>27</v>
      </c>
      <c r="S151" s="63">
        <f>IFERROR(_xlfn.PERCENTRANK.INC(J$6:J$289,J151),"-9999")</f>
        <v>0</v>
      </c>
    </row>
    <row r="152" spans="1:19" s="52" customFormat="1" ht="12" x14ac:dyDescent="0.2">
      <c r="A152" s="55">
        <v>540032</v>
      </c>
      <c r="B152" s="55" t="s">
        <v>72</v>
      </c>
      <c r="C152" s="55" t="s">
        <v>73</v>
      </c>
      <c r="D152" s="55" t="s">
        <v>18</v>
      </c>
      <c r="E152" s="56">
        <v>4</v>
      </c>
      <c r="F152" s="56">
        <v>1.4</v>
      </c>
      <c r="G152" s="56">
        <v>0</v>
      </c>
      <c r="H152" s="56">
        <v>0</v>
      </c>
      <c r="I152" s="15" t="s">
        <v>27</v>
      </c>
      <c r="J152" s="15">
        <v>0</v>
      </c>
      <c r="K152" s="56">
        <v>0</v>
      </c>
      <c r="L152" s="15" t="s">
        <v>27</v>
      </c>
      <c r="M152" s="56">
        <v>0</v>
      </c>
      <c r="N152" s="15" t="s">
        <v>27</v>
      </c>
      <c r="O152" s="56">
        <v>0</v>
      </c>
      <c r="P152" s="15" t="s">
        <v>27</v>
      </c>
      <c r="S152" s="63">
        <f>IFERROR(_xlfn.PERCENTRANK.INC(J$6:J$289,J152),"-9999")</f>
        <v>0</v>
      </c>
    </row>
    <row r="153" spans="1:19" s="52" customFormat="1" ht="12" x14ac:dyDescent="0.2">
      <c r="A153" s="55">
        <v>540028</v>
      </c>
      <c r="B153" s="55" t="s">
        <v>76</v>
      </c>
      <c r="C153" s="55" t="s">
        <v>73</v>
      </c>
      <c r="D153" s="55" t="s">
        <v>18</v>
      </c>
      <c r="E153" s="56">
        <v>4</v>
      </c>
      <c r="F153" s="56">
        <v>0.9</v>
      </c>
      <c r="G153" s="56">
        <v>0</v>
      </c>
      <c r="H153" s="56">
        <v>0</v>
      </c>
      <c r="I153" s="15" t="s">
        <v>27</v>
      </c>
      <c r="J153" s="15">
        <v>0</v>
      </c>
      <c r="K153" s="56">
        <v>0</v>
      </c>
      <c r="L153" s="15" t="s">
        <v>27</v>
      </c>
      <c r="M153" s="56">
        <v>0</v>
      </c>
      <c r="N153" s="15" t="s">
        <v>27</v>
      </c>
      <c r="O153" s="56">
        <v>0</v>
      </c>
      <c r="P153" s="15" t="s">
        <v>27</v>
      </c>
      <c r="S153" s="63">
        <f>IFERROR(_xlfn.PERCENTRANK.INC(J$6:J$289,J153),"-9999")</f>
        <v>0</v>
      </c>
    </row>
    <row r="154" spans="1:19" s="52" customFormat="1" ht="12" x14ac:dyDescent="0.2">
      <c r="A154" s="55">
        <v>540050</v>
      </c>
      <c r="B154" s="55" t="s">
        <v>77</v>
      </c>
      <c r="C154" s="55" t="s">
        <v>73</v>
      </c>
      <c r="D154" s="55" t="s">
        <v>18</v>
      </c>
      <c r="E154" s="56">
        <v>4</v>
      </c>
      <c r="F154" s="56">
        <v>0.5</v>
      </c>
      <c r="G154" s="56">
        <v>0</v>
      </c>
      <c r="H154" s="56">
        <v>0</v>
      </c>
      <c r="I154" s="15" t="s">
        <v>27</v>
      </c>
      <c r="J154" s="15">
        <v>0</v>
      </c>
      <c r="K154" s="56">
        <v>0</v>
      </c>
      <c r="L154" s="15" t="s">
        <v>27</v>
      </c>
      <c r="M154" s="56">
        <v>0</v>
      </c>
      <c r="N154" s="15" t="s">
        <v>27</v>
      </c>
      <c r="O154" s="56">
        <v>0</v>
      </c>
      <c r="P154" s="15" t="s">
        <v>27</v>
      </c>
      <c r="S154" s="63">
        <f>IFERROR(_xlfn.PERCENTRANK.INC(J$6:J$289,J154),"-9999")</f>
        <v>0</v>
      </c>
    </row>
    <row r="155" spans="1:19" s="52" customFormat="1" ht="12" x14ac:dyDescent="0.2">
      <c r="A155" s="55">
        <v>540031</v>
      </c>
      <c r="B155" s="55" t="s">
        <v>78</v>
      </c>
      <c r="C155" s="55" t="s">
        <v>73</v>
      </c>
      <c r="D155" s="55" t="s">
        <v>18</v>
      </c>
      <c r="E155" s="56">
        <v>4</v>
      </c>
      <c r="F155" s="56">
        <v>4</v>
      </c>
      <c r="G155" s="56">
        <v>0</v>
      </c>
      <c r="H155" s="56">
        <v>0</v>
      </c>
      <c r="I155" s="15" t="s">
        <v>27</v>
      </c>
      <c r="J155" s="15">
        <v>0</v>
      </c>
      <c r="K155" s="56">
        <v>0</v>
      </c>
      <c r="L155" s="15" t="s">
        <v>27</v>
      </c>
      <c r="M155" s="56">
        <v>0</v>
      </c>
      <c r="N155" s="15" t="s">
        <v>27</v>
      </c>
      <c r="O155" s="56">
        <v>0</v>
      </c>
      <c r="P155" s="15" t="s">
        <v>27</v>
      </c>
      <c r="S155" s="63">
        <f>IFERROR(_xlfn.PERCENTRANK.INC(J$6:J$289,J155),"-9999")</f>
        <v>0</v>
      </c>
    </row>
    <row r="156" spans="1:19" s="52" customFormat="1" ht="12" x14ac:dyDescent="0.2">
      <c r="A156" s="55">
        <v>540027</v>
      </c>
      <c r="B156" s="55" t="s">
        <v>81</v>
      </c>
      <c r="C156" s="55" t="s">
        <v>73</v>
      </c>
      <c r="D156" s="55" t="s">
        <v>18</v>
      </c>
      <c r="E156" s="56">
        <v>4</v>
      </c>
      <c r="F156" s="56">
        <v>0</v>
      </c>
      <c r="G156" s="56">
        <v>0</v>
      </c>
      <c r="H156" s="56">
        <v>0</v>
      </c>
      <c r="I156" s="15" t="s">
        <v>27</v>
      </c>
      <c r="J156" s="15">
        <v>0</v>
      </c>
      <c r="K156" s="56">
        <v>0</v>
      </c>
      <c r="L156" s="15" t="s">
        <v>27</v>
      </c>
      <c r="M156" s="56">
        <v>0</v>
      </c>
      <c r="N156" s="15" t="s">
        <v>27</v>
      </c>
      <c r="O156" s="56">
        <v>0</v>
      </c>
      <c r="P156" s="15" t="s">
        <v>27</v>
      </c>
      <c r="S156" s="63">
        <f>IFERROR(_xlfn.PERCENTRANK.INC(J$6:J$289,J156),"-9999")</f>
        <v>0</v>
      </c>
    </row>
    <row r="157" spans="1:19" s="52" customFormat="1" ht="12" x14ac:dyDescent="0.2">
      <c r="A157" s="55">
        <v>540037</v>
      </c>
      <c r="B157" s="55" t="s">
        <v>85</v>
      </c>
      <c r="C157" s="55" t="s">
        <v>86</v>
      </c>
      <c r="D157" s="55" t="s">
        <v>18</v>
      </c>
      <c r="E157" s="56">
        <v>7</v>
      </c>
      <c r="F157" s="56">
        <v>0</v>
      </c>
      <c r="G157" s="56">
        <v>0</v>
      </c>
      <c r="H157" s="56">
        <v>0</v>
      </c>
      <c r="I157" s="15" t="s">
        <v>27</v>
      </c>
      <c r="J157" s="15">
        <v>0</v>
      </c>
      <c r="K157" s="56">
        <v>0</v>
      </c>
      <c r="L157" s="15" t="s">
        <v>27</v>
      </c>
      <c r="M157" s="56">
        <v>0</v>
      </c>
      <c r="N157" s="15" t="s">
        <v>27</v>
      </c>
      <c r="O157" s="56">
        <v>0</v>
      </c>
      <c r="P157" s="15" t="s">
        <v>27</v>
      </c>
      <c r="S157" s="63">
        <f>IFERROR(_xlfn.PERCENTRANK.INC(J$6:J$289,J157),"-9999")</f>
        <v>0</v>
      </c>
    </row>
    <row r="158" spans="1:19" s="52" customFormat="1" ht="12" x14ac:dyDescent="0.2">
      <c r="A158" s="55">
        <v>540036</v>
      </c>
      <c r="B158" s="55" t="s">
        <v>87</v>
      </c>
      <c r="C158" s="55" t="s">
        <v>86</v>
      </c>
      <c r="D158" s="55" t="s">
        <v>18</v>
      </c>
      <c r="E158" s="56">
        <v>7</v>
      </c>
      <c r="F158" s="56">
        <v>0</v>
      </c>
      <c r="G158" s="56">
        <v>0</v>
      </c>
      <c r="H158" s="56">
        <v>0</v>
      </c>
      <c r="I158" s="15" t="s">
        <v>27</v>
      </c>
      <c r="J158" s="15">
        <v>0</v>
      </c>
      <c r="K158" s="56">
        <v>0</v>
      </c>
      <c r="L158" s="15" t="s">
        <v>27</v>
      </c>
      <c r="M158" s="56">
        <v>0</v>
      </c>
      <c r="N158" s="15" t="s">
        <v>27</v>
      </c>
      <c r="O158" s="56">
        <v>0</v>
      </c>
      <c r="P158" s="15" t="s">
        <v>27</v>
      </c>
      <c r="S158" s="63">
        <f>IFERROR(_xlfn.PERCENTRANK.INC(J$6:J$289,J158),"-9999")</f>
        <v>0</v>
      </c>
    </row>
    <row r="159" spans="1:19" s="52" customFormat="1" ht="12" x14ac:dyDescent="0.2">
      <c r="A159" s="55">
        <v>540039</v>
      </c>
      <c r="B159" s="55" t="s">
        <v>92</v>
      </c>
      <c r="C159" s="55" t="s">
        <v>91</v>
      </c>
      <c r="D159" s="55" t="s">
        <v>18</v>
      </c>
      <c r="E159" s="56">
        <v>8</v>
      </c>
      <c r="F159" s="56">
        <v>0.8</v>
      </c>
      <c r="G159" s="56">
        <v>0</v>
      </c>
      <c r="H159" s="56">
        <v>0</v>
      </c>
      <c r="I159" s="15" t="s">
        <v>27</v>
      </c>
      <c r="J159" s="15">
        <v>0</v>
      </c>
      <c r="K159" s="56">
        <v>0</v>
      </c>
      <c r="L159" s="15" t="s">
        <v>27</v>
      </c>
      <c r="M159" s="56">
        <v>0</v>
      </c>
      <c r="N159" s="15" t="s">
        <v>27</v>
      </c>
      <c r="O159" s="56">
        <v>0</v>
      </c>
      <c r="P159" s="15" t="s">
        <v>27</v>
      </c>
      <c r="S159" s="63">
        <f>IFERROR(_xlfn.PERCENTRANK.INC(J$6:J$289,J159),"-9999")</f>
        <v>0</v>
      </c>
    </row>
    <row r="160" spans="1:19" s="52" customFormat="1" ht="12" x14ac:dyDescent="0.2">
      <c r="A160" s="55">
        <v>540043</v>
      </c>
      <c r="B160" s="55" t="s">
        <v>97</v>
      </c>
      <c r="C160" s="55" t="s">
        <v>96</v>
      </c>
      <c r="D160" s="55" t="s">
        <v>18</v>
      </c>
      <c r="E160" s="56">
        <v>4</v>
      </c>
      <c r="F160" s="56">
        <v>2</v>
      </c>
      <c r="G160" s="56">
        <v>0</v>
      </c>
      <c r="H160" s="56">
        <v>0</v>
      </c>
      <c r="I160" s="15" t="s">
        <v>27</v>
      </c>
      <c r="J160" s="15">
        <v>0</v>
      </c>
      <c r="K160" s="56">
        <v>0</v>
      </c>
      <c r="L160" s="15" t="s">
        <v>27</v>
      </c>
      <c r="M160" s="56">
        <v>0</v>
      </c>
      <c r="N160" s="15" t="s">
        <v>27</v>
      </c>
      <c r="O160" s="56">
        <v>0</v>
      </c>
      <c r="P160" s="15" t="s">
        <v>27</v>
      </c>
      <c r="S160" s="63">
        <f>IFERROR(_xlfn.PERCENTRANK.INC(J$6:J$289,J160),"-9999")</f>
        <v>0</v>
      </c>
    </row>
    <row r="161" spans="1:19" s="52" customFormat="1" ht="12" x14ac:dyDescent="0.2">
      <c r="A161" s="55">
        <v>540045</v>
      </c>
      <c r="B161" s="55" t="s">
        <v>99</v>
      </c>
      <c r="C161" s="55" t="s">
        <v>96</v>
      </c>
      <c r="D161" s="55" t="s">
        <v>18</v>
      </c>
      <c r="E161" s="56">
        <v>4</v>
      </c>
      <c r="F161" s="56">
        <v>1</v>
      </c>
      <c r="G161" s="56">
        <v>0</v>
      </c>
      <c r="H161" s="56">
        <v>0</v>
      </c>
      <c r="I161" s="15" t="s">
        <v>27</v>
      </c>
      <c r="J161" s="15">
        <v>0</v>
      </c>
      <c r="K161" s="56">
        <v>0</v>
      </c>
      <c r="L161" s="15" t="s">
        <v>27</v>
      </c>
      <c r="M161" s="56">
        <v>0</v>
      </c>
      <c r="N161" s="15" t="s">
        <v>27</v>
      </c>
      <c r="O161" s="56">
        <v>0</v>
      </c>
      <c r="P161" s="15" t="s">
        <v>27</v>
      </c>
      <c r="S161" s="63">
        <f>IFERROR(_xlfn.PERCENTRANK.INC(J$6:J$289,J161),"-9999")</f>
        <v>0</v>
      </c>
    </row>
    <row r="162" spans="1:19" s="52" customFormat="1" ht="12" x14ac:dyDescent="0.2">
      <c r="A162" s="55">
        <v>540228</v>
      </c>
      <c r="B162" s="55" t="s">
        <v>100</v>
      </c>
      <c r="C162" s="55" t="s">
        <v>96</v>
      </c>
      <c r="D162" s="55" t="s">
        <v>18</v>
      </c>
      <c r="E162" s="56">
        <v>4</v>
      </c>
      <c r="F162" s="56">
        <v>1</v>
      </c>
      <c r="G162" s="56">
        <v>0</v>
      </c>
      <c r="H162" s="56">
        <v>0</v>
      </c>
      <c r="I162" s="15" t="s">
        <v>27</v>
      </c>
      <c r="J162" s="15">
        <v>0</v>
      </c>
      <c r="K162" s="56">
        <v>0</v>
      </c>
      <c r="L162" s="15" t="s">
        <v>27</v>
      </c>
      <c r="M162" s="56">
        <v>0</v>
      </c>
      <c r="N162" s="15" t="s">
        <v>27</v>
      </c>
      <c r="O162" s="56">
        <v>0</v>
      </c>
      <c r="P162" s="15" t="s">
        <v>27</v>
      </c>
      <c r="S162" s="63">
        <f>IFERROR(_xlfn.PERCENTRANK.INC(J$6:J$289,J162),"-9999")</f>
        <v>0</v>
      </c>
    </row>
    <row r="163" spans="1:19" s="52" customFormat="1" ht="12" x14ac:dyDescent="0.2">
      <c r="A163" s="55">
        <v>540244</v>
      </c>
      <c r="B163" s="55" t="s">
        <v>102</v>
      </c>
      <c r="C163" s="55" t="s">
        <v>96</v>
      </c>
      <c r="D163" s="55" t="s">
        <v>18</v>
      </c>
      <c r="E163" s="56">
        <v>4</v>
      </c>
      <c r="F163" s="56">
        <v>0.9</v>
      </c>
      <c r="G163" s="56">
        <v>0</v>
      </c>
      <c r="H163" s="56">
        <v>0</v>
      </c>
      <c r="I163" s="15" t="s">
        <v>27</v>
      </c>
      <c r="J163" s="15">
        <v>0</v>
      </c>
      <c r="K163" s="56">
        <v>0</v>
      </c>
      <c r="L163" s="15" t="s">
        <v>27</v>
      </c>
      <c r="M163" s="56">
        <v>0</v>
      </c>
      <c r="N163" s="15" t="s">
        <v>27</v>
      </c>
      <c r="O163" s="56">
        <v>0</v>
      </c>
      <c r="P163" s="15" t="s">
        <v>27</v>
      </c>
      <c r="S163" s="63">
        <f>IFERROR(_xlfn.PERCENTRANK.INC(J$6:J$289,J163),"-9999")</f>
        <v>0</v>
      </c>
    </row>
    <row r="164" spans="1:19" s="52" customFormat="1" ht="12" x14ac:dyDescent="0.2">
      <c r="A164" s="55">
        <v>540281</v>
      </c>
      <c r="B164" s="55" t="s">
        <v>103</v>
      </c>
      <c r="C164" s="55" t="s">
        <v>96</v>
      </c>
      <c r="D164" s="55" t="s">
        <v>18</v>
      </c>
      <c r="E164" s="56">
        <v>4</v>
      </c>
      <c r="F164" s="56">
        <v>0</v>
      </c>
      <c r="G164" s="56">
        <v>0</v>
      </c>
      <c r="H164" s="56">
        <v>0</v>
      </c>
      <c r="I164" s="15" t="s">
        <v>27</v>
      </c>
      <c r="J164" s="15">
        <v>0</v>
      </c>
      <c r="K164" s="56">
        <v>0</v>
      </c>
      <c r="L164" s="15" t="s">
        <v>27</v>
      </c>
      <c r="M164" s="56">
        <v>0</v>
      </c>
      <c r="N164" s="15" t="s">
        <v>27</v>
      </c>
      <c r="O164" s="56">
        <v>0</v>
      </c>
      <c r="P164" s="15" t="s">
        <v>27</v>
      </c>
      <c r="S164" s="63">
        <f>IFERROR(_xlfn.PERCENTRANK.INC(J$6:J$289,J164),"-9999")</f>
        <v>0</v>
      </c>
    </row>
    <row r="165" spans="1:19" s="52" customFormat="1" ht="12" x14ac:dyDescent="0.2">
      <c r="A165" s="55">
        <v>540046</v>
      </c>
      <c r="B165" s="55" t="s">
        <v>106</v>
      </c>
      <c r="C165" s="55" t="s">
        <v>107</v>
      </c>
      <c r="D165" s="55" t="s">
        <v>18</v>
      </c>
      <c r="E165" s="56">
        <v>8</v>
      </c>
      <c r="F165" s="56">
        <v>0</v>
      </c>
      <c r="G165" s="56">
        <v>0</v>
      </c>
      <c r="H165" s="56">
        <v>0</v>
      </c>
      <c r="I165" s="15" t="s">
        <v>27</v>
      </c>
      <c r="J165" s="15">
        <v>0</v>
      </c>
      <c r="K165" s="56">
        <v>0</v>
      </c>
      <c r="L165" s="15" t="s">
        <v>27</v>
      </c>
      <c r="M165" s="56">
        <v>0</v>
      </c>
      <c r="N165" s="15" t="s">
        <v>27</v>
      </c>
      <c r="O165" s="56">
        <v>0</v>
      </c>
      <c r="P165" s="15" t="s">
        <v>27</v>
      </c>
      <c r="S165" s="63">
        <f>IFERROR(_xlfn.PERCENTRANK.INC(J$6:J$289,J165),"-9999")</f>
        <v>0</v>
      </c>
    </row>
    <row r="166" spans="1:19" s="52" customFormat="1" ht="12" x14ac:dyDescent="0.2">
      <c r="A166" s="55">
        <v>540276</v>
      </c>
      <c r="B166" s="55" t="s">
        <v>108</v>
      </c>
      <c r="C166" s="55" t="s">
        <v>107</v>
      </c>
      <c r="D166" s="55" t="s">
        <v>18</v>
      </c>
      <c r="E166" s="56">
        <v>8</v>
      </c>
      <c r="F166" s="56">
        <v>0.4</v>
      </c>
      <c r="G166" s="56">
        <v>0.4</v>
      </c>
      <c r="H166" s="56">
        <v>0</v>
      </c>
      <c r="I166" s="15">
        <v>0</v>
      </c>
      <c r="J166" s="15">
        <v>0</v>
      </c>
      <c r="K166" s="56">
        <v>0</v>
      </c>
      <c r="L166" s="15" t="s">
        <v>27</v>
      </c>
      <c r="M166" s="56">
        <v>0</v>
      </c>
      <c r="N166" s="15" t="s">
        <v>27</v>
      </c>
      <c r="O166" s="56">
        <v>0</v>
      </c>
      <c r="P166" s="15" t="s">
        <v>27</v>
      </c>
      <c r="S166" s="63">
        <f>IFERROR(_xlfn.PERCENTRANK.INC(J$6:J$289,J166),"-9999")</f>
        <v>0</v>
      </c>
    </row>
    <row r="167" spans="1:19" s="52" customFormat="1" ht="12" x14ac:dyDescent="0.2">
      <c r="A167" s="55">
        <v>540048</v>
      </c>
      <c r="B167" s="55" t="s">
        <v>111</v>
      </c>
      <c r="C167" s="55" t="s">
        <v>112</v>
      </c>
      <c r="D167" s="55" t="s">
        <v>18</v>
      </c>
      <c r="E167" s="56">
        <v>11</v>
      </c>
      <c r="F167" s="56">
        <v>1</v>
      </c>
      <c r="G167" s="56">
        <v>0.1</v>
      </c>
      <c r="H167" s="56">
        <v>0</v>
      </c>
      <c r="I167" s="15">
        <v>0</v>
      </c>
      <c r="J167" s="15">
        <v>0</v>
      </c>
      <c r="K167" s="56">
        <v>0</v>
      </c>
      <c r="L167" s="15" t="s">
        <v>27</v>
      </c>
      <c r="M167" s="56">
        <v>0</v>
      </c>
      <c r="N167" s="15" t="s">
        <v>27</v>
      </c>
      <c r="O167" s="56">
        <v>0</v>
      </c>
      <c r="P167" s="15" t="s">
        <v>27</v>
      </c>
      <c r="S167" s="63">
        <f>IFERROR(_xlfn.PERCENTRANK.INC(J$6:J$289,J167),"-9999")</f>
        <v>0</v>
      </c>
    </row>
    <row r="168" spans="1:19" s="52" customFormat="1" ht="12" x14ac:dyDescent="0.2">
      <c r="A168" s="55">
        <v>540245</v>
      </c>
      <c r="B168" s="55" t="s">
        <v>116</v>
      </c>
      <c r="C168" s="55" t="s">
        <v>117</v>
      </c>
      <c r="D168" s="55" t="s">
        <v>18</v>
      </c>
      <c r="E168" s="56">
        <v>8</v>
      </c>
      <c r="F168" s="56">
        <v>0</v>
      </c>
      <c r="G168" s="56">
        <v>0</v>
      </c>
      <c r="H168" s="56">
        <v>0</v>
      </c>
      <c r="I168" s="15" t="s">
        <v>27</v>
      </c>
      <c r="J168" s="15">
        <v>0</v>
      </c>
      <c r="K168" s="56">
        <v>0</v>
      </c>
      <c r="L168" s="15" t="s">
        <v>27</v>
      </c>
      <c r="M168" s="56">
        <v>0</v>
      </c>
      <c r="N168" s="15" t="s">
        <v>27</v>
      </c>
      <c r="O168" s="56">
        <v>0</v>
      </c>
      <c r="P168" s="15" t="s">
        <v>27</v>
      </c>
      <c r="S168" s="63">
        <f>IFERROR(_xlfn.PERCENTRANK.INC(J$6:J$289,J168),"-9999")</f>
        <v>0</v>
      </c>
    </row>
    <row r="169" spans="1:19" s="52" customFormat="1" ht="12" x14ac:dyDescent="0.2">
      <c r="A169" s="55">
        <v>540054</v>
      </c>
      <c r="B169" s="55" t="s">
        <v>121</v>
      </c>
      <c r="C169" s="55" t="s">
        <v>122</v>
      </c>
      <c r="D169" s="55" t="s">
        <v>18</v>
      </c>
      <c r="E169" s="56">
        <v>6</v>
      </c>
      <c r="F169" s="56">
        <v>0.8</v>
      </c>
      <c r="G169" s="56">
        <v>0</v>
      </c>
      <c r="H169" s="56">
        <v>0</v>
      </c>
      <c r="I169" s="15" t="s">
        <v>27</v>
      </c>
      <c r="J169" s="15">
        <v>0</v>
      </c>
      <c r="K169" s="56">
        <v>0</v>
      </c>
      <c r="L169" s="15" t="s">
        <v>27</v>
      </c>
      <c r="M169" s="56">
        <v>0</v>
      </c>
      <c r="N169" s="15" t="s">
        <v>27</v>
      </c>
      <c r="O169" s="56">
        <v>0</v>
      </c>
      <c r="P169" s="15" t="s">
        <v>27</v>
      </c>
      <c r="S169" s="63">
        <f>IFERROR(_xlfn.PERCENTRANK.INC(J$6:J$289,J169),"-9999")</f>
        <v>0</v>
      </c>
    </row>
    <row r="170" spans="1:19" s="52" customFormat="1" ht="12" x14ac:dyDescent="0.2">
      <c r="A170" s="55">
        <v>540057</v>
      </c>
      <c r="B170" s="55" t="s">
        <v>124</v>
      </c>
      <c r="C170" s="55" t="s">
        <v>122</v>
      </c>
      <c r="D170" s="55" t="s">
        <v>18</v>
      </c>
      <c r="E170" s="56">
        <v>6</v>
      </c>
      <c r="F170" s="56">
        <v>1.3</v>
      </c>
      <c r="G170" s="56">
        <v>0.5</v>
      </c>
      <c r="H170" s="56">
        <v>0</v>
      </c>
      <c r="I170" s="15">
        <v>0</v>
      </c>
      <c r="J170" s="15">
        <v>0</v>
      </c>
      <c r="K170" s="56">
        <v>0</v>
      </c>
      <c r="L170" s="15" t="s">
        <v>27</v>
      </c>
      <c r="M170" s="56">
        <v>0</v>
      </c>
      <c r="N170" s="15" t="s">
        <v>27</v>
      </c>
      <c r="O170" s="56">
        <v>0</v>
      </c>
      <c r="P170" s="15" t="s">
        <v>27</v>
      </c>
      <c r="S170" s="63">
        <f>IFERROR(_xlfn.PERCENTRANK.INC(J$6:J$289,J170),"-9999")</f>
        <v>0</v>
      </c>
    </row>
    <row r="171" spans="1:19" s="52" customFormat="1" ht="12" x14ac:dyDescent="0.2">
      <c r="A171" s="55">
        <v>540059</v>
      </c>
      <c r="B171" s="55" t="s">
        <v>126</v>
      </c>
      <c r="C171" s="55" t="s">
        <v>122</v>
      </c>
      <c r="D171" s="55" t="s">
        <v>18</v>
      </c>
      <c r="E171" s="56">
        <v>6</v>
      </c>
      <c r="F171" s="56">
        <v>0</v>
      </c>
      <c r="G171" s="56">
        <v>0</v>
      </c>
      <c r="H171" s="56">
        <v>0</v>
      </c>
      <c r="I171" s="15" t="s">
        <v>27</v>
      </c>
      <c r="J171" s="15">
        <v>0</v>
      </c>
      <c r="K171" s="56">
        <v>0</v>
      </c>
      <c r="L171" s="15" t="s">
        <v>27</v>
      </c>
      <c r="M171" s="56">
        <v>0</v>
      </c>
      <c r="N171" s="15" t="s">
        <v>27</v>
      </c>
      <c r="O171" s="56">
        <v>0</v>
      </c>
      <c r="P171" s="15" t="s">
        <v>27</v>
      </c>
      <c r="S171" s="63">
        <f>IFERROR(_xlfn.PERCENTRANK.INC(J$6:J$289,J171),"-9999")</f>
        <v>0</v>
      </c>
    </row>
    <row r="172" spans="1:19" s="52" customFormat="1" ht="12" x14ac:dyDescent="0.2">
      <c r="A172" s="55">
        <v>540061</v>
      </c>
      <c r="B172" s="55" t="s">
        <v>128</v>
      </c>
      <c r="C172" s="55" t="s">
        <v>122</v>
      </c>
      <c r="D172" s="55" t="s">
        <v>18</v>
      </c>
      <c r="E172" s="56">
        <v>6</v>
      </c>
      <c r="F172" s="56">
        <v>0</v>
      </c>
      <c r="G172" s="56">
        <v>0</v>
      </c>
      <c r="H172" s="56">
        <v>0</v>
      </c>
      <c r="I172" s="15" t="s">
        <v>27</v>
      </c>
      <c r="J172" s="15">
        <v>0</v>
      </c>
      <c r="K172" s="56">
        <v>0</v>
      </c>
      <c r="L172" s="15" t="s">
        <v>27</v>
      </c>
      <c r="M172" s="56">
        <v>0</v>
      </c>
      <c r="N172" s="15" t="s">
        <v>27</v>
      </c>
      <c r="O172" s="56">
        <v>0</v>
      </c>
      <c r="P172" s="15" t="s">
        <v>27</v>
      </c>
      <c r="S172" s="63">
        <f>IFERROR(_xlfn.PERCENTRANK.INC(J$6:J$289,J172),"-9999")</f>
        <v>0</v>
      </c>
    </row>
    <row r="173" spans="1:19" s="52" customFormat="1" ht="12" x14ac:dyDescent="0.2">
      <c r="A173" s="55">
        <v>540062</v>
      </c>
      <c r="B173" s="55" t="s">
        <v>129</v>
      </c>
      <c r="C173" s="55" t="s">
        <v>122</v>
      </c>
      <c r="D173" s="55" t="s">
        <v>18</v>
      </c>
      <c r="E173" s="56">
        <v>6</v>
      </c>
      <c r="F173" s="56">
        <v>0</v>
      </c>
      <c r="G173" s="56">
        <v>0</v>
      </c>
      <c r="H173" s="56">
        <v>0</v>
      </c>
      <c r="I173" s="15" t="s">
        <v>27</v>
      </c>
      <c r="J173" s="15">
        <v>0</v>
      </c>
      <c r="K173" s="56">
        <v>0</v>
      </c>
      <c r="L173" s="15" t="s">
        <v>27</v>
      </c>
      <c r="M173" s="56">
        <v>0</v>
      </c>
      <c r="N173" s="15" t="s">
        <v>27</v>
      </c>
      <c r="O173" s="56">
        <v>0</v>
      </c>
      <c r="P173" s="15" t="s">
        <v>27</v>
      </c>
      <c r="S173" s="63">
        <f>IFERROR(_xlfn.PERCENTRANK.INC(J$6:J$289,J173),"-9999")</f>
        <v>0</v>
      </c>
    </row>
    <row r="174" spans="1:19" s="52" customFormat="1" ht="12" x14ac:dyDescent="0.2">
      <c r="A174" s="55">
        <v>540055</v>
      </c>
      <c r="B174" s="55" t="s">
        <v>131</v>
      </c>
      <c r="C174" s="55" t="s">
        <v>122</v>
      </c>
      <c r="D174" s="55" t="s">
        <v>18</v>
      </c>
      <c r="E174" s="56">
        <v>6</v>
      </c>
      <c r="F174" s="56">
        <v>1.8</v>
      </c>
      <c r="G174" s="56">
        <v>0.1</v>
      </c>
      <c r="H174" s="56">
        <v>0</v>
      </c>
      <c r="I174" s="15">
        <v>0</v>
      </c>
      <c r="J174" s="15">
        <v>0</v>
      </c>
      <c r="K174" s="56">
        <v>0</v>
      </c>
      <c r="L174" s="15" t="s">
        <v>27</v>
      </c>
      <c r="M174" s="56">
        <v>0</v>
      </c>
      <c r="N174" s="15" t="s">
        <v>27</v>
      </c>
      <c r="O174" s="56">
        <v>0</v>
      </c>
      <c r="P174" s="15" t="s">
        <v>27</v>
      </c>
      <c r="S174" s="63">
        <f>IFERROR(_xlfn.PERCENTRANK.INC(J$6:J$289,J174),"-9999")</f>
        <v>0</v>
      </c>
    </row>
    <row r="175" spans="1:19" s="52" customFormat="1" ht="12" x14ac:dyDescent="0.2">
      <c r="A175" s="55">
        <v>540064</v>
      </c>
      <c r="B175" s="55" t="s">
        <v>136</v>
      </c>
      <c r="C175" s="55" t="s">
        <v>135</v>
      </c>
      <c r="D175" s="55" t="s">
        <v>18</v>
      </c>
      <c r="E175" s="56">
        <v>5</v>
      </c>
      <c r="F175" s="56">
        <v>0</v>
      </c>
      <c r="G175" s="56">
        <v>0</v>
      </c>
      <c r="H175" s="56">
        <v>0</v>
      </c>
      <c r="I175" s="15" t="s">
        <v>27</v>
      </c>
      <c r="J175" s="15">
        <v>0</v>
      </c>
      <c r="K175" s="56">
        <v>0</v>
      </c>
      <c r="L175" s="15" t="s">
        <v>27</v>
      </c>
      <c r="M175" s="56">
        <v>0</v>
      </c>
      <c r="N175" s="15" t="s">
        <v>27</v>
      </c>
      <c r="O175" s="56">
        <v>0</v>
      </c>
      <c r="P175" s="15" t="s">
        <v>27</v>
      </c>
      <c r="S175" s="63">
        <f>IFERROR(_xlfn.PERCENTRANK.INC(J$6:J$289,J175),"-9999")</f>
        <v>0</v>
      </c>
    </row>
    <row r="176" spans="1:19" s="52" customFormat="1" ht="12" x14ac:dyDescent="0.2">
      <c r="A176" s="55">
        <v>540068</v>
      </c>
      <c r="B176" s="55" t="s">
        <v>142</v>
      </c>
      <c r="C176" s="55" t="s">
        <v>140</v>
      </c>
      <c r="D176" s="55" t="s">
        <v>18</v>
      </c>
      <c r="E176" s="56">
        <v>9</v>
      </c>
      <c r="F176" s="56">
        <v>2.7</v>
      </c>
      <c r="G176" s="56">
        <v>0</v>
      </c>
      <c r="H176" s="56">
        <v>0</v>
      </c>
      <c r="I176" s="15" t="s">
        <v>27</v>
      </c>
      <c r="J176" s="15">
        <v>0</v>
      </c>
      <c r="K176" s="56">
        <v>0</v>
      </c>
      <c r="L176" s="15" t="s">
        <v>27</v>
      </c>
      <c r="M176" s="56">
        <v>0</v>
      </c>
      <c r="N176" s="15" t="s">
        <v>27</v>
      </c>
      <c r="O176" s="56">
        <v>0</v>
      </c>
      <c r="P176" s="15" t="s">
        <v>27</v>
      </c>
      <c r="S176" s="63">
        <f>IFERROR(_xlfn.PERCENTRANK.INC(J$6:J$289,J176),"-9999")</f>
        <v>0</v>
      </c>
    </row>
    <row r="177" spans="1:19" s="52" customFormat="1" ht="12" x14ac:dyDescent="0.2">
      <c r="A177" s="55">
        <v>540069</v>
      </c>
      <c r="B177" s="55" t="s">
        <v>143</v>
      </c>
      <c r="C177" s="55" t="s">
        <v>140</v>
      </c>
      <c r="D177" s="55" t="s">
        <v>18</v>
      </c>
      <c r="E177" s="56">
        <v>9</v>
      </c>
      <c r="F177" s="56">
        <v>0.5</v>
      </c>
      <c r="G177" s="56">
        <v>0</v>
      </c>
      <c r="H177" s="56">
        <v>0</v>
      </c>
      <c r="I177" s="15" t="s">
        <v>27</v>
      </c>
      <c r="J177" s="15">
        <v>0</v>
      </c>
      <c r="K177" s="56">
        <v>0</v>
      </c>
      <c r="L177" s="15" t="s">
        <v>27</v>
      </c>
      <c r="M177" s="56">
        <v>0</v>
      </c>
      <c r="N177" s="15" t="s">
        <v>27</v>
      </c>
      <c r="O177" s="56">
        <v>0</v>
      </c>
      <c r="P177" s="15" t="s">
        <v>27</v>
      </c>
      <c r="S177" s="63">
        <f>IFERROR(_xlfn.PERCENTRANK.INC(J$6:J$289,J177),"-9999")</f>
        <v>0</v>
      </c>
    </row>
    <row r="178" spans="1:19" s="52" customFormat="1" ht="12" x14ac:dyDescent="0.2">
      <c r="A178" s="55">
        <v>540066</v>
      </c>
      <c r="B178" s="55" t="s">
        <v>144</v>
      </c>
      <c r="C178" s="55" t="s">
        <v>140</v>
      </c>
      <c r="D178" s="55" t="s">
        <v>18</v>
      </c>
      <c r="E178" s="56">
        <v>9</v>
      </c>
      <c r="F178" s="56">
        <v>2.2000000000000002</v>
      </c>
      <c r="G178" s="56">
        <v>0.1</v>
      </c>
      <c r="H178" s="56">
        <v>0</v>
      </c>
      <c r="I178" s="15">
        <v>0</v>
      </c>
      <c r="J178" s="15">
        <v>0</v>
      </c>
      <c r="K178" s="56">
        <v>0</v>
      </c>
      <c r="L178" s="15" t="s">
        <v>27</v>
      </c>
      <c r="M178" s="56">
        <v>0</v>
      </c>
      <c r="N178" s="15" t="s">
        <v>27</v>
      </c>
      <c r="O178" s="56">
        <v>0</v>
      </c>
      <c r="P178" s="15" t="s">
        <v>27</v>
      </c>
      <c r="S178" s="63">
        <f>IFERROR(_xlfn.PERCENTRANK.INC(J$6:J$289,J178),"-9999")</f>
        <v>0</v>
      </c>
    </row>
    <row r="179" spans="1:19" s="52" customFormat="1" ht="12" x14ac:dyDescent="0.2">
      <c r="A179" s="55">
        <v>540071</v>
      </c>
      <c r="B179" s="55" t="s">
        <v>148</v>
      </c>
      <c r="C179" s="55" t="s">
        <v>147</v>
      </c>
      <c r="D179" s="55" t="s">
        <v>18</v>
      </c>
      <c r="E179" s="56">
        <v>3</v>
      </c>
      <c r="F179" s="56">
        <v>2.2999999999999998</v>
      </c>
      <c r="G179" s="56">
        <v>0</v>
      </c>
      <c r="H179" s="56">
        <v>0</v>
      </c>
      <c r="I179" s="15" t="s">
        <v>27</v>
      </c>
      <c r="J179" s="15">
        <v>0</v>
      </c>
      <c r="K179" s="56">
        <v>0</v>
      </c>
      <c r="L179" s="15" t="s">
        <v>27</v>
      </c>
      <c r="M179" s="56">
        <v>0</v>
      </c>
      <c r="N179" s="15" t="s">
        <v>27</v>
      </c>
      <c r="O179" s="56">
        <v>0</v>
      </c>
      <c r="P179" s="15" t="s">
        <v>27</v>
      </c>
      <c r="S179" s="63">
        <f>IFERROR(_xlfn.PERCENTRANK.INC(J$6:J$289,J179),"-9999")</f>
        <v>0</v>
      </c>
    </row>
    <row r="180" spans="1:19" s="52" customFormat="1" ht="12" x14ac:dyDescent="0.2">
      <c r="A180" s="55">
        <v>540072</v>
      </c>
      <c r="B180" s="55" t="s">
        <v>149</v>
      </c>
      <c r="C180" s="55" t="s">
        <v>147</v>
      </c>
      <c r="D180" s="55" t="s">
        <v>18</v>
      </c>
      <c r="E180" s="56">
        <v>3</v>
      </c>
      <c r="F180" s="56">
        <v>1.4</v>
      </c>
      <c r="G180" s="56">
        <v>0</v>
      </c>
      <c r="H180" s="56">
        <v>0</v>
      </c>
      <c r="I180" s="15" t="s">
        <v>27</v>
      </c>
      <c r="J180" s="15">
        <v>0</v>
      </c>
      <c r="K180" s="56">
        <v>0</v>
      </c>
      <c r="L180" s="15" t="s">
        <v>27</v>
      </c>
      <c r="M180" s="56">
        <v>0</v>
      </c>
      <c r="N180" s="15" t="s">
        <v>27</v>
      </c>
      <c r="O180" s="56">
        <v>0</v>
      </c>
      <c r="P180" s="15" t="s">
        <v>27</v>
      </c>
      <c r="S180" s="63">
        <f>IFERROR(_xlfn.PERCENTRANK.INC(J$6:J$289,J180),"-9999")</f>
        <v>0</v>
      </c>
    </row>
    <row r="181" spans="1:19" s="52" customFormat="1" ht="12" x14ac:dyDescent="0.2">
      <c r="A181" s="55">
        <v>540074</v>
      </c>
      <c r="B181" s="55" t="s">
        <v>150</v>
      </c>
      <c r="C181" s="55" t="s">
        <v>147</v>
      </c>
      <c r="D181" s="55" t="s">
        <v>18</v>
      </c>
      <c r="E181" s="56">
        <v>3</v>
      </c>
      <c r="F181" s="56">
        <v>1.9</v>
      </c>
      <c r="G181" s="56">
        <v>0</v>
      </c>
      <c r="H181" s="56">
        <v>0</v>
      </c>
      <c r="I181" s="15" t="s">
        <v>27</v>
      </c>
      <c r="J181" s="15">
        <v>0</v>
      </c>
      <c r="K181" s="56">
        <v>0</v>
      </c>
      <c r="L181" s="15" t="s">
        <v>27</v>
      </c>
      <c r="M181" s="56">
        <v>0</v>
      </c>
      <c r="N181" s="15" t="s">
        <v>27</v>
      </c>
      <c r="O181" s="56">
        <v>0</v>
      </c>
      <c r="P181" s="15" t="s">
        <v>27</v>
      </c>
      <c r="S181" s="63">
        <f>IFERROR(_xlfn.PERCENTRANK.INC(J$6:J$289,J181),"-9999")</f>
        <v>0</v>
      </c>
    </row>
    <row r="182" spans="1:19" s="52" customFormat="1" ht="12" x14ac:dyDescent="0.2">
      <c r="A182" s="55">
        <v>540076</v>
      </c>
      <c r="B182" s="55" t="s">
        <v>152</v>
      </c>
      <c r="C182" s="55" t="s">
        <v>147</v>
      </c>
      <c r="D182" s="55" t="s">
        <v>18</v>
      </c>
      <c r="E182" s="56">
        <v>3</v>
      </c>
      <c r="F182" s="56">
        <v>3.2</v>
      </c>
      <c r="G182" s="56">
        <v>1.2</v>
      </c>
      <c r="H182" s="56">
        <v>0</v>
      </c>
      <c r="I182" s="15">
        <v>0</v>
      </c>
      <c r="J182" s="15">
        <v>0</v>
      </c>
      <c r="K182" s="56">
        <v>0</v>
      </c>
      <c r="L182" s="15" t="s">
        <v>27</v>
      </c>
      <c r="M182" s="56">
        <v>0</v>
      </c>
      <c r="N182" s="15" t="s">
        <v>27</v>
      </c>
      <c r="O182" s="56">
        <v>0</v>
      </c>
      <c r="P182" s="15" t="s">
        <v>27</v>
      </c>
      <c r="S182" s="63">
        <f>IFERROR(_xlfn.PERCENTRANK.INC(J$6:J$289,J182),"-9999")</f>
        <v>0</v>
      </c>
    </row>
    <row r="183" spans="1:19" s="52" customFormat="1" ht="12" x14ac:dyDescent="0.2">
      <c r="A183" s="55">
        <v>540077</v>
      </c>
      <c r="B183" s="55" t="s">
        <v>153</v>
      </c>
      <c r="C183" s="55" t="s">
        <v>147</v>
      </c>
      <c r="D183" s="55" t="s">
        <v>18</v>
      </c>
      <c r="E183" s="56">
        <v>3</v>
      </c>
      <c r="F183" s="56">
        <v>1.3</v>
      </c>
      <c r="G183" s="56">
        <v>0.1</v>
      </c>
      <c r="H183" s="56">
        <v>0</v>
      </c>
      <c r="I183" s="15">
        <v>0</v>
      </c>
      <c r="J183" s="15">
        <v>0</v>
      </c>
      <c r="K183" s="56">
        <v>0</v>
      </c>
      <c r="L183" s="15" t="s">
        <v>27</v>
      </c>
      <c r="M183" s="56">
        <v>0</v>
      </c>
      <c r="N183" s="15" t="s">
        <v>27</v>
      </c>
      <c r="O183" s="56">
        <v>0</v>
      </c>
      <c r="P183" s="15" t="s">
        <v>27</v>
      </c>
      <c r="S183" s="63">
        <f>IFERROR(_xlfn.PERCENTRANK.INC(J$6:J$289,J183),"-9999")</f>
        <v>0</v>
      </c>
    </row>
    <row r="184" spans="1:19" s="52" customFormat="1" ht="12" x14ac:dyDescent="0.2">
      <c r="A184" s="55">
        <v>540078</v>
      </c>
      <c r="B184" s="55" t="s">
        <v>154</v>
      </c>
      <c r="C184" s="55" t="s">
        <v>147</v>
      </c>
      <c r="D184" s="55" t="s">
        <v>18</v>
      </c>
      <c r="E184" s="56">
        <v>3</v>
      </c>
      <c r="F184" s="56">
        <v>1.1000000000000001</v>
      </c>
      <c r="G184" s="56">
        <v>0</v>
      </c>
      <c r="H184" s="56">
        <v>0</v>
      </c>
      <c r="I184" s="15" t="s">
        <v>27</v>
      </c>
      <c r="J184" s="15">
        <v>0</v>
      </c>
      <c r="K184" s="56">
        <v>0</v>
      </c>
      <c r="L184" s="15" t="s">
        <v>27</v>
      </c>
      <c r="M184" s="56">
        <v>0</v>
      </c>
      <c r="N184" s="15" t="s">
        <v>27</v>
      </c>
      <c r="O184" s="56">
        <v>0</v>
      </c>
      <c r="P184" s="15" t="s">
        <v>27</v>
      </c>
      <c r="S184" s="63">
        <f>IFERROR(_xlfn.PERCENTRANK.INC(J$6:J$289,J184),"-9999")</f>
        <v>0</v>
      </c>
    </row>
    <row r="185" spans="1:19" s="52" customFormat="1" ht="12" x14ac:dyDescent="0.2">
      <c r="A185" s="55">
        <v>540079</v>
      </c>
      <c r="B185" s="55" t="s">
        <v>155</v>
      </c>
      <c r="C185" s="55" t="s">
        <v>147</v>
      </c>
      <c r="D185" s="55" t="s">
        <v>18</v>
      </c>
      <c r="E185" s="56">
        <v>3</v>
      </c>
      <c r="F185" s="56">
        <v>1.6</v>
      </c>
      <c r="G185" s="56">
        <v>0</v>
      </c>
      <c r="H185" s="56">
        <v>0</v>
      </c>
      <c r="I185" s="15" t="s">
        <v>27</v>
      </c>
      <c r="J185" s="15">
        <v>0</v>
      </c>
      <c r="K185" s="56">
        <v>0</v>
      </c>
      <c r="L185" s="15" t="s">
        <v>27</v>
      </c>
      <c r="M185" s="56">
        <v>0</v>
      </c>
      <c r="N185" s="15" t="s">
        <v>27</v>
      </c>
      <c r="O185" s="56">
        <v>0</v>
      </c>
      <c r="P185" s="15" t="s">
        <v>27</v>
      </c>
      <c r="S185" s="63">
        <f>IFERROR(_xlfn.PERCENTRANK.INC(J$6:J$289,J185),"-9999")</f>
        <v>0</v>
      </c>
    </row>
    <row r="186" spans="1:19" s="52" customFormat="1" ht="12" x14ac:dyDescent="0.2">
      <c r="A186" s="55">
        <v>540082</v>
      </c>
      <c r="B186" s="55" t="s">
        <v>156</v>
      </c>
      <c r="C186" s="55" t="s">
        <v>147</v>
      </c>
      <c r="D186" s="55" t="s">
        <v>18</v>
      </c>
      <c r="E186" s="56">
        <v>3</v>
      </c>
      <c r="F186" s="56">
        <v>0.8</v>
      </c>
      <c r="G186" s="56">
        <v>0</v>
      </c>
      <c r="H186" s="56">
        <v>0</v>
      </c>
      <c r="I186" s="15" t="s">
        <v>27</v>
      </c>
      <c r="J186" s="15">
        <v>0</v>
      </c>
      <c r="K186" s="56">
        <v>0</v>
      </c>
      <c r="L186" s="15" t="s">
        <v>27</v>
      </c>
      <c r="M186" s="56">
        <v>0</v>
      </c>
      <c r="N186" s="15" t="s">
        <v>27</v>
      </c>
      <c r="O186" s="56">
        <v>0</v>
      </c>
      <c r="P186" s="15" t="s">
        <v>27</v>
      </c>
      <c r="S186" s="63">
        <f>IFERROR(_xlfn.PERCENTRANK.INC(J$6:J$289,J186),"-9999")</f>
        <v>0</v>
      </c>
    </row>
    <row r="187" spans="1:19" s="52" customFormat="1" ht="12" x14ac:dyDescent="0.2">
      <c r="A187" s="55">
        <v>540083</v>
      </c>
      <c r="B187" s="55" t="s">
        <v>157</v>
      </c>
      <c r="C187" s="55" t="s">
        <v>147</v>
      </c>
      <c r="D187" s="55" t="s">
        <v>18</v>
      </c>
      <c r="E187" s="56">
        <v>3</v>
      </c>
      <c r="F187" s="56">
        <v>4.9000000000000004</v>
      </c>
      <c r="G187" s="56">
        <v>0.1</v>
      </c>
      <c r="H187" s="56">
        <v>0</v>
      </c>
      <c r="I187" s="15">
        <v>0</v>
      </c>
      <c r="J187" s="15">
        <v>0</v>
      </c>
      <c r="K187" s="56">
        <v>0</v>
      </c>
      <c r="L187" s="15" t="s">
        <v>27</v>
      </c>
      <c r="M187" s="56">
        <v>0</v>
      </c>
      <c r="N187" s="15" t="s">
        <v>27</v>
      </c>
      <c r="O187" s="56">
        <v>0</v>
      </c>
      <c r="P187" s="15" t="s">
        <v>27</v>
      </c>
      <c r="S187" s="63">
        <f>IFERROR(_xlfn.PERCENTRANK.INC(J$6:J$289,J187),"-9999")</f>
        <v>0</v>
      </c>
    </row>
    <row r="188" spans="1:19" s="52" customFormat="1" ht="12" x14ac:dyDescent="0.2">
      <c r="A188" s="55">
        <v>540223</v>
      </c>
      <c r="B188" s="55" t="s">
        <v>160</v>
      </c>
      <c r="C188" s="55" t="s">
        <v>147</v>
      </c>
      <c r="D188" s="55" t="s">
        <v>18</v>
      </c>
      <c r="E188" s="56">
        <v>3</v>
      </c>
      <c r="F188" s="56">
        <v>5.7</v>
      </c>
      <c r="G188" s="56">
        <v>0</v>
      </c>
      <c r="H188" s="56">
        <v>0</v>
      </c>
      <c r="I188" s="15" t="s">
        <v>27</v>
      </c>
      <c r="J188" s="15">
        <v>0</v>
      </c>
      <c r="K188" s="56">
        <v>0</v>
      </c>
      <c r="L188" s="15" t="s">
        <v>27</v>
      </c>
      <c r="M188" s="56">
        <v>0</v>
      </c>
      <c r="N188" s="15" t="s">
        <v>27</v>
      </c>
      <c r="O188" s="56">
        <v>0</v>
      </c>
      <c r="P188" s="15" t="s">
        <v>27</v>
      </c>
      <c r="S188" s="63">
        <f>IFERROR(_xlfn.PERCENTRANK.INC(J$6:J$289,J188),"-9999")</f>
        <v>0</v>
      </c>
    </row>
    <row r="189" spans="1:19" s="52" customFormat="1" ht="12" x14ac:dyDescent="0.2">
      <c r="A189" s="55">
        <v>540086</v>
      </c>
      <c r="B189" s="55" t="s">
        <v>164</v>
      </c>
      <c r="C189" s="55" t="s">
        <v>165</v>
      </c>
      <c r="D189" s="55" t="s">
        <v>18</v>
      </c>
      <c r="E189" s="56">
        <v>7</v>
      </c>
      <c r="F189" s="56">
        <v>0</v>
      </c>
      <c r="G189" s="56">
        <v>0</v>
      </c>
      <c r="H189" s="56">
        <v>0</v>
      </c>
      <c r="I189" s="15" t="s">
        <v>27</v>
      </c>
      <c r="J189" s="15">
        <v>0</v>
      </c>
      <c r="K189" s="56">
        <v>0</v>
      </c>
      <c r="L189" s="15" t="s">
        <v>27</v>
      </c>
      <c r="M189" s="56">
        <v>0</v>
      </c>
      <c r="N189" s="15" t="s">
        <v>27</v>
      </c>
      <c r="O189" s="56">
        <v>0</v>
      </c>
      <c r="P189" s="15" t="s">
        <v>27</v>
      </c>
      <c r="S189" s="63">
        <f>IFERROR(_xlfn.PERCENTRANK.INC(J$6:J$289,J189),"-9999")</f>
        <v>0</v>
      </c>
    </row>
    <row r="190" spans="1:19" s="52" customFormat="1" ht="12" x14ac:dyDescent="0.2">
      <c r="A190" s="55">
        <v>540087</v>
      </c>
      <c r="B190" s="55" t="s">
        <v>166</v>
      </c>
      <c r="C190" s="55" t="s">
        <v>165</v>
      </c>
      <c r="D190" s="55" t="s">
        <v>18</v>
      </c>
      <c r="E190" s="56">
        <v>7</v>
      </c>
      <c r="F190" s="56">
        <v>0</v>
      </c>
      <c r="G190" s="56">
        <v>0</v>
      </c>
      <c r="H190" s="56">
        <v>0</v>
      </c>
      <c r="I190" s="15" t="s">
        <v>27</v>
      </c>
      <c r="J190" s="15">
        <v>0</v>
      </c>
      <c r="K190" s="56">
        <v>0</v>
      </c>
      <c r="L190" s="15" t="s">
        <v>27</v>
      </c>
      <c r="M190" s="56">
        <v>0</v>
      </c>
      <c r="N190" s="15" t="s">
        <v>27</v>
      </c>
      <c r="O190" s="56">
        <v>0</v>
      </c>
      <c r="P190" s="15" t="s">
        <v>27</v>
      </c>
      <c r="S190" s="63">
        <f>IFERROR(_xlfn.PERCENTRANK.INC(J$6:J$289,J190),"-9999")</f>
        <v>0</v>
      </c>
    </row>
    <row r="191" spans="1:19" s="52" customFormat="1" ht="12" x14ac:dyDescent="0.2">
      <c r="A191" s="60">
        <v>540085</v>
      </c>
      <c r="B191" s="60" t="s">
        <v>167</v>
      </c>
      <c r="C191" s="60" t="s">
        <v>165</v>
      </c>
      <c r="D191" s="60" t="s">
        <v>22</v>
      </c>
      <c r="E191" s="61">
        <v>7</v>
      </c>
      <c r="F191" s="61">
        <v>14.6</v>
      </c>
      <c r="G191" s="61">
        <v>4.4000000000000004</v>
      </c>
      <c r="H191" s="61">
        <v>0</v>
      </c>
      <c r="I191" s="41">
        <v>0</v>
      </c>
      <c r="J191" s="41">
        <v>0</v>
      </c>
      <c r="K191" s="61">
        <v>0</v>
      </c>
      <c r="L191" s="41" t="s">
        <v>27</v>
      </c>
      <c r="M191" s="61">
        <v>0</v>
      </c>
      <c r="N191" s="41" t="s">
        <v>27</v>
      </c>
      <c r="O191" s="61">
        <v>0</v>
      </c>
      <c r="P191" s="41" t="s">
        <v>27</v>
      </c>
      <c r="S191" s="63">
        <f>IFERROR(_xlfn.PERCENTRANK.INC(J$6:J$289,J191),"-9999")</f>
        <v>0</v>
      </c>
    </row>
    <row r="192" spans="1:19" s="52" customFormat="1" ht="12" x14ac:dyDescent="0.2">
      <c r="A192" s="55">
        <v>540089</v>
      </c>
      <c r="B192" s="55" t="s">
        <v>169</v>
      </c>
      <c r="C192" s="55" t="s">
        <v>170</v>
      </c>
      <c r="D192" s="55" t="s">
        <v>18</v>
      </c>
      <c r="E192" s="56">
        <v>2</v>
      </c>
      <c r="F192" s="56">
        <v>0</v>
      </c>
      <c r="G192" s="56">
        <v>0</v>
      </c>
      <c r="H192" s="56">
        <v>0</v>
      </c>
      <c r="I192" s="15" t="s">
        <v>27</v>
      </c>
      <c r="J192" s="15">
        <v>0</v>
      </c>
      <c r="K192" s="56">
        <v>0</v>
      </c>
      <c r="L192" s="15" t="s">
        <v>27</v>
      </c>
      <c r="M192" s="56">
        <v>0</v>
      </c>
      <c r="N192" s="15" t="s">
        <v>27</v>
      </c>
      <c r="O192" s="56">
        <v>0</v>
      </c>
      <c r="P192" s="15" t="s">
        <v>27</v>
      </c>
      <c r="S192" s="63">
        <f>IFERROR(_xlfn.PERCENTRANK.INC(J$6:J$289,J192),"-9999")</f>
        <v>0</v>
      </c>
    </row>
    <row r="193" spans="1:19" s="52" customFormat="1" ht="12" x14ac:dyDescent="0.2">
      <c r="A193" s="55">
        <v>540090</v>
      </c>
      <c r="B193" s="55" t="s">
        <v>171</v>
      </c>
      <c r="C193" s="55" t="s">
        <v>170</v>
      </c>
      <c r="D193" s="55" t="s">
        <v>18</v>
      </c>
      <c r="E193" s="56">
        <v>2</v>
      </c>
      <c r="F193" s="56">
        <v>0.7</v>
      </c>
      <c r="G193" s="56">
        <v>0</v>
      </c>
      <c r="H193" s="56">
        <v>0</v>
      </c>
      <c r="I193" s="15" t="s">
        <v>27</v>
      </c>
      <c r="J193" s="15">
        <v>0</v>
      </c>
      <c r="K193" s="56">
        <v>0</v>
      </c>
      <c r="L193" s="15" t="s">
        <v>27</v>
      </c>
      <c r="M193" s="56">
        <v>0</v>
      </c>
      <c r="N193" s="15" t="s">
        <v>27</v>
      </c>
      <c r="O193" s="56">
        <v>0</v>
      </c>
      <c r="P193" s="15" t="s">
        <v>27</v>
      </c>
      <c r="S193" s="63">
        <f>IFERROR(_xlfn.PERCENTRANK.INC(J$6:J$289,J193),"-9999")</f>
        <v>0</v>
      </c>
    </row>
    <row r="194" spans="1:19" s="52" customFormat="1" ht="12" x14ac:dyDescent="0.2">
      <c r="A194" s="55">
        <v>540092</v>
      </c>
      <c r="B194" s="55" t="s">
        <v>174</v>
      </c>
      <c r="C194" s="55" t="s">
        <v>175</v>
      </c>
      <c r="D194" s="55" t="s">
        <v>18</v>
      </c>
      <c r="E194" s="56">
        <v>2</v>
      </c>
      <c r="F194" s="56">
        <v>1.2</v>
      </c>
      <c r="G194" s="56">
        <v>0</v>
      </c>
      <c r="H194" s="56">
        <v>0</v>
      </c>
      <c r="I194" s="15" t="s">
        <v>27</v>
      </c>
      <c r="J194" s="15">
        <v>0</v>
      </c>
      <c r="K194" s="56">
        <v>0</v>
      </c>
      <c r="L194" s="15" t="s">
        <v>27</v>
      </c>
      <c r="M194" s="56">
        <v>0</v>
      </c>
      <c r="N194" s="15" t="s">
        <v>27</v>
      </c>
      <c r="O194" s="56">
        <v>0</v>
      </c>
      <c r="P194" s="15" t="s">
        <v>27</v>
      </c>
      <c r="S194" s="63">
        <f>IFERROR(_xlfn.PERCENTRANK.INC(J$6:J$289,J194),"-9999")</f>
        <v>0</v>
      </c>
    </row>
    <row r="195" spans="1:19" s="52" customFormat="1" ht="12" x14ac:dyDescent="0.2">
      <c r="A195" s="55">
        <v>540095</v>
      </c>
      <c r="B195" s="55" t="s">
        <v>176</v>
      </c>
      <c r="C195" s="55" t="s">
        <v>175</v>
      </c>
      <c r="D195" s="55" t="s">
        <v>18</v>
      </c>
      <c r="E195" s="56">
        <v>2</v>
      </c>
      <c r="F195" s="56">
        <v>0</v>
      </c>
      <c r="G195" s="56">
        <v>0</v>
      </c>
      <c r="H195" s="56">
        <v>0</v>
      </c>
      <c r="I195" s="15" t="s">
        <v>27</v>
      </c>
      <c r="J195" s="15">
        <v>0</v>
      </c>
      <c r="K195" s="56">
        <v>0</v>
      </c>
      <c r="L195" s="15" t="s">
        <v>27</v>
      </c>
      <c r="M195" s="56">
        <v>0</v>
      </c>
      <c r="N195" s="15" t="s">
        <v>27</v>
      </c>
      <c r="O195" s="56">
        <v>0</v>
      </c>
      <c r="P195" s="15" t="s">
        <v>27</v>
      </c>
      <c r="S195" s="63">
        <f>IFERROR(_xlfn.PERCENTRANK.INC(J$6:J$289,J195),"-9999")</f>
        <v>0</v>
      </c>
    </row>
    <row r="196" spans="1:19" s="52" customFormat="1" ht="12" x14ac:dyDescent="0.2">
      <c r="A196" s="55">
        <v>545535</v>
      </c>
      <c r="B196" s="55" t="s">
        <v>177</v>
      </c>
      <c r="C196" s="55" t="s">
        <v>175</v>
      </c>
      <c r="D196" s="55" t="s">
        <v>18</v>
      </c>
      <c r="E196" s="56">
        <v>2</v>
      </c>
      <c r="F196" s="56">
        <v>2.7</v>
      </c>
      <c r="G196" s="56">
        <v>0.1</v>
      </c>
      <c r="H196" s="56">
        <v>0</v>
      </c>
      <c r="I196" s="15">
        <v>0</v>
      </c>
      <c r="J196" s="15">
        <v>0</v>
      </c>
      <c r="K196" s="56">
        <v>0</v>
      </c>
      <c r="L196" s="15" t="s">
        <v>27</v>
      </c>
      <c r="M196" s="56">
        <v>0</v>
      </c>
      <c r="N196" s="15" t="s">
        <v>27</v>
      </c>
      <c r="O196" s="56">
        <v>0</v>
      </c>
      <c r="P196" s="15" t="s">
        <v>27</v>
      </c>
      <c r="S196" s="63">
        <f>IFERROR(_xlfn.PERCENTRANK.INC(J$6:J$289,J196),"-9999")</f>
        <v>0</v>
      </c>
    </row>
    <row r="197" spans="1:19" s="52" customFormat="1" ht="12" x14ac:dyDescent="0.2">
      <c r="A197" s="55">
        <v>545539</v>
      </c>
      <c r="B197" s="55" t="s">
        <v>179</v>
      </c>
      <c r="C197" s="55" t="s">
        <v>175</v>
      </c>
      <c r="D197" s="55" t="s">
        <v>18</v>
      </c>
      <c r="E197" s="56">
        <v>2</v>
      </c>
      <c r="F197" s="56">
        <v>0</v>
      </c>
      <c r="G197" s="56">
        <v>0</v>
      </c>
      <c r="H197" s="56">
        <v>0</v>
      </c>
      <c r="I197" s="15" t="s">
        <v>27</v>
      </c>
      <c r="J197" s="15">
        <v>0</v>
      </c>
      <c r="K197" s="56">
        <v>0</v>
      </c>
      <c r="L197" s="15" t="s">
        <v>27</v>
      </c>
      <c r="M197" s="56">
        <v>0</v>
      </c>
      <c r="N197" s="15" t="s">
        <v>27</v>
      </c>
      <c r="O197" s="56">
        <v>0</v>
      </c>
      <c r="P197" s="15" t="s">
        <v>27</v>
      </c>
      <c r="S197" s="63">
        <f>IFERROR(_xlfn.PERCENTRANK.INC(J$6:J$289,J197),"-9999")</f>
        <v>0</v>
      </c>
    </row>
    <row r="198" spans="1:19" s="52" customFormat="1" ht="12" x14ac:dyDescent="0.2">
      <c r="A198" s="55">
        <v>545556</v>
      </c>
      <c r="B198" s="55" t="s">
        <v>182</v>
      </c>
      <c r="C198" s="55" t="s">
        <v>183</v>
      </c>
      <c r="D198" s="55" t="s">
        <v>18</v>
      </c>
      <c r="E198" s="56">
        <v>6</v>
      </c>
      <c r="F198" s="56">
        <v>0</v>
      </c>
      <c r="G198" s="56">
        <v>0</v>
      </c>
      <c r="H198" s="56">
        <v>0</v>
      </c>
      <c r="I198" s="15" t="s">
        <v>27</v>
      </c>
      <c r="J198" s="15">
        <v>0</v>
      </c>
      <c r="K198" s="56">
        <v>0</v>
      </c>
      <c r="L198" s="15" t="s">
        <v>27</v>
      </c>
      <c r="M198" s="56">
        <v>0</v>
      </c>
      <c r="N198" s="15" t="s">
        <v>27</v>
      </c>
      <c r="O198" s="56">
        <v>0</v>
      </c>
      <c r="P198" s="15" t="s">
        <v>27</v>
      </c>
      <c r="S198" s="63">
        <f>IFERROR(_xlfn.PERCENTRANK.INC(J$6:J$289,J198),"-9999")</f>
        <v>0</v>
      </c>
    </row>
    <row r="199" spans="1:19" s="52" customFormat="1" ht="12" x14ac:dyDescent="0.2">
      <c r="A199" s="55">
        <v>540292</v>
      </c>
      <c r="B199" s="55" t="s">
        <v>184</v>
      </c>
      <c r="C199" s="55" t="s">
        <v>183</v>
      </c>
      <c r="D199" s="55" t="s">
        <v>18</v>
      </c>
      <c r="E199" s="56">
        <v>6</v>
      </c>
      <c r="F199" s="56">
        <v>4.5</v>
      </c>
      <c r="G199" s="56">
        <v>0.4</v>
      </c>
      <c r="H199" s="56">
        <v>0</v>
      </c>
      <c r="I199" s="15">
        <v>0</v>
      </c>
      <c r="J199" s="15">
        <v>0</v>
      </c>
      <c r="K199" s="56">
        <v>0</v>
      </c>
      <c r="L199" s="15" t="s">
        <v>27</v>
      </c>
      <c r="M199" s="56">
        <v>0</v>
      </c>
      <c r="N199" s="15" t="s">
        <v>27</v>
      </c>
      <c r="O199" s="56">
        <v>0</v>
      </c>
      <c r="P199" s="15" t="s">
        <v>27</v>
      </c>
      <c r="S199" s="63">
        <f>IFERROR(_xlfn.PERCENTRANK.INC(J$6:J$289,J199),"-9999")</f>
        <v>0</v>
      </c>
    </row>
    <row r="200" spans="1:19" s="52" customFormat="1" ht="12" x14ac:dyDescent="0.2">
      <c r="A200" s="55">
        <v>540104</v>
      </c>
      <c r="B200" s="55" t="s">
        <v>185</v>
      </c>
      <c r="C200" s="55" t="s">
        <v>183</v>
      </c>
      <c r="D200" s="55" t="s">
        <v>18</v>
      </c>
      <c r="E200" s="56">
        <v>6</v>
      </c>
      <c r="F200" s="56">
        <v>1.2</v>
      </c>
      <c r="G200" s="56">
        <v>0.5</v>
      </c>
      <c r="H200" s="56">
        <v>0</v>
      </c>
      <c r="I200" s="15">
        <v>0</v>
      </c>
      <c r="J200" s="15">
        <v>0</v>
      </c>
      <c r="K200" s="56">
        <v>0</v>
      </c>
      <c r="L200" s="15" t="s">
        <v>27</v>
      </c>
      <c r="M200" s="56">
        <v>0</v>
      </c>
      <c r="N200" s="15" t="s">
        <v>27</v>
      </c>
      <c r="O200" s="56">
        <v>0</v>
      </c>
      <c r="P200" s="15" t="s">
        <v>27</v>
      </c>
      <c r="S200" s="63">
        <f>IFERROR(_xlfn.PERCENTRANK.INC(J$6:J$289,J200),"-9999")</f>
        <v>0</v>
      </c>
    </row>
    <row r="201" spans="1:19" s="52" customFormat="1" ht="12" x14ac:dyDescent="0.2">
      <c r="A201" s="55">
        <v>540101</v>
      </c>
      <c r="B201" s="55" t="s">
        <v>186</v>
      </c>
      <c r="C201" s="55" t="s">
        <v>183</v>
      </c>
      <c r="D201" s="55" t="s">
        <v>18</v>
      </c>
      <c r="E201" s="56">
        <v>6</v>
      </c>
      <c r="F201" s="56">
        <v>0</v>
      </c>
      <c r="G201" s="56">
        <v>0</v>
      </c>
      <c r="H201" s="56">
        <v>0</v>
      </c>
      <c r="I201" s="15" t="s">
        <v>27</v>
      </c>
      <c r="J201" s="15">
        <v>0</v>
      </c>
      <c r="K201" s="56">
        <v>0</v>
      </c>
      <c r="L201" s="15" t="s">
        <v>27</v>
      </c>
      <c r="M201" s="56">
        <v>0</v>
      </c>
      <c r="N201" s="15" t="s">
        <v>27</v>
      </c>
      <c r="O201" s="56">
        <v>0</v>
      </c>
      <c r="P201" s="15" t="s">
        <v>27</v>
      </c>
      <c r="S201" s="63">
        <f>IFERROR(_xlfn.PERCENTRANK.INC(J$6:J$289,J201),"-9999")</f>
        <v>0</v>
      </c>
    </row>
    <row r="202" spans="1:19" s="52" customFormat="1" ht="12" x14ac:dyDescent="0.2">
      <c r="A202" s="55">
        <v>540106</v>
      </c>
      <c r="B202" s="55" t="s">
        <v>187</v>
      </c>
      <c r="C202" s="55" t="s">
        <v>183</v>
      </c>
      <c r="D202" s="55" t="s">
        <v>18</v>
      </c>
      <c r="E202" s="56">
        <v>6</v>
      </c>
      <c r="F202" s="56">
        <v>0.8</v>
      </c>
      <c r="G202" s="56">
        <v>0</v>
      </c>
      <c r="H202" s="56">
        <v>0</v>
      </c>
      <c r="I202" s="15" t="s">
        <v>27</v>
      </c>
      <c r="J202" s="15">
        <v>0</v>
      </c>
      <c r="K202" s="56">
        <v>0</v>
      </c>
      <c r="L202" s="15" t="s">
        <v>27</v>
      </c>
      <c r="M202" s="56">
        <v>0</v>
      </c>
      <c r="N202" s="15" t="s">
        <v>27</v>
      </c>
      <c r="O202" s="56">
        <v>0</v>
      </c>
      <c r="P202" s="15" t="s">
        <v>27</v>
      </c>
      <c r="S202" s="63">
        <f>IFERROR(_xlfn.PERCENTRANK.INC(J$6:J$289,J202),"-9999")</f>
        <v>0</v>
      </c>
    </row>
    <row r="203" spans="1:19" s="52" customFormat="1" ht="12" x14ac:dyDescent="0.2">
      <c r="A203" s="55">
        <v>540103</v>
      </c>
      <c r="B203" s="55" t="s">
        <v>188</v>
      </c>
      <c r="C203" s="55" t="s">
        <v>183</v>
      </c>
      <c r="D203" s="55" t="s">
        <v>18</v>
      </c>
      <c r="E203" s="56">
        <v>6</v>
      </c>
      <c r="F203" s="56">
        <v>0</v>
      </c>
      <c r="G203" s="56">
        <v>0</v>
      </c>
      <c r="H203" s="56">
        <v>0</v>
      </c>
      <c r="I203" s="15" t="s">
        <v>27</v>
      </c>
      <c r="J203" s="15">
        <v>0</v>
      </c>
      <c r="K203" s="56">
        <v>0</v>
      </c>
      <c r="L203" s="15" t="s">
        <v>27</v>
      </c>
      <c r="M203" s="56">
        <v>0</v>
      </c>
      <c r="N203" s="15" t="s">
        <v>27</v>
      </c>
      <c r="O203" s="56">
        <v>0</v>
      </c>
      <c r="P203" s="15" t="s">
        <v>27</v>
      </c>
      <c r="S203" s="63">
        <f>IFERROR(_xlfn.PERCENTRANK.INC(J$6:J$289,J203),"-9999")</f>
        <v>0</v>
      </c>
    </row>
    <row r="204" spans="1:19" s="52" customFormat="1" ht="12" x14ac:dyDescent="0.2">
      <c r="A204" s="55">
        <v>540098</v>
      </c>
      <c r="B204" s="55" t="s">
        <v>189</v>
      </c>
      <c r="C204" s="55" t="s">
        <v>183</v>
      </c>
      <c r="D204" s="55" t="s">
        <v>18</v>
      </c>
      <c r="E204" s="56">
        <v>6</v>
      </c>
      <c r="F204" s="56">
        <v>0</v>
      </c>
      <c r="G204" s="56">
        <v>0</v>
      </c>
      <c r="H204" s="56">
        <v>0</v>
      </c>
      <c r="I204" s="15" t="s">
        <v>27</v>
      </c>
      <c r="J204" s="15">
        <v>0</v>
      </c>
      <c r="K204" s="56">
        <v>0</v>
      </c>
      <c r="L204" s="15" t="s">
        <v>27</v>
      </c>
      <c r="M204" s="56">
        <v>0</v>
      </c>
      <c r="N204" s="15" t="s">
        <v>27</v>
      </c>
      <c r="O204" s="56">
        <v>0</v>
      </c>
      <c r="P204" s="15" t="s">
        <v>27</v>
      </c>
      <c r="S204" s="63">
        <f>IFERROR(_xlfn.PERCENTRANK.INC(J$6:J$289,J204),"-9999")</f>
        <v>0</v>
      </c>
    </row>
    <row r="205" spans="1:19" s="52" customFormat="1" ht="12" x14ac:dyDescent="0.2">
      <c r="A205" s="55">
        <v>540287</v>
      </c>
      <c r="B205" s="55" t="s">
        <v>196</v>
      </c>
      <c r="C205" s="55" t="s">
        <v>197</v>
      </c>
      <c r="D205" s="55" t="s">
        <v>18</v>
      </c>
      <c r="E205" s="56">
        <v>10</v>
      </c>
      <c r="F205" s="56">
        <v>0</v>
      </c>
      <c r="G205" s="56">
        <v>0</v>
      </c>
      <c r="H205" s="56">
        <v>0</v>
      </c>
      <c r="I205" s="15" t="s">
        <v>27</v>
      </c>
      <c r="J205" s="15">
        <v>0</v>
      </c>
      <c r="K205" s="56">
        <v>0</v>
      </c>
      <c r="L205" s="15" t="s">
        <v>27</v>
      </c>
      <c r="M205" s="56">
        <v>0</v>
      </c>
      <c r="N205" s="15" t="s">
        <v>27</v>
      </c>
      <c r="O205" s="56">
        <v>0</v>
      </c>
      <c r="P205" s="15" t="s">
        <v>27</v>
      </c>
      <c r="S205" s="63">
        <f>IFERROR(_xlfn.PERCENTRANK.INC(J$6:J$289,J205),"-9999")</f>
        <v>0</v>
      </c>
    </row>
    <row r="206" spans="1:19" s="52" customFormat="1" ht="12" x14ac:dyDescent="0.2">
      <c r="A206" s="55">
        <v>540110</v>
      </c>
      <c r="B206" s="55" t="s">
        <v>200</v>
      </c>
      <c r="C206" s="55" t="s">
        <v>197</v>
      </c>
      <c r="D206" s="55" t="s">
        <v>18</v>
      </c>
      <c r="E206" s="56">
        <v>10</v>
      </c>
      <c r="F206" s="56">
        <v>1.4</v>
      </c>
      <c r="G206" s="56">
        <v>0</v>
      </c>
      <c r="H206" s="56">
        <v>0</v>
      </c>
      <c r="I206" s="15" t="s">
        <v>27</v>
      </c>
      <c r="J206" s="15">
        <v>0</v>
      </c>
      <c r="K206" s="56">
        <v>0</v>
      </c>
      <c r="L206" s="15" t="s">
        <v>27</v>
      </c>
      <c r="M206" s="56">
        <v>0</v>
      </c>
      <c r="N206" s="15" t="s">
        <v>27</v>
      </c>
      <c r="O206" s="56">
        <v>0</v>
      </c>
      <c r="P206" s="15" t="s">
        <v>27</v>
      </c>
      <c r="S206" s="63">
        <f>IFERROR(_xlfn.PERCENTRANK.INC(J$6:J$289,J206),"-9999")</f>
        <v>0</v>
      </c>
    </row>
    <row r="207" spans="1:19" s="52" customFormat="1" ht="12" x14ac:dyDescent="0.2">
      <c r="A207" s="55">
        <v>540108</v>
      </c>
      <c r="B207" s="55" t="s">
        <v>201</v>
      </c>
      <c r="C207" s="55" t="s">
        <v>197</v>
      </c>
      <c r="D207" s="55" t="s">
        <v>18</v>
      </c>
      <c r="E207" s="56">
        <v>10</v>
      </c>
      <c r="F207" s="56">
        <v>2.7</v>
      </c>
      <c r="G207" s="56">
        <v>0.3</v>
      </c>
      <c r="H207" s="56">
        <v>0</v>
      </c>
      <c r="I207" s="15">
        <v>0</v>
      </c>
      <c r="J207" s="15">
        <v>0</v>
      </c>
      <c r="K207" s="56">
        <v>0</v>
      </c>
      <c r="L207" s="15" t="s">
        <v>27</v>
      </c>
      <c r="M207" s="56">
        <v>0</v>
      </c>
      <c r="N207" s="15" t="s">
        <v>27</v>
      </c>
      <c r="O207" s="56">
        <v>0</v>
      </c>
      <c r="P207" s="15" t="s">
        <v>27</v>
      </c>
      <c r="S207" s="63">
        <f>IFERROR(_xlfn.PERCENTRANK.INC(J$6:J$289,J207),"-9999")</f>
        <v>0</v>
      </c>
    </row>
    <row r="208" spans="1:19" s="52" customFormat="1" ht="12" x14ac:dyDescent="0.2">
      <c r="A208" s="55">
        <v>540113</v>
      </c>
      <c r="B208" s="55" t="s">
        <v>205</v>
      </c>
      <c r="C208" s="55" t="s">
        <v>206</v>
      </c>
      <c r="D208" s="55" t="s">
        <v>18</v>
      </c>
      <c r="E208" s="56">
        <v>2</v>
      </c>
      <c r="F208" s="56">
        <v>0.7</v>
      </c>
      <c r="G208" s="56">
        <v>0</v>
      </c>
      <c r="H208" s="56">
        <v>0</v>
      </c>
      <c r="I208" s="15" t="s">
        <v>27</v>
      </c>
      <c r="J208" s="15">
        <v>0</v>
      </c>
      <c r="K208" s="56">
        <v>0</v>
      </c>
      <c r="L208" s="15" t="s">
        <v>27</v>
      </c>
      <c r="M208" s="56">
        <v>0</v>
      </c>
      <c r="N208" s="15" t="s">
        <v>27</v>
      </c>
      <c r="O208" s="56">
        <v>0</v>
      </c>
      <c r="P208" s="15" t="s">
        <v>27</v>
      </c>
      <c r="S208" s="63">
        <f>IFERROR(_xlfn.PERCENTRANK.INC(J$6:J$289,J208),"-9999")</f>
        <v>0</v>
      </c>
    </row>
    <row r="209" spans="1:19" s="52" customFormat="1" ht="12" x14ac:dyDescent="0.2">
      <c r="A209" s="55">
        <v>540122</v>
      </c>
      <c r="B209" s="55" t="s">
        <v>219</v>
      </c>
      <c r="C209" s="55" t="s">
        <v>214</v>
      </c>
      <c r="D209" s="55" t="s">
        <v>18</v>
      </c>
      <c r="E209" s="56">
        <v>1</v>
      </c>
      <c r="F209" s="56">
        <v>2.6</v>
      </c>
      <c r="G209" s="56">
        <v>0</v>
      </c>
      <c r="H209" s="56">
        <v>0</v>
      </c>
      <c r="I209" s="15" t="s">
        <v>27</v>
      </c>
      <c r="J209" s="15">
        <v>0</v>
      </c>
      <c r="K209" s="56">
        <v>0</v>
      </c>
      <c r="L209" s="15" t="s">
        <v>27</v>
      </c>
      <c r="M209" s="56">
        <v>0</v>
      </c>
      <c r="N209" s="15" t="s">
        <v>27</v>
      </c>
      <c r="O209" s="56">
        <v>0</v>
      </c>
      <c r="P209" s="15" t="s">
        <v>27</v>
      </c>
      <c r="S209" s="63">
        <f>IFERROR(_xlfn.PERCENTRANK.INC(J$6:J$289,J209),"-9999")</f>
        <v>0</v>
      </c>
    </row>
    <row r="210" spans="1:19" s="52" customFormat="1" ht="12" x14ac:dyDescent="0.2">
      <c r="A210" s="55">
        <v>540291</v>
      </c>
      <c r="B210" s="55" t="s">
        <v>220</v>
      </c>
      <c r="C210" s="55" t="s">
        <v>214</v>
      </c>
      <c r="D210" s="55" t="s">
        <v>18</v>
      </c>
      <c r="E210" s="56">
        <v>1</v>
      </c>
      <c r="F210" s="56">
        <v>1.4</v>
      </c>
      <c r="G210" s="56">
        <v>0</v>
      </c>
      <c r="H210" s="56">
        <v>0</v>
      </c>
      <c r="I210" s="15" t="s">
        <v>27</v>
      </c>
      <c r="J210" s="15">
        <v>0</v>
      </c>
      <c r="K210" s="56">
        <v>0</v>
      </c>
      <c r="L210" s="15" t="s">
        <v>27</v>
      </c>
      <c r="M210" s="56">
        <v>0</v>
      </c>
      <c r="N210" s="15" t="s">
        <v>27</v>
      </c>
      <c r="O210" s="56">
        <v>0</v>
      </c>
      <c r="P210" s="15" t="s">
        <v>27</v>
      </c>
      <c r="S210" s="63">
        <f>IFERROR(_xlfn.PERCENTRANK.INC(J$6:J$289,J210),"-9999")</f>
        <v>0</v>
      </c>
    </row>
    <row r="211" spans="1:19" s="52" customFormat="1" ht="12" x14ac:dyDescent="0.2">
      <c r="A211" s="55">
        <v>540127</v>
      </c>
      <c r="B211" s="55" t="s">
        <v>228</v>
      </c>
      <c r="C211" s="55" t="s">
        <v>227</v>
      </c>
      <c r="D211" s="55" t="s">
        <v>18</v>
      </c>
      <c r="E211" s="56">
        <v>1</v>
      </c>
      <c r="F211" s="56">
        <v>4</v>
      </c>
      <c r="G211" s="56">
        <v>0</v>
      </c>
      <c r="H211" s="56">
        <v>0</v>
      </c>
      <c r="I211" s="15" t="s">
        <v>27</v>
      </c>
      <c r="J211" s="15">
        <v>0</v>
      </c>
      <c r="K211" s="56">
        <v>0</v>
      </c>
      <c r="L211" s="15" t="s">
        <v>27</v>
      </c>
      <c r="M211" s="56">
        <v>0</v>
      </c>
      <c r="N211" s="15" t="s">
        <v>27</v>
      </c>
      <c r="O211" s="56">
        <v>0</v>
      </c>
      <c r="P211" s="15" t="s">
        <v>27</v>
      </c>
      <c r="S211" s="63">
        <f>IFERROR(_xlfn.PERCENTRANK.INC(J$6:J$289,J211),"-9999")</f>
        <v>0</v>
      </c>
    </row>
    <row r="212" spans="1:19" s="52" customFormat="1" ht="12" x14ac:dyDescent="0.2">
      <c r="A212" s="55">
        <v>540128</v>
      </c>
      <c r="B212" s="55" t="s">
        <v>229</v>
      </c>
      <c r="C212" s="55" t="s">
        <v>227</v>
      </c>
      <c r="D212" s="55" t="s">
        <v>18</v>
      </c>
      <c r="E212" s="56">
        <v>1</v>
      </c>
      <c r="F212" s="56">
        <v>1.9</v>
      </c>
      <c r="G212" s="56">
        <v>0</v>
      </c>
      <c r="H212" s="56">
        <v>0</v>
      </c>
      <c r="I212" s="15" t="s">
        <v>27</v>
      </c>
      <c r="J212" s="15">
        <v>0</v>
      </c>
      <c r="K212" s="56">
        <v>0</v>
      </c>
      <c r="L212" s="15" t="s">
        <v>27</v>
      </c>
      <c r="M212" s="56">
        <v>0</v>
      </c>
      <c r="N212" s="15" t="s">
        <v>27</v>
      </c>
      <c r="O212" s="56">
        <v>0</v>
      </c>
      <c r="P212" s="15" t="s">
        <v>27</v>
      </c>
      <c r="S212" s="63">
        <f>IFERROR(_xlfn.PERCENTRANK.INC(J$6:J$289,J212),"-9999")</f>
        <v>0</v>
      </c>
    </row>
    <row r="213" spans="1:19" s="52" customFormat="1" ht="12" x14ac:dyDescent="0.2">
      <c r="A213" s="55">
        <v>540172</v>
      </c>
      <c r="B213" s="55" t="s">
        <v>230</v>
      </c>
      <c r="C213" s="55" t="s">
        <v>227</v>
      </c>
      <c r="D213" s="55" t="s">
        <v>18</v>
      </c>
      <c r="E213" s="56">
        <v>1</v>
      </c>
      <c r="F213" s="56">
        <v>0</v>
      </c>
      <c r="G213" s="56">
        <v>0</v>
      </c>
      <c r="H213" s="56">
        <v>0</v>
      </c>
      <c r="I213" s="15" t="s">
        <v>27</v>
      </c>
      <c r="J213" s="15">
        <v>0</v>
      </c>
      <c r="K213" s="56">
        <v>0</v>
      </c>
      <c r="L213" s="15" t="s">
        <v>27</v>
      </c>
      <c r="M213" s="56">
        <v>0</v>
      </c>
      <c r="N213" s="15" t="s">
        <v>27</v>
      </c>
      <c r="O213" s="56">
        <v>0</v>
      </c>
      <c r="P213" s="15" t="s">
        <v>27</v>
      </c>
      <c r="S213" s="63">
        <f>IFERROR(_xlfn.PERCENTRANK.INC(J$6:J$289,J213),"-9999")</f>
        <v>0</v>
      </c>
    </row>
    <row r="214" spans="1:19" s="52" customFormat="1" ht="12" x14ac:dyDescent="0.2">
      <c r="A214" s="55">
        <v>540285</v>
      </c>
      <c r="B214" s="55" t="s">
        <v>231</v>
      </c>
      <c r="C214" s="55" t="s">
        <v>227</v>
      </c>
      <c r="D214" s="55" t="s">
        <v>18</v>
      </c>
      <c r="E214" s="56">
        <v>1</v>
      </c>
      <c r="F214" s="56">
        <v>3.9</v>
      </c>
      <c r="G214" s="56">
        <v>0</v>
      </c>
      <c r="H214" s="56">
        <v>0</v>
      </c>
      <c r="I214" s="15" t="s">
        <v>27</v>
      </c>
      <c r="J214" s="15">
        <v>0</v>
      </c>
      <c r="K214" s="56">
        <v>0</v>
      </c>
      <c r="L214" s="15" t="s">
        <v>27</v>
      </c>
      <c r="M214" s="56">
        <v>0</v>
      </c>
      <c r="N214" s="15" t="s">
        <v>27</v>
      </c>
      <c r="O214" s="56">
        <v>0</v>
      </c>
      <c r="P214" s="15" t="s">
        <v>27</v>
      </c>
      <c r="S214" s="63">
        <f>IFERROR(_xlfn.PERCENTRANK.INC(J$6:J$289,J214),"-9999")</f>
        <v>0</v>
      </c>
    </row>
    <row r="215" spans="1:19" s="52" customFormat="1" ht="12" x14ac:dyDescent="0.2">
      <c r="A215" s="55">
        <v>540130</v>
      </c>
      <c r="B215" s="55" t="s">
        <v>234</v>
      </c>
      <c r="C215" s="55" t="s">
        <v>235</v>
      </c>
      <c r="D215" s="55" t="s">
        <v>18</v>
      </c>
      <c r="E215" s="56">
        <v>8</v>
      </c>
      <c r="F215" s="56">
        <v>2.2000000000000002</v>
      </c>
      <c r="G215" s="56">
        <v>0.2</v>
      </c>
      <c r="H215" s="56">
        <v>0</v>
      </c>
      <c r="I215" s="15">
        <v>0</v>
      </c>
      <c r="J215" s="15">
        <v>0</v>
      </c>
      <c r="K215" s="56">
        <v>0</v>
      </c>
      <c r="L215" s="15" t="s">
        <v>27</v>
      </c>
      <c r="M215" s="56">
        <v>0</v>
      </c>
      <c r="N215" s="15" t="s">
        <v>27</v>
      </c>
      <c r="O215" s="56">
        <v>0</v>
      </c>
      <c r="P215" s="15" t="s">
        <v>27</v>
      </c>
      <c r="S215" s="63">
        <f>IFERROR(_xlfn.PERCENTRANK.INC(J$6:J$289,J215),"-9999")</f>
        <v>0</v>
      </c>
    </row>
    <row r="216" spans="1:19" s="52" customFormat="1" ht="12" x14ac:dyDescent="0.2">
      <c r="A216" s="55">
        <v>545555</v>
      </c>
      <c r="B216" s="55" t="s">
        <v>236</v>
      </c>
      <c r="C216" s="55" t="s">
        <v>235</v>
      </c>
      <c r="D216" s="55" t="s">
        <v>18</v>
      </c>
      <c r="E216" s="56">
        <v>8</v>
      </c>
      <c r="F216" s="56">
        <v>0.7</v>
      </c>
      <c r="G216" s="56">
        <v>0</v>
      </c>
      <c r="H216" s="56">
        <v>0</v>
      </c>
      <c r="I216" s="15" t="s">
        <v>27</v>
      </c>
      <c r="J216" s="15">
        <v>0</v>
      </c>
      <c r="K216" s="56">
        <v>0</v>
      </c>
      <c r="L216" s="15" t="s">
        <v>27</v>
      </c>
      <c r="M216" s="56">
        <v>0</v>
      </c>
      <c r="N216" s="15" t="s">
        <v>27</v>
      </c>
      <c r="O216" s="56">
        <v>0</v>
      </c>
      <c r="P216" s="15" t="s">
        <v>27</v>
      </c>
      <c r="S216" s="63">
        <f>IFERROR(_xlfn.PERCENTRANK.INC(J$6:J$289,J216),"-9999")</f>
        <v>0</v>
      </c>
    </row>
    <row r="217" spans="1:19" s="52" customFormat="1" ht="12" x14ac:dyDescent="0.2">
      <c r="A217" s="55">
        <v>540155</v>
      </c>
      <c r="B217" s="55" t="s">
        <v>237</v>
      </c>
      <c r="C217" s="55" t="s">
        <v>235</v>
      </c>
      <c r="D217" s="55" t="s">
        <v>18</v>
      </c>
      <c r="E217" s="56">
        <v>8</v>
      </c>
      <c r="F217" s="56">
        <v>0.8</v>
      </c>
      <c r="G217" s="56">
        <v>0</v>
      </c>
      <c r="H217" s="56">
        <v>0</v>
      </c>
      <c r="I217" s="15" t="s">
        <v>27</v>
      </c>
      <c r="J217" s="15">
        <v>0</v>
      </c>
      <c r="K217" s="56">
        <v>0</v>
      </c>
      <c r="L217" s="15" t="s">
        <v>27</v>
      </c>
      <c r="M217" s="56">
        <v>0</v>
      </c>
      <c r="N217" s="15" t="s">
        <v>27</v>
      </c>
      <c r="O217" s="56">
        <v>0</v>
      </c>
      <c r="P217" s="15" t="s">
        <v>27</v>
      </c>
      <c r="S217" s="63">
        <f>IFERROR(_xlfn.PERCENTRANK.INC(J$6:J$289,J217),"-9999")</f>
        <v>0</v>
      </c>
    </row>
    <row r="218" spans="1:19" s="52" customFormat="1" ht="12" x14ac:dyDescent="0.2">
      <c r="A218" s="55">
        <v>540091</v>
      </c>
      <c r="B218" s="55" t="s">
        <v>238</v>
      </c>
      <c r="C218" s="55" t="s">
        <v>235</v>
      </c>
      <c r="D218" s="55" t="s">
        <v>18</v>
      </c>
      <c r="E218" s="56">
        <v>8</v>
      </c>
      <c r="F218" s="56">
        <v>0</v>
      </c>
      <c r="G218" s="56">
        <v>0</v>
      </c>
      <c r="H218" s="56">
        <v>0</v>
      </c>
      <c r="I218" s="15" t="s">
        <v>27</v>
      </c>
      <c r="J218" s="15">
        <v>0</v>
      </c>
      <c r="K218" s="56">
        <v>0</v>
      </c>
      <c r="L218" s="15" t="s">
        <v>27</v>
      </c>
      <c r="M218" s="56">
        <v>0</v>
      </c>
      <c r="N218" s="15" t="s">
        <v>27</v>
      </c>
      <c r="O218" s="56">
        <v>0</v>
      </c>
      <c r="P218" s="15" t="s">
        <v>27</v>
      </c>
      <c r="S218" s="63">
        <f>IFERROR(_xlfn.PERCENTRANK.INC(J$6:J$289,J218),"-9999")</f>
        <v>0</v>
      </c>
    </row>
    <row r="219" spans="1:19" s="52" customFormat="1" ht="12" x14ac:dyDescent="0.2">
      <c r="A219" s="55">
        <v>540131</v>
      </c>
      <c r="B219" s="55" t="s">
        <v>239</v>
      </c>
      <c r="C219" s="55" t="s">
        <v>235</v>
      </c>
      <c r="D219" s="55" t="s">
        <v>18</v>
      </c>
      <c r="E219" s="56">
        <v>8</v>
      </c>
      <c r="F219" s="56">
        <v>1.1000000000000001</v>
      </c>
      <c r="G219" s="56">
        <v>0</v>
      </c>
      <c r="H219" s="56">
        <v>0</v>
      </c>
      <c r="I219" s="15" t="s">
        <v>27</v>
      </c>
      <c r="J219" s="15">
        <v>0</v>
      </c>
      <c r="K219" s="56">
        <v>0</v>
      </c>
      <c r="L219" s="15" t="s">
        <v>27</v>
      </c>
      <c r="M219" s="56">
        <v>0</v>
      </c>
      <c r="N219" s="15" t="s">
        <v>27</v>
      </c>
      <c r="O219" s="56">
        <v>0</v>
      </c>
      <c r="P219" s="15" t="s">
        <v>27</v>
      </c>
      <c r="S219" s="63">
        <f>IFERROR(_xlfn.PERCENTRANK.INC(J$6:J$289,J219),"-9999")</f>
        <v>0</v>
      </c>
    </row>
    <row r="220" spans="1:19" s="52" customFormat="1" ht="12" x14ac:dyDescent="0.2">
      <c r="A220" s="55">
        <v>540134</v>
      </c>
      <c r="B220" s="55" t="s">
        <v>242</v>
      </c>
      <c r="C220" s="55" t="s">
        <v>243</v>
      </c>
      <c r="D220" s="55" t="s">
        <v>18</v>
      </c>
      <c r="E220" s="56">
        <v>2</v>
      </c>
      <c r="F220" s="56">
        <v>0.8</v>
      </c>
      <c r="G220" s="56">
        <v>0</v>
      </c>
      <c r="H220" s="56">
        <v>0</v>
      </c>
      <c r="I220" s="15" t="s">
        <v>27</v>
      </c>
      <c r="J220" s="15">
        <v>0</v>
      </c>
      <c r="K220" s="56">
        <v>0</v>
      </c>
      <c r="L220" s="15" t="s">
        <v>27</v>
      </c>
      <c r="M220" s="56">
        <v>0</v>
      </c>
      <c r="N220" s="15" t="s">
        <v>27</v>
      </c>
      <c r="O220" s="56">
        <v>0</v>
      </c>
      <c r="P220" s="15" t="s">
        <v>27</v>
      </c>
      <c r="S220" s="63">
        <f>IFERROR(_xlfn.PERCENTRANK.INC(J$6:J$289,J220),"-9999")</f>
        <v>0</v>
      </c>
    </row>
    <row r="221" spans="1:19" s="52" customFormat="1" ht="12" x14ac:dyDescent="0.2">
      <c r="A221" s="55">
        <v>540136</v>
      </c>
      <c r="B221" s="55" t="s">
        <v>245</v>
      </c>
      <c r="C221" s="55" t="s">
        <v>243</v>
      </c>
      <c r="D221" s="55" t="s">
        <v>18</v>
      </c>
      <c r="E221" s="56">
        <v>2</v>
      </c>
      <c r="F221" s="56">
        <v>1.2</v>
      </c>
      <c r="G221" s="56">
        <v>0</v>
      </c>
      <c r="H221" s="56">
        <v>0</v>
      </c>
      <c r="I221" s="15" t="s">
        <v>27</v>
      </c>
      <c r="J221" s="15">
        <v>0</v>
      </c>
      <c r="K221" s="56">
        <v>0</v>
      </c>
      <c r="L221" s="15" t="s">
        <v>27</v>
      </c>
      <c r="M221" s="56">
        <v>0</v>
      </c>
      <c r="N221" s="15" t="s">
        <v>27</v>
      </c>
      <c r="O221" s="56">
        <v>0</v>
      </c>
      <c r="P221" s="15" t="s">
        <v>27</v>
      </c>
      <c r="S221" s="63">
        <f>IFERROR(_xlfn.PERCENTRANK.INC(J$6:J$289,J221),"-9999")</f>
        <v>0</v>
      </c>
    </row>
    <row r="222" spans="1:19" s="52" customFormat="1" ht="12" x14ac:dyDescent="0.2">
      <c r="A222" s="55">
        <v>540272</v>
      </c>
      <c r="B222" s="55" t="s">
        <v>252</v>
      </c>
      <c r="C222" s="55" t="s">
        <v>251</v>
      </c>
      <c r="D222" s="55" t="s">
        <v>18</v>
      </c>
      <c r="E222" s="56">
        <v>6</v>
      </c>
      <c r="F222" s="56">
        <v>1.4</v>
      </c>
      <c r="G222" s="56">
        <v>0</v>
      </c>
      <c r="H222" s="56">
        <v>0</v>
      </c>
      <c r="I222" s="15" t="s">
        <v>27</v>
      </c>
      <c r="J222" s="15">
        <v>0</v>
      </c>
      <c r="K222" s="56">
        <v>0</v>
      </c>
      <c r="L222" s="15" t="s">
        <v>27</v>
      </c>
      <c r="M222" s="56">
        <v>0</v>
      </c>
      <c r="N222" s="15" t="s">
        <v>27</v>
      </c>
      <c r="O222" s="56">
        <v>0</v>
      </c>
      <c r="P222" s="15" t="s">
        <v>27</v>
      </c>
      <c r="S222" s="63">
        <f>IFERROR(_xlfn.PERCENTRANK.INC(J$6:J$289,J222),"-9999")</f>
        <v>0</v>
      </c>
    </row>
    <row r="223" spans="1:19" s="52" customFormat="1" ht="12" x14ac:dyDescent="0.2">
      <c r="A223" s="55">
        <v>540274</v>
      </c>
      <c r="B223" s="55" t="s">
        <v>253</v>
      </c>
      <c r="C223" s="55" t="s">
        <v>251</v>
      </c>
      <c r="D223" s="55" t="s">
        <v>18</v>
      </c>
      <c r="E223" s="56">
        <v>6</v>
      </c>
      <c r="F223" s="56">
        <v>1.8</v>
      </c>
      <c r="G223" s="56">
        <v>0.1</v>
      </c>
      <c r="H223" s="56">
        <v>0</v>
      </c>
      <c r="I223" s="15">
        <v>0</v>
      </c>
      <c r="J223" s="15">
        <v>0</v>
      </c>
      <c r="K223" s="56">
        <v>0</v>
      </c>
      <c r="L223" s="15" t="s">
        <v>27</v>
      </c>
      <c r="M223" s="56">
        <v>0</v>
      </c>
      <c r="N223" s="15" t="s">
        <v>27</v>
      </c>
      <c r="O223" s="56">
        <v>0</v>
      </c>
      <c r="P223" s="15" t="s">
        <v>27</v>
      </c>
      <c r="S223" s="63">
        <f>IFERROR(_xlfn.PERCENTRANK.INC(J$6:J$289,J223),"-9999")</f>
        <v>0</v>
      </c>
    </row>
    <row r="224" spans="1:19" s="52" customFormat="1" ht="12" x14ac:dyDescent="0.2">
      <c r="A224" s="55">
        <v>540273</v>
      </c>
      <c r="B224" s="55" t="s">
        <v>255</v>
      </c>
      <c r="C224" s="55" t="s">
        <v>251</v>
      </c>
      <c r="D224" s="55" t="s">
        <v>18</v>
      </c>
      <c r="E224" s="56">
        <v>6</v>
      </c>
      <c r="F224" s="56">
        <v>1.1000000000000001</v>
      </c>
      <c r="G224" s="56">
        <v>0</v>
      </c>
      <c r="H224" s="56">
        <v>0</v>
      </c>
      <c r="I224" s="15" t="s">
        <v>27</v>
      </c>
      <c r="J224" s="15">
        <v>0</v>
      </c>
      <c r="K224" s="56">
        <v>0</v>
      </c>
      <c r="L224" s="15" t="s">
        <v>27</v>
      </c>
      <c r="M224" s="56">
        <v>0</v>
      </c>
      <c r="N224" s="15" t="s">
        <v>27</v>
      </c>
      <c r="O224" s="56">
        <v>0</v>
      </c>
      <c r="P224" s="15" t="s">
        <v>27</v>
      </c>
      <c r="S224" s="63">
        <f>IFERROR(_xlfn.PERCENTRANK.INC(J$6:J$289,J224),"-9999")</f>
        <v>0</v>
      </c>
    </row>
    <row r="225" spans="1:19" s="52" customFormat="1" ht="12" x14ac:dyDescent="0.2">
      <c r="A225" s="55">
        <v>540143</v>
      </c>
      <c r="B225" s="55" t="s">
        <v>258</v>
      </c>
      <c r="C225" s="55" t="s">
        <v>259</v>
      </c>
      <c r="D225" s="55" t="s">
        <v>18</v>
      </c>
      <c r="E225" s="56">
        <v>1</v>
      </c>
      <c r="F225" s="56">
        <v>0</v>
      </c>
      <c r="G225" s="56">
        <v>0</v>
      </c>
      <c r="H225" s="56">
        <v>0</v>
      </c>
      <c r="I225" s="15" t="s">
        <v>27</v>
      </c>
      <c r="J225" s="15">
        <v>0</v>
      </c>
      <c r="K225" s="56">
        <v>0</v>
      </c>
      <c r="L225" s="15" t="s">
        <v>27</v>
      </c>
      <c r="M225" s="56">
        <v>0</v>
      </c>
      <c r="N225" s="15" t="s">
        <v>27</v>
      </c>
      <c r="O225" s="56">
        <v>0</v>
      </c>
      <c r="P225" s="15" t="s">
        <v>27</v>
      </c>
      <c r="S225" s="63">
        <f>IFERROR(_xlfn.PERCENTRANK.INC(J$6:J$289,J225),"-9999")</f>
        <v>0</v>
      </c>
    </row>
    <row r="226" spans="1:19" s="52" customFormat="1" ht="12" x14ac:dyDescent="0.2">
      <c r="A226" s="55">
        <v>540290</v>
      </c>
      <c r="B226" s="55" t="s">
        <v>260</v>
      </c>
      <c r="C226" s="55" t="s">
        <v>259</v>
      </c>
      <c r="D226" s="55" t="s">
        <v>18</v>
      </c>
      <c r="E226" s="56">
        <v>1</v>
      </c>
      <c r="F226" s="56">
        <v>0</v>
      </c>
      <c r="G226" s="56">
        <v>0</v>
      </c>
      <c r="H226" s="56">
        <v>0</v>
      </c>
      <c r="I226" s="15" t="s">
        <v>27</v>
      </c>
      <c r="J226" s="15">
        <v>0</v>
      </c>
      <c r="K226" s="56">
        <v>0</v>
      </c>
      <c r="L226" s="15" t="s">
        <v>27</v>
      </c>
      <c r="M226" s="56">
        <v>0</v>
      </c>
      <c r="N226" s="15" t="s">
        <v>27</v>
      </c>
      <c r="O226" s="56">
        <v>0</v>
      </c>
      <c r="P226" s="15" t="s">
        <v>27</v>
      </c>
      <c r="S226" s="63">
        <f>IFERROR(_xlfn.PERCENTRANK.INC(J$6:J$289,J226),"-9999")</f>
        <v>0</v>
      </c>
    </row>
    <row r="227" spans="1:19" s="52" customFormat="1" ht="12" x14ac:dyDescent="0.2">
      <c r="A227" s="55">
        <v>540252</v>
      </c>
      <c r="B227" s="55" t="s">
        <v>265</v>
      </c>
      <c r="C227" s="55" t="s">
        <v>264</v>
      </c>
      <c r="D227" s="55" t="s">
        <v>18</v>
      </c>
      <c r="E227" s="56">
        <v>9</v>
      </c>
      <c r="F227" s="56">
        <v>0.7</v>
      </c>
      <c r="G227" s="56">
        <v>0.2</v>
      </c>
      <c r="H227" s="56">
        <v>0</v>
      </c>
      <c r="I227" s="15">
        <v>0</v>
      </c>
      <c r="J227" s="15">
        <v>0</v>
      </c>
      <c r="K227" s="56">
        <v>0</v>
      </c>
      <c r="L227" s="15" t="s">
        <v>27</v>
      </c>
      <c r="M227" s="56">
        <v>0</v>
      </c>
      <c r="N227" s="15" t="s">
        <v>27</v>
      </c>
      <c r="O227" s="56">
        <v>0</v>
      </c>
      <c r="P227" s="15" t="s">
        <v>27</v>
      </c>
      <c r="S227" s="63">
        <f>IFERROR(_xlfn.PERCENTRANK.INC(J$6:J$289,J227),"-9999")</f>
        <v>0</v>
      </c>
    </row>
    <row r="228" spans="1:19" s="52" customFormat="1" ht="12" x14ac:dyDescent="0.2">
      <c r="A228" s="55">
        <v>540148</v>
      </c>
      <c r="B228" s="55" t="s">
        <v>270</v>
      </c>
      <c r="C228" s="55" t="s">
        <v>269</v>
      </c>
      <c r="D228" s="55" t="s">
        <v>18</v>
      </c>
      <c r="E228" s="56">
        <v>4</v>
      </c>
      <c r="F228" s="56">
        <v>0</v>
      </c>
      <c r="G228" s="56">
        <v>0</v>
      </c>
      <c r="H228" s="56">
        <v>0</v>
      </c>
      <c r="I228" s="15" t="s">
        <v>27</v>
      </c>
      <c r="J228" s="15">
        <v>0</v>
      </c>
      <c r="K228" s="56">
        <v>0</v>
      </c>
      <c r="L228" s="15" t="s">
        <v>27</v>
      </c>
      <c r="M228" s="56">
        <v>0</v>
      </c>
      <c r="N228" s="15" t="s">
        <v>27</v>
      </c>
      <c r="O228" s="56">
        <v>0</v>
      </c>
      <c r="P228" s="15" t="s">
        <v>27</v>
      </c>
      <c r="S228" s="63">
        <f>IFERROR(_xlfn.PERCENTRANK.INC(J$6:J$289,J228),"-9999")</f>
        <v>0</v>
      </c>
    </row>
    <row r="229" spans="1:19" s="52" customFormat="1" ht="12" x14ac:dyDescent="0.2">
      <c r="A229" s="55">
        <v>540080</v>
      </c>
      <c r="B229" s="55" t="s">
        <v>273</v>
      </c>
      <c r="C229" s="55" t="s">
        <v>274</v>
      </c>
      <c r="D229" s="55" t="s">
        <v>18</v>
      </c>
      <c r="E229" s="56">
        <v>10</v>
      </c>
      <c r="F229" s="56">
        <v>0</v>
      </c>
      <c r="G229" s="56">
        <v>0</v>
      </c>
      <c r="H229" s="56">
        <v>0</v>
      </c>
      <c r="I229" s="15" t="s">
        <v>27</v>
      </c>
      <c r="J229" s="15">
        <v>0</v>
      </c>
      <c r="K229" s="56">
        <v>0</v>
      </c>
      <c r="L229" s="15" t="s">
        <v>27</v>
      </c>
      <c r="M229" s="56">
        <v>0</v>
      </c>
      <c r="N229" s="15" t="s">
        <v>27</v>
      </c>
      <c r="O229" s="56">
        <v>0</v>
      </c>
      <c r="P229" s="15" t="s">
        <v>27</v>
      </c>
      <c r="S229" s="63">
        <f>IFERROR(_xlfn.PERCENTRANK.INC(J$6:J$289,J229),"-9999")</f>
        <v>0</v>
      </c>
    </row>
    <row r="230" spans="1:19" s="52" customFormat="1" ht="12" x14ac:dyDescent="0.2">
      <c r="A230" s="55">
        <v>540094</v>
      </c>
      <c r="B230" s="55" t="s">
        <v>275</v>
      </c>
      <c r="C230" s="55" t="s">
        <v>274</v>
      </c>
      <c r="D230" s="55" t="s">
        <v>18</v>
      </c>
      <c r="E230" s="56">
        <v>10</v>
      </c>
      <c r="F230" s="56">
        <v>0</v>
      </c>
      <c r="G230" s="56">
        <v>0</v>
      </c>
      <c r="H230" s="56">
        <v>0</v>
      </c>
      <c r="I230" s="15" t="s">
        <v>27</v>
      </c>
      <c r="J230" s="15">
        <v>0</v>
      </c>
      <c r="K230" s="56">
        <v>0</v>
      </c>
      <c r="L230" s="15" t="s">
        <v>27</v>
      </c>
      <c r="M230" s="56">
        <v>0</v>
      </c>
      <c r="N230" s="15" t="s">
        <v>27</v>
      </c>
      <c r="O230" s="56">
        <v>0</v>
      </c>
      <c r="P230" s="15" t="s">
        <v>27</v>
      </c>
      <c r="S230" s="63">
        <f>IFERROR(_xlfn.PERCENTRANK.INC(J$6:J$289,J230),"-9999")</f>
        <v>0</v>
      </c>
    </row>
    <row r="231" spans="1:19" s="52" customFormat="1" ht="12" x14ac:dyDescent="0.2">
      <c r="A231" s="55">
        <v>540150</v>
      </c>
      <c r="B231" s="55" t="s">
        <v>276</v>
      </c>
      <c r="C231" s="55" t="s">
        <v>274</v>
      </c>
      <c r="D231" s="55" t="s">
        <v>18</v>
      </c>
      <c r="E231" s="56">
        <v>10</v>
      </c>
      <c r="F231" s="56">
        <v>0</v>
      </c>
      <c r="G231" s="56">
        <v>0</v>
      </c>
      <c r="H231" s="56">
        <v>0</v>
      </c>
      <c r="I231" s="15" t="s">
        <v>27</v>
      </c>
      <c r="J231" s="15">
        <v>0</v>
      </c>
      <c r="K231" s="56">
        <v>0</v>
      </c>
      <c r="L231" s="15" t="s">
        <v>27</v>
      </c>
      <c r="M231" s="56">
        <v>0</v>
      </c>
      <c r="N231" s="15" t="s">
        <v>27</v>
      </c>
      <c r="O231" s="56">
        <v>0</v>
      </c>
      <c r="P231" s="15" t="s">
        <v>27</v>
      </c>
      <c r="S231" s="63">
        <f>IFERROR(_xlfn.PERCENTRANK.INC(J$6:J$289,J231),"-9999")</f>
        <v>0</v>
      </c>
    </row>
    <row r="232" spans="1:19" s="52" customFormat="1" ht="12" x14ac:dyDescent="0.2">
      <c r="A232" s="55">
        <v>540151</v>
      </c>
      <c r="B232" s="55" t="s">
        <v>277</v>
      </c>
      <c r="C232" s="55" t="s">
        <v>274</v>
      </c>
      <c r="D232" s="55" t="s">
        <v>18</v>
      </c>
      <c r="E232" s="56">
        <v>10</v>
      </c>
      <c r="F232" s="56">
        <v>0</v>
      </c>
      <c r="G232" s="56">
        <v>0</v>
      </c>
      <c r="H232" s="56">
        <v>0</v>
      </c>
      <c r="I232" s="15" t="s">
        <v>27</v>
      </c>
      <c r="J232" s="15">
        <v>0</v>
      </c>
      <c r="K232" s="56">
        <v>0</v>
      </c>
      <c r="L232" s="15" t="s">
        <v>27</v>
      </c>
      <c r="M232" s="56">
        <v>0</v>
      </c>
      <c r="N232" s="15" t="s">
        <v>27</v>
      </c>
      <c r="O232" s="56">
        <v>0</v>
      </c>
      <c r="P232" s="15" t="s">
        <v>27</v>
      </c>
      <c r="S232" s="63">
        <f>IFERROR(_xlfn.PERCENTRANK.INC(J$6:J$289,J232),"-9999")</f>
        <v>0</v>
      </c>
    </row>
    <row r="233" spans="1:19" s="52" customFormat="1" ht="12" x14ac:dyDescent="0.2">
      <c r="A233" s="55">
        <v>540275</v>
      </c>
      <c r="B233" s="55" t="s">
        <v>278</v>
      </c>
      <c r="C233" s="55" t="s">
        <v>274</v>
      </c>
      <c r="D233" s="55" t="s">
        <v>18</v>
      </c>
      <c r="E233" s="56">
        <v>10</v>
      </c>
      <c r="F233" s="56">
        <v>0</v>
      </c>
      <c r="G233" s="56">
        <v>0</v>
      </c>
      <c r="H233" s="56">
        <v>0</v>
      </c>
      <c r="I233" s="15" t="s">
        <v>27</v>
      </c>
      <c r="J233" s="15">
        <v>0</v>
      </c>
      <c r="K233" s="56">
        <v>0</v>
      </c>
      <c r="L233" s="15" t="s">
        <v>27</v>
      </c>
      <c r="M233" s="56">
        <v>0</v>
      </c>
      <c r="N233" s="15" t="s">
        <v>27</v>
      </c>
      <c r="O233" s="56">
        <v>0</v>
      </c>
      <c r="P233" s="15" t="s">
        <v>27</v>
      </c>
      <c r="S233" s="63">
        <f>IFERROR(_xlfn.PERCENTRANK.INC(J$6:J$289,J233),"-9999")</f>
        <v>0</v>
      </c>
    </row>
    <row r="234" spans="1:19" s="52" customFormat="1" ht="12" x14ac:dyDescent="0.2">
      <c r="A234" s="60">
        <v>540149</v>
      </c>
      <c r="B234" s="60" t="s">
        <v>279</v>
      </c>
      <c r="C234" s="60" t="s">
        <v>274</v>
      </c>
      <c r="D234" s="60" t="s">
        <v>22</v>
      </c>
      <c r="E234" s="61">
        <v>10</v>
      </c>
      <c r="F234" s="61">
        <v>2.8</v>
      </c>
      <c r="G234" s="61">
        <v>0.3</v>
      </c>
      <c r="H234" s="61">
        <v>0</v>
      </c>
      <c r="I234" s="41">
        <v>0</v>
      </c>
      <c r="J234" s="41">
        <v>0</v>
      </c>
      <c r="K234" s="61">
        <v>0</v>
      </c>
      <c r="L234" s="41" t="s">
        <v>27</v>
      </c>
      <c r="M234" s="61">
        <v>0</v>
      </c>
      <c r="N234" s="41" t="s">
        <v>27</v>
      </c>
      <c r="O234" s="61">
        <v>0</v>
      </c>
      <c r="P234" s="41" t="s">
        <v>27</v>
      </c>
      <c r="S234" s="63">
        <f>IFERROR(_xlfn.PERCENTRANK.INC(J$6:J$289,J234),"-9999")</f>
        <v>0</v>
      </c>
    </row>
    <row r="235" spans="1:19" s="52" customFormat="1" ht="12" x14ac:dyDescent="0.2">
      <c r="A235" s="55">
        <v>540154</v>
      </c>
      <c r="B235" s="55" t="s">
        <v>281</v>
      </c>
      <c r="C235" s="55" t="s">
        <v>282</v>
      </c>
      <c r="D235" s="55" t="s">
        <v>18</v>
      </c>
      <c r="E235" s="56">
        <v>8</v>
      </c>
      <c r="F235" s="56">
        <v>0</v>
      </c>
      <c r="G235" s="56">
        <v>0</v>
      </c>
      <c r="H235" s="56">
        <v>0</v>
      </c>
      <c r="I235" s="15" t="s">
        <v>27</v>
      </c>
      <c r="J235" s="15">
        <v>0</v>
      </c>
      <c r="K235" s="56">
        <v>0</v>
      </c>
      <c r="L235" s="15" t="s">
        <v>27</v>
      </c>
      <c r="M235" s="56">
        <v>0</v>
      </c>
      <c r="N235" s="15" t="s">
        <v>27</v>
      </c>
      <c r="O235" s="56">
        <v>0</v>
      </c>
      <c r="P235" s="15" t="s">
        <v>27</v>
      </c>
      <c r="S235" s="63">
        <f>IFERROR(_xlfn.PERCENTRANK.INC(J$6:J$289,J235),"-9999")</f>
        <v>0</v>
      </c>
    </row>
    <row r="236" spans="1:19" s="52" customFormat="1" ht="12" x14ac:dyDescent="0.2">
      <c r="A236" s="60">
        <v>540153</v>
      </c>
      <c r="B236" s="60" t="s">
        <v>283</v>
      </c>
      <c r="C236" s="60" t="s">
        <v>282</v>
      </c>
      <c r="D236" s="60" t="s">
        <v>22</v>
      </c>
      <c r="E236" s="61">
        <v>8</v>
      </c>
      <c r="F236" s="61">
        <v>0</v>
      </c>
      <c r="G236" s="61">
        <v>0</v>
      </c>
      <c r="H236" s="61">
        <v>0</v>
      </c>
      <c r="I236" s="41" t="s">
        <v>27</v>
      </c>
      <c r="J236" s="41">
        <v>0</v>
      </c>
      <c r="K236" s="61">
        <v>0</v>
      </c>
      <c r="L236" s="41" t="s">
        <v>27</v>
      </c>
      <c r="M236" s="61">
        <v>0</v>
      </c>
      <c r="N236" s="41" t="s">
        <v>27</v>
      </c>
      <c r="O236" s="61">
        <v>0</v>
      </c>
      <c r="P236" s="41" t="s">
        <v>27</v>
      </c>
      <c r="S236" s="63">
        <f>IFERROR(_xlfn.PERCENTRANK.INC(J$6:J$289,J236),"-9999")</f>
        <v>0</v>
      </c>
    </row>
    <row r="237" spans="1:19" s="52" customFormat="1" ht="12" x14ac:dyDescent="0.2">
      <c r="A237" s="55">
        <v>540288</v>
      </c>
      <c r="B237" s="55" t="s">
        <v>293</v>
      </c>
      <c r="C237" s="55" t="s">
        <v>291</v>
      </c>
      <c r="D237" s="55" t="s">
        <v>18</v>
      </c>
      <c r="E237" s="56">
        <v>4</v>
      </c>
      <c r="F237" s="56">
        <v>0</v>
      </c>
      <c r="G237" s="56">
        <v>0</v>
      </c>
      <c r="H237" s="56">
        <v>0</v>
      </c>
      <c r="I237" s="15" t="s">
        <v>27</v>
      </c>
      <c r="J237" s="15">
        <v>0</v>
      </c>
      <c r="K237" s="56">
        <v>0</v>
      </c>
      <c r="L237" s="15" t="s">
        <v>27</v>
      </c>
      <c r="M237" s="56">
        <v>0</v>
      </c>
      <c r="N237" s="15" t="s">
        <v>27</v>
      </c>
      <c r="O237" s="56">
        <v>0</v>
      </c>
      <c r="P237" s="15" t="s">
        <v>27</v>
      </c>
      <c r="S237" s="63">
        <f>IFERROR(_xlfn.PERCENTRANK.INC(J$6:J$289,J237),"-9999")</f>
        <v>0</v>
      </c>
    </row>
    <row r="238" spans="1:19" s="52" customFormat="1" ht="12" x14ac:dyDescent="0.2">
      <c r="A238" s="55">
        <v>540137</v>
      </c>
      <c r="B238" s="55" t="s">
        <v>296</v>
      </c>
      <c r="C238" s="55" t="s">
        <v>297</v>
      </c>
      <c r="D238" s="55" t="s">
        <v>18</v>
      </c>
      <c r="E238" s="56">
        <v>6</v>
      </c>
      <c r="F238" s="56">
        <v>1.2</v>
      </c>
      <c r="G238" s="56">
        <v>0</v>
      </c>
      <c r="H238" s="56">
        <v>0</v>
      </c>
      <c r="I238" s="15" t="s">
        <v>27</v>
      </c>
      <c r="J238" s="15">
        <v>0</v>
      </c>
      <c r="K238" s="56">
        <v>0</v>
      </c>
      <c r="L238" s="15" t="s">
        <v>27</v>
      </c>
      <c r="M238" s="56">
        <v>0</v>
      </c>
      <c r="N238" s="15" t="s">
        <v>27</v>
      </c>
      <c r="O238" s="56">
        <v>0</v>
      </c>
      <c r="P238" s="15" t="s">
        <v>27</v>
      </c>
      <c r="S238" s="63">
        <f>IFERROR(_xlfn.PERCENTRANK.INC(J$6:J$289,J238),"-9999")</f>
        <v>0</v>
      </c>
    </row>
    <row r="239" spans="1:19" s="52" customFormat="1" ht="12" x14ac:dyDescent="0.2">
      <c r="A239" s="55">
        <v>540161</v>
      </c>
      <c r="B239" s="55" t="s">
        <v>298</v>
      </c>
      <c r="C239" s="55" t="s">
        <v>297</v>
      </c>
      <c r="D239" s="55" t="s">
        <v>18</v>
      </c>
      <c r="E239" s="56">
        <v>6</v>
      </c>
      <c r="F239" s="56">
        <v>0</v>
      </c>
      <c r="G239" s="56">
        <v>0</v>
      </c>
      <c r="H239" s="56">
        <v>0</v>
      </c>
      <c r="I239" s="15" t="s">
        <v>27</v>
      </c>
      <c r="J239" s="15">
        <v>0</v>
      </c>
      <c r="K239" s="56">
        <v>0</v>
      </c>
      <c r="L239" s="15" t="s">
        <v>27</v>
      </c>
      <c r="M239" s="56">
        <v>0</v>
      </c>
      <c r="N239" s="15" t="s">
        <v>27</v>
      </c>
      <c r="O239" s="56">
        <v>0</v>
      </c>
      <c r="P239" s="15" t="s">
        <v>27</v>
      </c>
      <c r="S239" s="63">
        <f>IFERROR(_xlfn.PERCENTRANK.INC(J$6:J$289,J239),"-9999")</f>
        <v>0</v>
      </c>
    </row>
    <row r="240" spans="1:19" s="52" customFormat="1" ht="12" x14ac:dyDescent="0.2">
      <c r="A240" s="55">
        <v>540162</v>
      </c>
      <c r="B240" s="55" t="s">
        <v>299</v>
      </c>
      <c r="C240" s="55" t="s">
        <v>297</v>
      </c>
      <c r="D240" s="55" t="s">
        <v>18</v>
      </c>
      <c r="E240" s="56">
        <v>6</v>
      </c>
      <c r="F240" s="56">
        <v>0</v>
      </c>
      <c r="G240" s="56">
        <v>0</v>
      </c>
      <c r="H240" s="56">
        <v>0</v>
      </c>
      <c r="I240" s="15" t="s">
        <v>27</v>
      </c>
      <c r="J240" s="15">
        <v>0</v>
      </c>
      <c r="K240" s="56">
        <v>0</v>
      </c>
      <c r="L240" s="15" t="s">
        <v>27</v>
      </c>
      <c r="M240" s="56">
        <v>0</v>
      </c>
      <c r="N240" s="15" t="s">
        <v>27</v>
      </c>
      <c r="O240" s="56">
        <v>0</v>
      </c>
      <c r="P240" s="15" t="s">
        <v>27</v>
      </c>
      <c r="S240" s="63">
        <f>IFERROR(_xlfn.PERCENTRANK.INC(J$6:J$289,J240),"-9999")</f>
        <v>0</v>
      </c>
    </row>
    <row r="241" spans="1:19" s="52" customFormat="1" ht="12" x14ac:dyDescent="0.2">
      <c r="A241" s="55">
        <v>540257</v>
      </c>
      <c r="B241" s="55" t="s">
        <v>301</v>
      </c>
      <c r="C241" s="55" t="s">
        <v>297</v>
      </c>
      <c r="D241" s="55" t="s">
        <v>18</v>
      </c>
      <c r="E241" s="56">
        <v>6</v>
      </c>
      <c r="F241" s="56">
        <v>1.9</v>
      </c>
      <c r="G241" s="56">
        <v>0</v>
      </c>
      <c r="H241" s="56">
        <v>0</v>
      </c>
      <c r="I241" s="15" t="s">
        <v>27</v>
      </c>
      <c r="J241" s="15">
        <v>0</v>
      </c>
      <c r="K241" s="56">
        <v>0</v>
      </c>
      <c r="L241" s="15" t="s">
        <v>27</v>
      </c>
      <c r="M241" s="56">
        <v>0</v>
      </c>
      <c r="N241" s="15" t="s">
        <v>27</v>
      </c>
      <c r="O241" s="56">
        <v>0</v>
      </c>
      <c r="P241" s="15" t="s">
        <v>27</v>
      </c>
      <c r="S241" s="63">
        <f>IFERROR(_xlfn.PERCENTRANK.INC(J$6:J$289,J241),"-9999")</f>
        <v>0</v>
      </c>
    </row>
    <row r="242" spans="1:19" s="52" customFormat="1" ht="12" x14ac:dyDescent="0.2">
      <c r="A242" s="55">
        <v>540268</v>
      </c>
      <c r="B242" s="55" t="s">
        <v>302</v>
      </c>
      <c r="C242" s="55" t="s">
        <v>297</v>
      </c>
      <c r="D242" s="55" t="s">
        <v>18</v>
      </c>
      <c r="E242" s="56">
        <v>6</v>
      </c>
      <c r="F242" s="56">
        <v>1.3</v>
      </c>
      <c r="G242" s="56">
        <v>0</v>
      </c>
      <c r="H242" s="56">
        <v>0</v>
      </c>
      <c r="I242" s="15" t="s">
        <v>27</v>
      </c>
      <c r="J242" s="15">
        <v>0</v>
      </c>
      <c r="K242" s="56">
        <v>0</v>
      </c>
      <c r="L242" s="15" t="s">
        <v>27</v>
      </c>
      <c r="M242" s="56">
        <v>0</v>
      </c>
      <c r="N242" s="15" t="s">
        <v>27</v>
      </c>
      <c r="O242" s="56">
        <v>0</v>
      </c>
      <c r="P242" s="15" t="s">
        <v>27</v>
      </c>
      <c r="S242" s="63">
        <f>IFERROR(_xlfn.PERCENTRANK.INC(J$6:J$289,J242),"-9999")</f>
        <v>0</v>
      </c>
    </row>
    <row r="243" spans="1:19" s="52" customFormat="1" ht="12" x14ac:dyDescent="0.2">
      <c r="A243" s="55">
        <v>540270</v>
      </c>
      <c r="B243" s="55" t="s">
        <v>304</v>
      </c>
      <c r="C243" s="55" t="s">
        <v>297</v>
      </c>
      <c r="D243" s="55" t="s">
        <v>18</v>
      </c>
      <c r="E243" s="56">
        <v>6</v>
      </c>
      <c r="F243" s="56">
        <v>0</v>
      </c>
      <c r="G243" s="56">
        <v>0</v>
      </c>
      <c r="H243" s="56">
        <v>0</v>
      </c>
      <c r="I243" s="15" t="s">
        <v>27</v>
      </c>
      <c r="J243" s="15">
        <v>0</v>
      </c>
      <c r="K243" s="56">
        <v>0</v>
      </c>
      <c r="L243" s="15" t="s">
        <v>27</v>
      </c>
      <c r="M243" s="56">
        <v>0</v>
      </c>
      <c r="N243" s="15" t="s">
        <v>27</v>
      </c>
      <c r="O243" s="56">
        <v>0</v>
      </c>
      <c r="P243" s="15" t="s">
        <v>27</v>
      </c>
      <c r="S243" s="63">
        <f>IFERROR(_xlfn.PERCENTRANK.INC(J$6:J$289,J243),"-9999")</f>
        <v>0</v>
      </c>
    </row>
    <row r="244" spans="1:19" s="52" customFormat="1" ht="12" x14ac:dyDescent="0.2">
      <c r="A244" s="55">
        <v>540284</v>
      </c>
      <c r="B244" s="55" t="s">
        <v>305</v>
      </c>
      <c r="C244" s="55" t="s">
        <v>297</v>
      </c>
      <c r="D244" s="55" t="s">
        <v>18</v>
      </c>
      <c r="E244" s="56">
        <v>6</v>
      </c>
      <c r="F244" s="56">
        <v>0</v>
      </c>
      <c r="G244" s="56">
        <v>0</v>
      </c>
      <c r="H244" s="56">
        <v>0</v>
      </c>
      <c r="I244" s="15" t="s">
        <v>27</v>
      </c>
      <c r="J244" s="15">
        <v>0</v>
      </c>
      <c r="K244" s="56">
        <v>0</v>
      </c>
      <c r="L244" s="15" t="s">
        <v>27</v>
      </c>
      <c r="M244" s="56">
        <v>0</v>
      </c>
      <c r="N244" s="15" t="s">
        <v>27</v>
      </c>
      <c r="O244" s="56">
        <v>0</v>
      </c>
      <c r="P244" s="15" t="s">
        <v>27</v>
      </c>
      <c r="S244" s="63">
        <f>IFERROR(_xlfn.PERCENTRANK.INC(J$6:J$289,J244),"-9999")</f>
        <v>0</v>
      </c>
    </row>
    <row r="245" spans="1:19" s="52" customFormat="1" ht="12" x14ac:dyDescent="0.2">
      <c r="A245" s="55">
        <v>540254</v>
      </c>
      <c r="B245" s="55" t="s">
        <v>306</v>
      </c>
      <c r="C245" s="55" t="s">
        <v>297</v>
      </c>
      <c r="D245" s="55" t="s">
        <v>18</v>
      </c>
      <c r="E245" s="56">
        <v>6</v>
      </c>
      <c r="F245" s="56">
        <v>1.2</v>
      </c>
      <c r="G245" s="56">
        <v>0</v>
      </c>
      <c r="H245" s="56">
        <v>0</v>
      </c>
      <c r="I245" s="15" t="s">
        <v>27</v>
      </c>
      <c r="J245" s="15">
        <v>0</v>
      </c>
      <c r="K245" s="56">
        <v>0</v>
      </c>
      <c r="L245" s="15" t="s">
        <v>27</v>
      </c>
      <c r="M245" s="56">
        <v>0</v>
      </c>
      <c r="N245" s="15" t="s">
        <v>27</v>
      </c>
      <c r="O245" s="56">
        <v>0</v>
      </c>
      <c r="P245" s="15" t="s">
        <v>27</v>
      </c>
      <c r="S245" s="63">
        <f>IFERROR(_xlfn.PERCENTRANK.INC(J$6:J$289,J245),"-9999")</f>
        <v>0</v>
      </c>
    </row>
    <row r="246" spans="1:19" s="52" customFormat="1" ht="12" x14ac:dyDescent="0.2">
      <c r="A246" s="55">
        <v>540168</v>
      </c>
      <c r="B246" s="55" t="s">
        <v>309</v>
      </c>
      <c r="C246" s="55" t="s">
        <v>310</v>
      </c>
      <c r="D246" s="55" t="s">
        <v>18</v>
      </c>
      <c r="E246" s="56">
        <v>3</v>
      </c>
      <c r="F246" s="56">
        <v>1</v>
      </c>
      <c r="G246" s="56">
        <v>0</v>
      </c>
      <c r="H246" s="56">
        <v>0</v>
      </c>
      <c r="I246" s="15" t="s">
        <v>27</v>
      </c>
      <c r="J246" s="15">
        <v>0</v>
      </c>
      <c r="K246" s="56">
        <v>0</v>
      </c>
      <c r="L246" s="15" t="s">
        <v>27</v>
      </c>
      <c r="M246" s="56">
        <v>0</v>
      </c>
      <c r="N246" s="15" t="s">
        <v>27</v>
      </c>
      <c r="O246" s="56">
        <v>0</v>
      </c>
      <c r="P246" s="15" t="s">
        <v>27</v>
      </c>
      <c r="S246" s="63">
        <f>IFERROR(_xlfn.PERCENTRANK.INC(J$6:J$289,J246),"-9999")</f>
        <v>0</v>
      </c>
    </row>
    <row r="247" spans="1:19" s="52" customFormat="1" ht="12" x14ac:dyDescent="0.2">
      <c r="A247" s="55">
        <v>540166</v>
      </c>
      <c r="B247" s="55" t="s">
        <v>311</v>
      </c>
      <c r="C247" s="55" t="s">
        <v>310</v>
      </c>
      <c r="D247" s="55" t="s">
        <v>18</v>
      </c>
      <c r="E247" s="56">
        <v>3</v>
      </c>
      <c r="F247" s="56">
        <v>0.8</v>
      </c>
      <c r="G247" s="56">
        <v>0</v>
      </c>
      <c r="H247" s="56">
        <v>0</v>
      </c>
      <c r="I247" s="15" t="s">
        <v>27</v>
      </c>
      <c r="J247" s="15">
        <v>0</v>
      </c>
      <c r="K247" s="56">
        <v>0</v>
      </c>
      <c r="L247" s="15" t="s">
        <v>27</v>
      </c>
      <c r="M247" s="56">
        <v>0</v>
      </c>
      <c r="N247" s="15" t="s">
        <v>27</v>
      </c>
      <c r="O247" s="56">
        <v>0</v>
      </c>
      <c r="P247" s="15" t="s">
        <v>27</v>
      </c>
      <c r="S247" s="63">
        <f>IFERROR(_xlfn.PERCENTRANK.INC(J$6:J$289,J247),"-9999")</f>
        <v>0</v>
      </c>
    </row>
    <row r="248" spans="1:19" s="52" customFormat="1" ht="12" x14ac:dyDescent="0.2">
      <c r="A248" s="55">
        <v>540167</v>
      </c>
      <c r="B248" s="55" t="s">
        <v>312</v>
      </c>
      <c r="C248" s="55" t="s">
        <v>310</v>
      </c>
      <c r="D248" s="55" t="s">
        <v>18</v>
      </c>
      <c r="E248" s="56">
        <v>3</v>
      </c>
      <c r="F248" s="56">
        <v>1.9</v>
      </c>
      <c r="G248" s="56">
        <v>0</v>
      </c>
      <c r="H248" s="56">
        <v>0</v>
      </c>
      <c r="I248" s="15" t="s">
        <v>27</v>
      </c>
      <c r="J248" s="15">
        <v>0</v>
      </c>
      <c r="K248" s="56">
        <v>0</v>
      </c>
      <c r="L248" s="15" t="s">
        <v>27</v>
      </c>
      <c r="M248" s="56">
        <v>0</v>
      </c>
      <c r="N248" s="15" t="s">
        <v>27</v>
      </c>
      <c r="O248" s="56">
        <v>0</v>
      </c>
      <c r="P248" s="15" t="s">
        <v>27</v>
      </c>
      <c r="S248" s="63">
        <f>IFERROR(_xlfn.PERCENTRANK.INC(J$6:J$289,J248),"-9999")</f>
        <v>0</v>
      </c>
    </row>
    <row r="249" spans="1:19" s="52" customFormat="1" ht="12" x14ac:dyDescent="0.2">
      <c r="A249" s="55">
        <v>540222</v>
      </c>
      <c r="B249" s="55" t="s">
        <v>313</v>
      </c>
      <c r="C249" s="55" t="s">
        <v>310</v>
      </c>
      <c r="D249" s="55" t="s">
        <v>18</v>
      </c>
      <c r="E249" s="56">
        <v>3</v>
      </c>
      <c r="F249" s="56">
        <v>2.9</v>
      </c>
      <c r="G249" s="56">
        <v>0</v>
      </c>
      <c r="H249" s="56">
        <v>0</v>
      </c>
      <c r="I249" s="15" t="s">
        <v>27</v>
      </c>
      <c r="J249" s="15">
        <v>0</v>
      </c>
      <c r="K249" s="56">
        <v>0</v>
      </c>
      <c r="L249" s="15" t="s">
        <v>27</v>
      </c>
      <c r="M249" s="56">
        <v>0</v>
      </c>
      <c r="N249" s="15" t="s">
        <v>27</v>
      </c>
      <c r="O249" s="56">
        <v>0</v>
      </c>
      <c r="P249" s="15" t="s">
        <v>27</v>
      </c>
      <c r="S249" s="63">
        <f>IFERROR(_xlfn.PERCENTRANK.INC(J$6:J$289,J249),"-9999")</f>
        <v>0</v>
      </c>
    </row>
    <row r="250" spans="1:19" s="52" customFormat="1" ht="12" x14ac:dyDescent="0.2">
      <c r="A250" s="55">
        <v>540271</v>
      </c>
      <c r="B250" s="55" t="s">
        <v>314</v>
      </c>
      <c r="C250" s="55" t="s">
        <v>310</v>
      </c>
      <c r="D250" s="55" t="s">
        <v>18</v>
      </c>
      <c r="E250" s="56">
        <v>3</v>
      </c>
      <c r="F250" s="56">
        <v>0</v>
      </c>
      <c r="G250" s="56">
        <v>0</v>
      </c>
      <c r="H250" s="56">
        <v>0</v>
      </c>
      <c r="I250" s="15" t="s">
        <v>27</v>
      </c>
      <c r="J250" s="15">
        <v>0</v>
      </c>
      <c r="K250" s="56">
        <v>0</v>
      </c>
      <c r="L250" s="15" t="s">
        <v>27</v>
      </c>
      <c r="M250" s="56">
        <v>0</v>
      </c>
      <c r="N250" s="15" t="s">
        <v>27</v>
      </c>
      <c r="O250" s="56">
        <v>0</v>
      </c>
      <c r="P250" s="15" t="s">
        <v>27</v>
      </c>
      <c r="S250" s="63">
        <f>IFERROR(_xlfn.PERCENTRANK.INC(J$6:J$289,J250),"-9999")</f>
        <v>0</v>
      </c>
    </row>
    <row r="251" spans="1:19" s="52" customFormat="1" ht="12" x14ac:dyDescent="0.2">
      <c r="A251" s="55">
        <v>540165</v>
      </c>
      <c r="B251" s="55" t="s">
        <v>315</v>
      </c>
      <c r="C251" s="55" t="s">
        <v>310</v>
      </c>
      <c r="D251" s="55" t="s">
        <v>18</v>
      </c>
      <c r="E251" s="56">
        <v>3</v>
      </c>
      <c r="F251" s="56">
        <v>0.6</v>
      </c>
      <c r="G251" s="56">
        <v>0</v>
      </c>
      <c r="H251" s="56">
        <v>0</v>
      </c>
      <c r="I251" s="15" t="s">
        <v>27</v>
      </c>
      <c r="J251" s="15">
        <v>0</v>
      </c>
      <c r="K251" s="56">
        <v>0</v>
      </c>
      <c r="L251" s="15" t="s">
        <v>27</v>
      </c>
      <c r="M251" s="56">
        <v>0</v>
      </c>
      <c r="N251" s="15" t="s">
        <v>27</v>
      </c>
      <c r="O251" s="56">
        <v>0</v>
      </c>
      <c r="P251" s="15" t="s">
        <v>27</v>
      </c>
      <c r="S251" s="63">
        <f>IFERROR(_xlfn.PERCENTRANK.INC(J$6:J$289,J251),"-9999")</f>
        <v>0</v>
      </c>
    </row>
    <row r="252" spans="1:19" s="52" customFormat="1" ht="12" x14ac:dyDescent="0.2">
      <c r="A252" s="55">
        <v>540170</v>
      </c>
      <c r="B252" s="55" t="s">
        <v>318</v>
      </c>
      <c r="C252" s="55" t="s">
        <v>319</v>
      </c>
      <c r="D252" s="55" t="s">
        <v>18</v>
      </c>
      <c r="E252" s="56">
        <v>1</v>
      </c>
      <c r="F252" s="56">
        <v>0.1</v>
      </c>
      <c r="G252" s="56">
        <v>0.1</v>
      </c>
      <c r="H252" s="56">
        <v>0</v>
      </c>
      <c r="I252" s="15">
        <v>0</v>
      </c>
      <c r="J252" s="15">
        <v>0</v>
      </c>
      <c r="K252" s="56">
        <v>0</v>
      </c>
      <c r="L252" s="15" t="s">
        <v>27</v>
      </c>
      <c r="M252" s="56">
        <v>0</v>
      </c>
      <c r="N252" s="15" t="s">
        <v>27</v>
      </c>
      <c r="O252" s="56">
        <v>0</v>
      </c>
      <c r="P252" s="15" t="s">
        <v>27</v>
      </c>
      <c r="S252" s="63">
        <f>IFERROR(_xlfn.PERCENTRANK.INC(J$6:J$289,J252),"-9999")</f>
        <v>0</v>
      </c>
    </row>
    <row r="253" spans="1:19" s="52" customFormat="1" ht="12" x14ac:dyDescent="0.2">
      <c r="A253" s="55">
        <v>540171</v>
      </c>
      <c r="B253" s="55" t="s">
        <v>320</v>
      </c>
      <c r="C253" s="55" t="s">
        <v>319</v>
      </c>
      <c r="D253" s="55" t="s">
        <v>18</v>
      </c>
      <c r="E253" s="56">
        <v>1</v>
      </c>
      <c r="F253" s="56">
        <v>1.2</v>
      </c>
      <c r="G253" s="56">
        <v>0.8</v>
      </c>
      <c r="H253" s="56">
        <v>0</v>
      </c>
      <c r="I253" s="15">
        <v>0</v>
      </c>
      <c r="J253" s="15">
        <v>0</v>
      </c>
      <c r="K253" s="56">
        <v>0</v>
      </c>
      <c r="L253" s="15" t="s">
        <v>27</v>
      </c>
      <c r="M253" s="56">
        <v>0</v>
      </c>
      <c r="N253" s="15" t="s">
        <v>27</v>
      </c>
      <c r="O253" s="56">
        <v>0</v>
      </c>
      <c r="P253" s="15" t="s">
        <v>27</v>
      </c>
      <c r="S253" s="63">
        <f>IFERROR(_xlfn.PERCENTRANK.INC(J$6:J$289,J253),"-9999")</f>
        <v>0</v>
      </c>
    </row>
    <row r="254" spans="1:19" s="52" customFormat="1" ht="12" x14ac:dyDescent="0.2">
      <c r="A254" s="55">
        <v>540174</v>
      </c>
      <c r="B254" s="55" t="s">
        <v>321</v>
      </c>
      <c r="C254" s="55" t="s">
        <v>319</v>
      </c>
      <c r="D254" s="55" t="s">
        <v>18</v>
      </c>
      <c r="E254" s="56">
        <v>1</v>
      </c>
      <c r="F254" s="56">
        <v>0.7</v>
      </c>
      <c r="G254" s="56">
        <v>0</v>
      </c>
      <c r="H254" s="56">
        <v>0</v>
      </c>
      <c r="I254" s="15" t="s">
        <v>27</v>
      </c>
      <c r="J254" s="15">
        <v>0</v>
      </c>
      <c r="K254" s="56">
        <v>0</v>
      </c>
      <c r="L254" s="15" t="s">
        <v>27</v>
      </c>
      <c r="M254" s="56">
        <v>0</v>
      </c>
      <c r="N254" s="15" t="s">
        <v>27</v>
      </c>
      <c r="O254" s="56">
        <v>0</v>
      </c>
      <c r="P254" s="15" t="s">
        <v>27</v>
      </c>
      <c r="S254" s="63">
        <f>IFERROR(_xlfn.PERCENTRANK.INC(J$6:J$289,J254),"-9999")</f>
        <v>0</v>
      </c>
    </row>
    <row r="255" spans="1:19" s="52" customFormat="1" ht="12" x14ac:dyDescent="0.2">
      <c r="A255" s="55">
        <v>540176</v>
      </c>
      <c r="B255" s="55" t="s">
        <v>325</v>
      </c>
      <c r="C255" s="55" t="s">
        <v>326</v>
      </c>
      <c r="D255" s="55" t="s">
        <v>18</v>
      </c>
      <c r="E255" s="56">
        <v>7</v>
      </c>
      <c r="F255" s="56">
        <v>0</v>
      </c>
      <c r="G255" s="56">
        <v>0</v>
      </c>
      <c r="H255" s="56">
        <v>0</v>
      </c>
      <c r="I255" s="15" t="s">
        <v>27</v>
      </c>
      <c r="J255" s="15">
        <v>0</v>
      </c>
      <c r="K255" s="56">
        <v>0</v>
      </c>
      <c r="L255" s="15" t="s">
        <v>27</v>
      </c>
      <c r="M255" s="56">
        <v>0</v>
      </c>
      <c r="N255" s="15" t="s">
        <v>27</v>
      </c>
      <c r="O255" s="56">
        <v>0</v>
      </c>
      <c r="P255" s="15" t="s">
        <v>27</v>
      </c>
      <c r="S255" s="63">
        <f>IFERROR(_xlfn.PERCENTRANK.INC(J$6:J$289,J255),"-9999")</f>
        <v>0</v>
      </c>
    </row>
    <row r="256" spans="1:19" s="52" customFormat="1" ht="12" x14ac:dyDescent="0.2">
      <c r="A256" s="55">
        <v>540178</v>
      </c>
      <c r="B256" s="55" t="s">
        <v>327</v>
      </c>
      <c r="C256" s="55" t="s">
        <v>326</v>
      </c>
      <c r="D256" s="55" t="s">
        <v>18</v>
      </c>
      <c r="E256" s="56">
        <v>7</v>
      </c>
      <c r="F256" s="56">
        <v>0</v>
      </c>
      <c r="G256" s="56">
        <v>0</v>
      </c>
      <c r="H256" s="56">
        <v>0</v>
      </c>
      <c r="I256" s="15" t="s">
        <v>27</v>
      </c>
      <c r="J256" s="15">
        <v>0</v>
      </c>
      <c r="K256" s="56">
        <v>0</v>
      </c>
      <c r="L256" s="15" t="s">
        <v>27</v>
      </c>
      <c r="M256" s="56">
        <v>0</v>
      </c>
      <c r="N256" s="15" t="s">
        <v>27</v>
      </c>
      <c r="O256" s="56">
        <v>0</v>
      </c>
      <c r="P256" s="15" t="s">
        <v>27</v>
      </c>
      <c r="S256" s="63">
        <f>IFERROR(_xlfn.PERCENTRANK.INC(J$6:J$289,J256),"-9999")</f>
        <v>0</v>
      </c>
    </row>
    <row r="257" spans="1:19" s="52" customFormat="1" ht="12" x14ac:dyDescent="0.2">
      <c r="A257" s="55">
        <v>540264</v>
      </c>
      <c r="B257" s="55" t="s">
        <v>328</v>
      </c>
      <c r="C257" s="55" t="s">
        <v>326</v>
      </c>
      <c r="D257" s="55" t="s">
        <v>18</v>
      </c>
      <c r="E257" s="56">
        <v>7</v>
      </c>
      <c r="F257" s="56">
        <v>0</v>
      </c>
      <c r="G257" s="56">
        <v>0</v>
      </c>
      <c r="H257" s="56">
        <v>0</v>
      </c>
      <c r="I257" s="15" t="s">
        <v>27</v>
      </c>
      <c r="J257" s="15">
        <v>0</v>
      </c>
      <c r="K257" s="56">
        <v>0</v>
      </c>
      <c r="L257" s="15" t="s">
        <v>27</v>
      </c>
      <c r="M257" s="56">
        <v>0</v>
      </c>
      <c r="N257" s="15" t="s">
        <v>27</v>
      </c>
      <c r="O257" s="56">
        <v>0</v>
      </c>
      <c r="P257" s="15" t="s">
        <v>27</v>
      </c>
      <c r="S257" s="63">
        <f>IFERROR(_xlfn.PERCENTRANK.INC(J$6:J$289,J257),"-9999")</f>
        <v>0</v>
      </c>
    </row>
    <row r="258" spans="1:19" s="52" customFormat="1" ht="12" x14ac:dyDescent="0.2">
      <c r="A258" s="55">
        <v>540265</v>
      </c>
      <c r="B258" s="55" t="s">
        <v>329</v>
      </c>
      <c r="C258" s="55" t="s">
        <v>326</v>
      </c>
      <c r="D258" s="55" t="s">
        <v>18</v>
      </c>
      <c r="E258" s="56">
        <v>7</v>
      </c>
      <c r="F258" s="56">
        <v>1.2</v>
      </c>
      <c r="G258" s="56">
        <v>0</v>
      </c>
      <c r="H258" s="56">
        <v>0</v>
      </c>
      <c r="I258" s="15" t="s">
        <v>27</v>
      </c>
      <c r="J258" s="15">
        <v>0</v>
      </c>
      <c r="K258" s="56">
        <v>0</v>
      </c>
      <c r="L258" s="15" t="s">
        <v>27</v>
      </c>
      <c r="M258" s="56">
        <v>0</v>
      </c>
      <c r="N258" s="15" t="s">
        <v>27</v>
      </c>
      <c r="O258" s="56">
        <v>0</v>
      </c>
      <c r="P258" s="15" t="s">
        <v>27</v>
      </c>
      <c r="S258" s="63">
        <f>IFERROR(_xlfn.PERCENTRANK.INC(J$6:J$289,J258),"-9999")</f>
        <v>0</v>
      </c>
    </row>
    <row r="259" spans="1:19" s="52" customFormat="1" ht="12" x14ac:dyDescent="0.2">
      <c r="A259" s="55">
        <v>540266</v>
      </c>
      <c r="B259" s="55" t="s">
        <v>330</v>
      </c>
      <c r="C259" s="55" t="s">
        <v>326</v>
      </c>
      <c r="D259" s="55" t="s">
        <v>18</v>
      </c>
      <c r="E259" s="56">
        <v>7</v>
      </c>
      <c r="F259" s="56">
        <v>0</v>
      </c>
      <c r="G259" s="56">
        <v>0</v>
      </c>
      <c r="H259" s="56">
        <v>0</v>
      </c>
      <c r="I259" s="15" t="s">
        <v>27</v>
      </c>
      <c r="J259" s="15">
        <v>0</v>
      </c>
      <c r="K259" s="56">
        <v>0</v>
      </c>
      <c r="L259" s="15" t="s">
        <v>27</v>
      </c>
      <c r="M259" s="56">
        <v>0</v>
      </c>
      <c r="N259" s="15" t="s">
        <v>27</v>
      </c>
      <c r="O259" s="56">
        <v>0</v>
      </c>
      <c r="P259" s="15" t="s">
        <v>27</v>
      </c>
      <c r="S259" s="63">
        <f>IFERROR(_xlfn.PERCENTRANK.INC(J$6:J$289,J259),"-9999")</f>
        <v>0</v>
      </c>
    </row>
    <row r="260" spans="1:19" s="52" customFormat="1" ht="12" x14ac:dyDescent="0.2">
      <c r="A260" s="55">
        <v>540132</v>
      </c>
      <c r="B260" s="55" t="s">
        <v>335</v>
      </c>
      <c r="C260" s="55" t="s">
        <v>336</v>
      </c>
      <c r="D260" s="55" t="s">
        <v>18</v>
      </c>
      <c r="E260" s="56">
        <v>5</v>
      </c>
      <c r="F260" s="56">
        <v>0</v>
      </c>
      <c r="G260" s="56">
        <v>0</v>
      </c>
      <c r="H260" s="56">
        <v>0</v>
      </c>
      <c r="I260" s="15" t="s">
        <v>27</v>
      </c>
      <c r="J260" s="15">
        <v>0</v>
      </c>
      <c r="K260" s="56">
        <v>0</v>
      </c>
      <c r="L260" s="15" t="s">
        <v>27</v>
      </c>
      <c r="M260" s="56">
        <v>0</v>
      </c>
      <c r="N260" s="15" t="s">
        <v>27</v>
      </c>
      <c r="O260" s="56">
        <v>0</v>
      </c>
      <c r="P260" s="15" t="s">
        <v>27</v>
      </c>
      <c r="S260" s="63">
        <f>IFERROR(_xlfn.PERCENTRANK.INC(J$6:J$289,J260),"-9999")</f>
        <v>0</v>
      </c>
    </row>
    <row r="261" spans="1:19" s="52" customFormat="1" ht="12" x14ac:dyDescent="0.2">
      <c r="A261" s="55">
        <v>540179</v>
      </c>
      <c r="B261" s="55" t="s">
        <v>337</v>
      </c>
      <c r="C261" s="55" t="s">
        <v>336</v>
      </c>
      <c r="D261" s="55" t="s">
        <v>18</v>
      </c>
      <c r="E261" s="56">
        <v>5</v>
      </c>
      <c r="F261" s="56">
        <v>0.8</v>
      </c>
      <c r="G261" s="56">
        <v>0</v>
      </c>
      <c r="H261" s="56">
        <v>0</v>
      </c>
      <c r="I261" s="15" t="s">
        <v>27</v>
      </c>
      <c r="J261" s="15">
        <v>0</v>
      </c>
      <c r="K261" s="56">
        <v>0</v>
      </c>
      <c r="L261" s="15" t="s">
        <v>27</v>
      </c>
      <c r="M261" s="56">
        <v>0</v>
      </c>
      <c r="N261" s="15" t="s">
        <v>27</v>
      </c>
      <c r="O261" s="56">
        <v>0</v>
      </c>
      <c r="P261" s="15" t="s">
        <v>27</v>
      </c>
      <c r="S261" s="63">
        <f>IFERROR(_xlfn.PERCENTRANK.INC(J$6:J$289,J261),"-9999")</f>
        <v>0</v>
      </c>
    </row>
    <row r="262" spans="1:19" s="52" customFormat="1" ht="12" x14ac:dyDescent="0.2">
      <c r="A262" s="55">
        <v>540182</v>
      </c>
      <c r="B262" s="55" t="s">
        <v>339</v>
      </c>
      <c r="C262" s="55" t="s">
        <v>336</v>
      </c>
      <c r="D262" s="55" t="s">
        <v>18</v>
      </c>
      <c r="E262" s="56">
        <v>5</v>
      </c>
      <c r="F262" s="56">
        <v>1.5</v>
      </c>
      <c r="G262" s="56">
        <v>0</v>
      </c>
      <c r="H262" s="56">
        <v>0</v>
      </c>
      <c r="I262" s="15" t="s">
        <v>27</v>
      </c>
      <c r="J262" s="15">
        <v>0</v>
      </c>
      <c r="K262" s="56">
        <v>0</v>
      </c>
      <c r="L262" s="15" t="s">
        <v>27</v>
      </c>
      <c r="M262" s="56">
        <v>0</v>
      </c>
      <c r="N262" s="15" t="s">
        <v>27</v>
      </c>
      <c r="O262" s="56">
        <v>0</v>
      </c>
      <c r="P262" s="15" t="s">
        <v>27</v>
      </c>
      <c r="S262" s="63">
        <f>IFERROR(_xlfn.PERCENTRANK.INC(J$6:J$289,J262),"-9999")</f>
        <v>0</v>
      </c>
    </row>
    <row r="263" spans="1:19" s="52" customFormat="1" ht="12" x14ac:dyDescent="0.2">
      <c r="A263" s="55">
        <v>540262</v>
      </c>
      <c r="B263" s="55" t="s">
        <v>340</v>
      </c>
      <c r="C263" s="55" t="s">
        <v>336</v>
      </c>
      <c r="D263" s="55" t="s">
        <v>18</v>
      </c>
      <c r="E263" s="56">
        <v>5</v>
      </c>
      <c r="F263" s="56">
        <v>0</v>
      </c>
      <c r="G263" s="56">
        <v>0</v>
      </c>
      <c r="H263" s="56">
        <v>0</v>
      </c>
      <c r="I263" s="15" t="s">
        <v>27</v>
      </c>
      <c r="J263" s="15">
        <v>0</v>
      </c>
      <c r="K263" s="56">
        <v>0</v>
      </c>
      <c r="L263" s="15" t="s">
        <v>27</v>
      </c>
      <c r="M263" s="56">
        <v>0</v>
      </c>
      <c r="N263" s="15" t="s">
        <v>27</v>
      </c>
      <c r="O263" s="56">
        <v>0</v>
      </c>
      <c r="P263" s="15" t="s">
        <v>27</v>
      </c>
      <c r="S263" s="63">
        <f>IFERROR(_xlfn.PERCENTRANK.INC(J$6:J$289,J263),"-9999")</f>
        <v>0</v>
      </c>
    </row>
    <row r="264" spans="1:19" s="52" customFormat="1" ht="12" x14ac:dyDescent="0.2">
      <c r="A264" s="55">
        <v>540263</v>
      </c>
      <c r="B264" s="55" t="s">
        <v>341</v>
      </c>
      <c r="C264" s="55" t="s">
        <v>336</v>
      </c>
      <c r="D264" s="55" t="s">
        <v>18</v>
      </c>
      <c r="E264" s="56">
        <v>5</v>
      </c>
      <c r="F264" s="56">
        <v>0</v>
      </c>
      <c r="G264" s="56">
        <v>0</v>
      </c>
      <c r="H264" s="56">
        <v>0</v>
      </c>
      <c r="I264" s="15" t="s">
        <v>27</v>
      </c>
      <c r="J264" s="15">
        <v>0</v>
      </c>
      <c r="K264" s="56">
        <v>0</v>
      </c>
      <c r="L264" s="15" t="s">
        <v>27</v>
      </c>
      <c r="M264" s="56">
        <v>0</v>
      </c>
      <c r="N264" s="15" t="s">
        <v>27</v>
      </c>
      <c r="O264" s="56">
        <v>0</v>
      </c>
      <c r="P264" s="15" t="s">
        <v>27</v>
      </c>
      <c r="S264" s="63">
        <f>IFERROR(_xlfn.PERCENTRANK.INC(J$6:J$289,J264),"-9999")</f>
        <v>0</v>
      </c>
    </row>
    <row r="265" spans="1:19" s="52" customFormat="1" ht="12" x14ac:dyDescent="0.2">
      <c r="A265" s="55">
        <v>540184</v>
      </c>
      <c r="B265" s="55" t="s">
        <v>344</v>
      </c>
      <c r="C265" s="55" t="s">
        <v>345</v>
      </c>
      <c r="D265" s="55" t="s">
        <v>18</v>
      </c>
      <c r="E265" s="56">
        <v>5</v>
      </c>
      <c r="F265" s="56">
        <v>0</v>
      </c>
      <c r="G265" s="56">
        <v>0</v>
      </c>
      <c r="H265" s="56">
        <v>0</v>
      </c>
      <c r="I265" s="15" t="s">
        <v>27</v>
      </c>
      <c r="J265" s="15">
        <v>0</v>
      </c>
      <c r="K265" s="56">
        <v>0</v>
      </c>
      <c r="L265" s="15" t="s">
        <v>27</v>
      </c>
      <c r="M265" s="56">
        <v>0</v>
      </c>
      <c r="N265" s="15" t="s">
        <v>27</v>
      </c>
      <c r="O265" s="56">
        <v>0</v>
      </c>
      <c r="P265" s="15" t="s">
        <v>27</v>
      </c>
      <c r="S265" s="63">
        <f>IFERROR(_xlfn.PERCENTRANK.INC(J$6:J$289,J265),"-9999")</f>
        <v>0</v>
      </c>
    </row>
    <row r="266" spans="1:19" s="52" customFormat="1" ht="12" x14ac:dyDescent="0.2">
      <c r="A266" s="55">
        <v>540185</v>
      </c>
      <c r="B266" s="55" t="s">
        <v>346</v>
      </c>
      <c r="C266" s="55" t="s">
        <v>345</v>
      </c>
      <c r="D266" s="55" t="s">
        <v>18</v>
      </c>
      <c r="E266" s="56">
        <v>5</v>
      </c>
      <c r="F266" s="56">
        <v>0</v>
      </c>
      <c r="G266" s="56">
        <v>0</v>
      </c>
      <c r="H266" s="56">
        <v>0</v>
      </c>
      <c r="I266" s="15" t="s">
        <v>27</v>
      </c>
      <c r="J266" s="15">
        <v>0</v>
      </c>
      <c r="K266" s="56">
        <v>0</v>
      </c>
      <c r="L266" s="15" t="s">
        <v>27</v>
      </c>
      <c r="M266" s="56">
        <v>0</v>
      </c>
      <c r="N266" s="15" t="s">
        <v>27</v>
      </c>
      <c r="O266" s="56">
        <v>0</v>
      </c>
      <c r="P266" s="15" t="s">
        <v>27</v>
      </c>
      <c r="S266" s="63">
        <f>IFERROR(_xlfn.PERCENTRANK.INC(J$6:J$289,J266),"-9999")</f>
        <v>0</v>
      </c>
    </row>
    <row r="267" spans="1:19" s="52" customFormat="1" ht="12" x14ac:dyDescent="0.2">
      <c r="A267" s="60">
        <v>540183</v>
      </c>
      <c r="B267" s="60" t="s">
        <v>347</v>
      </c>
      <c r="C267" s="60" t="s">
        <v>345</v>
      </c>
      <c r="D267" s="60" t="s">
        <v>22</v>
      </c>
      <c r="E267" s="61">
        <v>5</v>
      </c>
      <c r="F267" s="61">
        <v>0</v>
      </c>
      <c r="G267" s="61">
        <v>0</v>
      </c>
      <c r="H267" s="61">
        <v>0</v>
      </c>
      <c r="I267" s="41" t="s">
        <v>27</v>
      </c>
      <c r="J267" s="41">
        <v>0</v>
      </c>
      <c r="K267" s="61">
        <v>0</v>
      </c>
      <c r="L267" s="41" t="s">
        <v>27</v>
      </c>
      <c r="M267" s="61">
        <v>0</v>
      </c>
      <c r="N267" s="41" t="s">
        <v>27</v>
      </c>
      <c r="O267" s="61">
        <v>0</v>
      </c>
      <c r="P267" s="41" t="s">
        <v>27</v>
      </c>
      <c r="S267" s="63">
        <f>IFERROR(_xlfn.PERCENTRANK.INC(J$6:J$289,J267),"-9999")</f>
        <v>0</v>
      </c>
    </row>
    <row r="268" spans="1:19" s="52" customFormat="1" ht="12" x14ac:dyDescent="0.2">
      <c r="A268" s="55">
        <v>540187</v>
      </c>
      <c r="B268" s="55" t="s">
        <v>349</v>
      </c>
      <c r="C268" s="55" t="s">
        <v>350</v>
      </c>
      <c r="D268" s="55" t="s">
        <v>18</v>
      </c>
      <c r="E268" s="56">
        <v>1</v>
      </c>
      <c r="F268" s="56">
        <v>4.7</v>
      </c>
      <c r="G268" s="56">
        <v>0</v>
      </c>
      <c r="H268" s="56">
        <v>0</v>
      </c>
      <c r="I268" s="15" t="s">
        <v>27</v>
      </c>
      <c r="J268" s="15">
        <v>0</v>
      </c>
      <c r="K268" s="56">
        <v>0</v>
      </c>
      <c r="L268" s="15" t="s">
        <v>27</v>
      </c>
      <c r="M268" s="56">
        <v>0</v>
      </c>
      <c r="N268" s="15" t="s">
        <v>27</v>
      </c>
      <c r="O268" s="56">
        <v>0</v>
      </c>
      <c r="P268" s="15" t="s">
        <v>27</v>
      </c>
      <c r="S268" s="63">
        <f>IFERROR(_xlfn.PERCENTRANK.INC(J$6:J$289,J268),"-9999")</f>
        <v>0</v>
      </c>
    </row>
    <row r="269" spans="1:19" s="52" customFormat="1" ht="12" x14ac:dyDescent="0.2">
      <c r="A269" s="55">
        <v>540189</v>
      </c>
      <c r="B269" s="55" t="s">
        <v>353</v>
      </c>
      <c r="C269" s="55" t="s">
        <v>354</v>
      </c>
      <c r="D269" s="55" t="s">
        <v>18</v>
      </c>
      <c r="E269" s="56">
        <v>6</v>
      </c>
      <c r="F269" s="56">
        <v>1.2</v>
      </c>
      <c r="G269" s="56">
        <v>0</v>
      </c>
      <c r="H269" s="56">
        <v>0</v>
      </c>
      <c r="I269" s="15" t="s">
        <v>27</v>
      </c>
      <c r="J269" s="15">
        <v>0</v>
      </c>
      <c r="K269" s="56">
        <v>0</v>
      </c>
      <c r="L269" s="15" t="s">
        <v>27</v>
      </c>
      <c r="M269" s="56">
        <v>0</v>
      </c>
      <c r="N269" s="15" t="s">
        <v>27</v>
      </c>
      <c r="O269" s="56">
        <v>0</v>
      </c>
      <c r="P269" s="15" t="s">
        <v>27</v>
      </c>
      <c r="S269" s="63">
        <f>IFERROR(_xlfn.PERCENTRANK.INC(J$6:J$289,J269),"-9999")</f>
        <v>0</v>
      </c>
    </row>
    <row r="270" spans="1:19" s="52" customFormat="1" ht="12" x14ac:dyDescent="0.2">
      <c r="A270" s="55">
        <v>540193</v>
      </c>
      <c r="B270" s="55" t="s">
        <v>358</v>
      </c>
      <c r="C270" s="55" t="s">
        <v>359</v>
      </c>
      <c r="D270" s="55" t="s">
        <v>18</v>
      </c>
      <c r="E270" s="56">
        <v>7</v>
      </c>
      <c r="F270" s="56">
        <v>0.6</v>
      </c>
      <c r="G270" s="56">
        <v>0.1</v>
      </c>
      <c r="H270" s="56">
        <v>0</v>
      </c>
      <c r="I270" s="15">
        <v>0</v>
      </c>
      <c r="J270" s="15">
        <v>0</v>
      </c>
      <c r="K270" s="56">
        <v>0</v>
      </c>
      <c r="L270" s="15" t="s">
        <v>27</v>
      </c>
      <c r="M270" s="56">
        <v>0</v>
      </c>
      <c r="N270" s="15" t="s">
        <v>27</v>
      </c>
      <c r="O270" s="56">
        <v>0</v>
      </c>
      <c r="P270" s="15" t="s">
        <v>27</v>
      </c>
      <c r="S270" s="63">
        <f>IFERROR(_xlfn.PERCENTRANK.INC(J$6:J$289,J270),"-9999")</f>
        <v>0</v>
      </c>
    </row>
    <row r="271" spans="1:19" s="52" customFormat="1" ht="12" x14ac:dyDescent="0.2">
      <c r="A271" s="55">
        <v>540261</v>
      </c>
      <c r="B271" s="55" t="s">
        <v>362</v>
      </c>
      <c r="C271" s="55" t="s">
        <v>359</v>
      </c>
      <c r="D271" s="55" t="s">
        <v>18</v>
      </c>
      <c r="E271" s="56">
        <v>7</v>
      </c>
      <c r="F271" s="56">
        <v>3.3</v>
      </c>
      <c r="G271" s="56">
        <v>0.5</v>
      </c>
      <c r="H271" s="56">
        <v>0</v>
      </c>
      <c r="I271" s="15">
        <v>0</v>
      </c>
      <c r="J271" s="15">
        <v>0</v>
      </c>
      <c r="K271" s="56">
        <v>0</v>
      </c>
      <c r="L271" s="15" t="s">
        <v>27</v>
      </c>
      <c r="M271" s="56">
        <v>0</v>
      </c>
      <c r="N271" s="15" t="s">
        <v>27</v>
      </c>
      <c r="O271" s="56">
        <v>0</v>
      </c>
      <c r="P271" s="15" t="s">
        <v>27</v>
      </c>
      <c r="S271" s="63">
        <f>IFERROR(_xlfn.PERCENTRANK.INC(J$6:J$289,J271),"-9999")</f>
        <v>0</v>
      </c>
    </row>
    <row r="272" spans="1:19" s="52" customFormat="1" ht="12" x14ac:dyDescent="0.2">
      <c r="A272" s="55">
        <v>540260</v>
      </c>
      <c r="B272" s="55" t="s">
        <v>363</v>
      </c>
      <c r="C272" s="55" t="s">
        <v>359</v>
      </c>
      <c r="D272" s="55" t="s">
        <v>18</v>
      </c>
      <c r="E272" s="56">
        <v>7</v>
      </c>
      <c r="F272" s="56">
        <v>1.3</v>
      </c>
      <c r="G272" s="56">
        <v>0</v>
      </c>
      <c r="H272" s="56">
        <v>0</v>
      </c>
      <c r="I272" s="15" t="s">
        <v>27</v>
      </c>
      <c r="J272" s="15">
        <v>0</v>
      </c>
      <c r="K272" s="56">
        <v>0</v>
      </c>
      <c r="L272" s="15" t="s">
        <v>27</v>
      </c>
      <c r="M272" s="56">
        <v>0</v>
      </c>
      <c r="N272" s="15" t="s">
        <v>27</v>
      </c>
      <c r="O272" s="56">
        <v>0</v>
      </c>
      <c r="P272" s="15" t="s">
        <v>27</v>
      </c>
      <c r="S272" s="63">
        <f>IFERROR(_xlfn.PERCENTRANK.INC(J$6:J$289,J272),"-9999")</f>
        <v>0</v>
      </c>
    </row>
    <row r="273" spans="1:19" s="52" customFormat="1" ht="12" x14ac:dyDescent="0.2">
      <c r="A273" s="55">
        <v>540195</v>
      </c>
      <c r="B273" s="55" t="s">
        <v>366</v>
      </c>
      <c r="C273" s="55" t="s">
        <v>367</v>
      </c>
      <c r="D273" s="55" t="s">
        <v>18</v>
      </c>
      <c r="E273" s="56">
        <v>5</v>
      </c>
      <c r="F273" s="56">
        <v>0</v>
      </c>
      <c r="G273" s="56">
        <v>0</v>
      </c>
      <c r="H273" s="56">
        <v>0</v>
      </c>
      <c r="I273" s="15" t="s">
        <v>27</v>
      </c>
      <c r="J273" s="15">
        <v>0</v>
      </c>
      <c r="K273" s="56">
        <v>0</v>
      </c>
      <c r="L273" s="15" t="s">
        <v>27</v>
      </c>
      <c r="M273" s="56">
        <v>0</v>
      </c>
      <c r="N273" s="15" t="s">
        <v>27</v>
      </c>
      <c r="O273" s="56">
        <v>0</v>
      </c>
      <c r="P273" s="15" t="s">
        <v>27</v>
      </c>
      <c r="S273" s="63">
        <f>IFERROR(_xlfn.PERCENTRANK.INC(J$6:J$289,J273),"-9999")</f>
        <v>0</v>
      </c>
    </row>
    <row r="274" spans="1:19" s="52" customFormat="1" ht="12" x14ac:dyDescent="0.2">
      <c r="A274" s="55">
        <v>540197</v>
      </c>
      <c r="B274" s="55" t="s">
        <v>368</v>
      </c>
      <c r="C274" s="55" t="s">
        <v>367</v>
      </c>
      <c r="D274" s="55" t="s">
        <v>18</v>
      </c>
      <c r="E274" s="56">
        <v>5</v>
      </c>
      <c r="F274" s="56">
        <v>1.2</v>
      </c>
      <c r="G274" s="56">
        <v>0</v>
      </c>
      <c r="H274" s="56">
        <v>0</v>
      </c>
      <c r="I274" s="15" t="s">
        <v>27</v>
      </c>
      <c r="J274" s="15">
        <v>0</v>
      </c>
      <c r="K274" s="56">
        <v>0</v>
      </c>
      <c r="L274" s="15" t="s">
        <v>27</v>
      </c>
      <c r="M274" s="56">
        <v>0</v>
      </c>
      <c r="N274" s="15" t="s">
        <v>27</v>
      </c>
      <c r="O274" s="56">
        <v>0</v>
      </c>
      <c r="P274" s="15" t="s">
        <v>27</v>
      </c>
      <c r="S274" s="63">
        <f>IFERROR(_xlfn.PERCENTRANK.INC(J$6:J$289,J274),"-9999")</f>
        <v>0</v>
      </c>
    </row>
    <row r="275" spans="1:19" s="52" customFormat="1" ht="12" x14ac:dyDescent="0.2">
      <c r="A275" s="55">
        <v>540202</v>
      </c>
      <c r="B275" s="55" t="s">
        <v>377</v>
      </c>
      <c r="C275" s="55" t="s">
        <v>378</v>
      </c>
      <c r="D275" s="55" t="s">
        <v>18</v>
      </c>
      <c r="E275" s="56">
        <v>2</v>
      </c>
      <c r="F275" s="56">
        <v>1.4</v>
      </c>
      <c r="G275" s="56">
        <v>0</v>
      </c>
      <c r="H275" s="56">
        <v>0</v>
      </c>
      <c r="I275" s="15" t="s">
        <v>27</v>
      </c>
      <c r="J275" s="15">
        <v>0</v>
      </c>
      <c r="K275" s="56">
        <v>0</v>
      </c>
      <c r="L275" s="15" t="s">
        <v>27</v>
      </c>
      <c r="M275" s="56">
        <v>0</v>
      </c>
      <c r="N275" s="15" t="s">
        <v>27</v>
      </c>
      <c r="O275" s="56">
        <v>0</v>
      </c>
      <c r="P275" s="15" t="s">
        <v>27</v>
      </c>
      <c r="S275" s="63">
        <f>IFERROR(_xlfn.PERCENTRANK.INC(J$6:J$289,J275),"-9999")</f>
        <v>0</v>
      </c>
    </row>
    <row r="276" spans="1:19" s="52" customFormat="1" ht="12" x14ac:dyDescent="0.2">
      <c r="A276" s="55">
        <v>540231</v>
      </c>
      <c r="B276" s="55" t="s">
        <v>380</v>
      </c>
      <c r="C276" s="55" t="s">
        <v>378</v>
      </c>
      <c r="D276" s="55" t="s">
        <v>18</v>
      </c>
      <c r="E276" s="56">
        <v>2</v>
      </c>
      <c r="F276" s="56">
        <v>2.7</v>
      </c>
      <c r="G276" s="56">
        <v>0.4</v>
      </c>
      <c r="H276" s="56">
        <v>0</v>
      </c>
      <c r="I276" s="15">
        <v>0</v>
      </c>
      <c r="J276" s="15">
        <v>0</v>
      </c>
      <c r="K276" s="56">
        <v>0</v>
      </c>
      <c r="L276" s="15" t="s">
        <v>27</v>
      </c>
      <c r="M276" s="56">
        <v>0</v>
      </c>
      <c r="N276" s="15" t="s">
        <v>27</v>
      </c>
      <c r="O276" s="56">
        <v>0</v>
      </c>
      <c r="P276" s="15" t="s">
        <v>27</v>
      </c>
      <c r="S276" s="63">
        <f>IFERROR(_xlfn.PERCENTRANK.INC(J$6:J$289,J276),"-9999")</f>
        <v>0</v>
      </c>
    </row>
    <row r="277" spans="1:19" s="52" customFormat="1" ht="12" x14ac:dyDescent="0.2">
      <c r="A277" s="55">
        <v>540204</v>
      </c>
      <c r="B277" s="55" t="s">
        <v>384</v>
      </c>
      <c r="C277" s="55" t="s">
        <v>385</v>
      </c>
      <c r="D277" s="55" t="s">
        <v>18</v>
      </c>
      <c r="E277" s="56">
        <v>4</v>
      </c>
      <c r="F277" s="56">
        <v>0</v>
      </c>
      <c r="G277" s="56">
        <v>0</v>
      </c>
      <c r="H277" s="56">
        <v>0</v>
      </c>
      <c r="I277" s="15" t="s">
        <v>27</v>
      </c>
      <c r="J277" s="15">
        <v>0</v>
      </c>
      <c r="K277" s="56">
        <v>0</v>
      </c>
      <c r="L277" s="15" t="s">
        <v>27</v>
      </c>
      <c r="M277" s="56">
        <v>0</v>
      </c>
      <c r="N277" s="15" t="s">
        <v>27</v>
      </c>
      <c r="O277" s="56">
        <v>0</v>
      </c>
      <c r="P277" s="15" t="s">
        <v>27</v>
      </c>
      <c r="S277" s="63">
        <f>IFERROR(_xlfn.PERCENTRANK.INC(J$6:J$289,J277),"-9999")</f>
        <v>0</v>
      </c>
    </row>
    <row r="278" spans="1:19" s="52" customFormat="1" ht="12" x14ac:dyDescent="0.2">
      <c r="A278" s="55">
        <v>540205</v>
      </c>
      <c r="B278" s="55" t="s">
        <v>386</v>
      </c>
      <c r="C278" s="55" t="s">
        <v>385</v>
      </c>
      <c r="D278" s="55" t="s">
        <v>18</v>
      </c>
      <c r="E278" s="56">
        <v>4</v>
      </c>
      <c r="F278" s="56">
        <v>0</v>
      </c>
      <c r="G278" s="56">
        <v>0</v>
      </c>
      <c r="H278" s="56">
        <v>0</v>
      </c>
      <c r="I278" s="15" t="s">
        <v>27</v>
      </c>
      <c r="J278" s="15">
        <v>0</v>
      </c>
      <c r="K278" s="56">
        <v>0</v>
      </c>
      <c r="L278" s="15" t="s">
        <v>27</v>
      </c>
      <c r="M278" s="56">
        <v>0</v>
      </c>
      <c r="N278" s="15" t="s">
        <v>27</v>
      </c>
      <c r="O278" s="56">
        <v>0</v>
      </c>
      <c r="P278" s="15" t="s">
        <v>27</v>
      </c>
      <c r="S278" s="63">
        <f>IFERROR(_xlfn.PERCENTRANK.INC(J$6:J$289,J278),"-9999")</f>
        <v>0</v>
      </c>
    </row>
    <row r="279" spans="1:19" s="52" customFormat="1" ht="12" x14ac:dyDescent="0.2">
      <c r="A279" s="55">
        <v>540206</v>
      </c>
      <c r="B279" s="55" t="s">
        <v>387</v>
      </c>
      <c r="C279" s="55" t="s">
        <v>385</v>
      </c>
      <c r="D279" s="55" t="s">
        <v>18</v>
      </c>
      <c r="E279" s="56">
        <v>4</v>
      </c>
      <c r="F279" s="56">
        <v>0.6</v>
      </c>
      <c r="G279" s="56">
        <v>0.3</v>
      </c>
      <c r="H279" s="56">
        <v>0</v>
      </c>
      <c r="I279" s="15">
        <v>0</v>
      </c>
      <c r="J279" s="15">
        <v>0</v>
      </c>
      <c r="K279" s="56">
        <v>0</v>
      </c>
      <c r="L279" s="15" t="s">
        <v>27</v>
      </c>
      <c r="M279" s="56">
        <v>0</v>
      </c>
      <c r="N279" s="15" t="s">
        <v>27</v>
      </c>
      <c r="O279" s="56">
        <v>0</v>
      </c>
      <c r="P279" s="15" t="s">
        <v>27</v>
      </c>
      <c r="S279" s="63">
        <f>IFERROR(_xlfn.PERCENTRANK.INC(J$6:J$289,J279),"-9999")</f>
        <v>0</v>
      </c>
    </row>
    <row r="280" spans="1:19" s="52" customFormat="1" ht="12" x14ac:dyDescent="0.2">
      <c r="A280" s="55">
        <v>540210</v>
      </c>
      <c r="B280" s="55" t="s">
        <v>392</v>
      </c>
      <c r="C280" s="55" t="s">
        <v>391</v>
      </c>
      <c r="D280" s="55" t="s">
        <v>18</v>
      </c>
      <c r="E280" s="56">
        <v>10</v>
      </c>
      <c r="F280" s="56">
        <v>1.1000000000000001</v>
      </c>
      <c r="G280" s="56">
        <v>0.6</v>
      </c>
      <c r="H280" s="56">
        <v>0</v>
      </c>
      <c r="I280" s="15">
        <v>0</v>
      </c>
      <c r="J280" s="15">
        <v>0</v>
      </c>
      <c r="K280" s="56">
        <v>0</v>
      </c>
      <c r="L280" s="15" t="s">
        <v>27</v>
      </c>
      <c r="M280" s="56">
        <v>0</v>
      </c>
      <c r="N280" s="15" t="s">
        <v>27</v>
      </c>
      <c r="O280" s="56">
        <v>0</v>
      </c>
      <c r="P280" s="15" t="s">
        <v>27</v>
      </c>
      <c r="S280" s="63">
        <f>IFERROR(_xlfn.PERCENTRANK.INC(J$6:J$289,J280),"-9999")</f>
        <v>0</v>
      </c>
    </row>
    <row r="281" spans="1:19" s="52" customFormat="1" ht="12" x14ac:dyDescent="0.2">
      <c r="A281" s="55">
        <v>540256</v>
      </c>
      <c r="B281" s="55" t="s">
        <v>393</v>
      </c>
      <c r="C281" s="55" t="s">
        <v>391</v>
      </c>
      <c r="D281" s="55" t="s">
        <v>18</v>
      </c>
      <c r="E281" s="56">
        <v>10</v>
      </c>
      <c r="F281" s="56">
        <v>1.3</v>
      </c>
      <c r="G281" s="56">
        <v>0.8</v>
      </c>
      <c r="H281" s="56">
        <v>0</v>
      </c>
      <c r="I281" s="15">
        <v>0</v>
      </c>
      <c r="J281" s="15">
        <v>0</v>
      </c>
      <c r="K281" s="56">
        <v>0</v>
      </c>
      <c r="L281" s="15" t="s">
        <v>27</v>
      </c>
      <c r="M281" s="56">
        <v>0</v>
      </c>
      <c r="N281" s="15" t="s">
        <v>27</v>
      </c>
      <c r="O281" s="56">
        <v>0</v>
      </c>
      <c r="P281" s="15" t="s">
        <v>27</v>
      </c>
      <c r="S281" s="63">
        <f>IFERROR(_xlfn.PERCENTRANK.INC(J$6:J$289,J281),"-9999")</f>
        <v>0</v>
      </c>
    </row>
    <row r="282" spans="1:19" s="52" customFormat="1" ht="12" x14ac:dyDescent="0.2">
      <c r="A282" s="55">
        <v>540258</v>
      </c>
      <c r="B282" s="55" t="s">
        <v>394</v>
      </c>
      <c r="C282" s="55" t="s">
        <v>391</v>
      </c>
      <c r="D282" s="55" t="s">
        <v>18</v>
      </c>
      <c r="E282" s="56">
        <v>10</v>
      </c>
      <c r="F282" s="56">
        <v>0.9</v>
      </c>
      <c r="G282" s="56">
        <v>0.1</v>
      </c>
      <c r="H282" s="56">
        <v>0</v>
      </c>
      <c r="I282" s="15">
        <v>0</v>
      </c>
      <c r="J282" s="15">
        <v>0</v>
      </c>
      <c r="K282" s="56">
        <v>0</v>
      </c>
      <c r="L282" s="15" t="s">
        <v>27</v>
      </c>
      <c r="M282" s="56">
        <v>0</v>
      </c>
      <c r="N282" s="15" t="s">
        <v>27</v>
      </c>
      <c r="O282" s="56">
        <v>0</v>
      </c>
      <c r="P282" s="15" t="s">
        <v>27</v>
      </c>
      <c r="S282" s="63">
        <f>IFERROR(_xlfn.PERCENTRANK.INC(J$6:J$289,J282),"-9999")</f>
        <v>0</v>
      </c>
    </row>
    <row r="283" spans="1:19" s="52" customFormat="1" ht="12" x14ac:dyDescent="0.2">
      <c r="A283" s="55">
        <v>540212</v>
      </c>
      <c r="B283" s="55" t="s">
        <v>397</v>
      </c>
      <c r="C283" s="55" t="s">
        <v>398</v>
      </c>
      <c r="D283" s="55" t="s">
        <v>18</v>
      </c>
      <c r="E283" s="56">
        <v>5</v>
      </c>
      <c r="F283" s="56">
        <v>0</v>
      </c>
      <c r="G283" s="56">
        <v>0</v>
      </c>
      <c r="H283" s="56">
        <v>0</v>
      </c>
      <c r="I283" s="15" t="s">
        <v>27</v>
      </c>
      <c r="J283" s="15">
        <v>0</v>
      </c>
      <c r="K283" s="56">
        <v>0</v>
      </c>
      <c r="L283" s="15" t="s">
        <v>27</v>
      </c>
      <c r="M283" s="56">
        <v>0</v>
      </c>
      <c r="N283" s="15" t="s">
        <v>27</v>
      </c>
      <c r="O283" s="56">
        <v>0</v>
      </c>
      <c r="P283" s="15" t="s">
        <v>27</v>
      </c>
      <c r="S283" s="63">
        <f>IFERROR(_xlfn.PERCENTRANK.INC(J$6:J$289,J283),"-9999")</f>
        <v>0</v>
      </c>
    </row>
    <row r="284" spans="1:19" s="52" customFormat="1" ht="12" x14ac:dyDescent="0.2">
      <c r="A284" s="60">
        <v>540211</v>
      </c>
      <c r="B284" s="60" t="s">
        <v>399</v>
      </c>
      <c r="C284" s="60" t="s">
        <v>398</v>
      </c>
      <c r="D284" s="60" t="s">
        <v>22</v>
      </c>
      <c r="E284" s="61">
        <v>5</v>
      </c>
      <c r="F284" s="61">
        <v>0</v>
      </c>
      <c r="G284" s="61">
        <v>0</v>
      </c>
      <c r="H284" s="61">
        <v>0</v>
      </c>
      <c r="I284" s="41" t="s">
        <v>27</v>
      </c>
      <c r="J284" s="41">
        <v>0</v>
      </c>
      <c r="K284" s="61">
        <v>0</v>
      </c>
      <c r="L284" s="41" t="s">
        <v>27</v>
      </c>
      <c r="M284" s="61">
        <v>0</v>
      </c>
      <c r="N284" s="41" t="s">
        <v>27</v>
      </c>
      <c r="O284" s="61">
        <v>0</v>
      </c>
      <c r="P284" s="41" t="s">
        <v>27</v>
      </c>
      <c r="S284" s="63">
        <f>IFERROR(_xlfn.PERCENTRANK.INC(J$6:J$289,J284),"-9999")</f>
        <v>0</v>
      </c>
    </row>
    <row r="285" spans="1:19" s="52" customFormat="1" ht="12" x14ac:dyDescent="0.2">
      <c r="A285" s="55">
        <v>540042</v>
      </c>
      <c r="B285" s="55" t="s">
        <v>404</v>
      </c>
      <c r="C285" s="55" t="s">
        <v>402</v>
      </c>
      <c r="D285" s="55" t="s">
        <v>18</v>
      </c>
      <c r="E285" s="56">
        <v>5</v>
      </c>
      <c r="F285" s="56">
        <v>0</v>
      </c>
      <c r="G285" s="56">
        <v>0</v>
      </c>
      <c r="H285" s="56">
        <v>0</v>
      </c>
      <c r="I285" s="15" t="s">
        <v>27</v>
      </c>
      <c r="J285" s="15">
        <v>0</v>
      </c>
      <c r="K285" s="56">
        <v>0</v>
      </c>
      <c r="L285" s="15" t="s">
        <v>27</v>
      </c>
      <c r="M285" s="56">
        <v>0</v>
      </c>
      <c r="N285" s="15" t="s">
        <v>27</v>
      </c>
      <c r="O285" s="56">
        <v>0</v>
      </c>
      <c r="P285" s="15" t="s">
        <v>27</v>
      </c>
      <c r="S285" s="63">
        <f>IFERROR(_xlfn.PERCENTRANK.INC(J$6:J$289,J285),"-9999")</f>
        <v>0</v>
      </c>
    </row>
    <row r="286" spans="1:19" s="52" customFormat="1" ht="12" x14ac:dyDescent="0.2">
      <c r="A286" s="55">
        <v>540220</v>
      </c>
      <c r="B286" s="55" t="s">
        <v>410</v>
      </c>
      <c r="C286" s="55" t="s">
        <v>409</v>
      </c>
      <c r="D286" s="55" t="s">
        <v>18</v>
      </c>
      <c r="E286" s="56">
        <v>1</v>
      </c>
      <c r="F286" s="56">
        <v>1.5</v>
      </c>
      <c r="G286" s="56">
        <v>0</v>
      </c>
      <c r="H286" s="56">
        <v>0</v>
      </c>
      <c r="I286" s="15" t="s">
        <v>27</v>
      </c>
      <c r="J286" s="15">
        <v>0</v>
      </c>
      <c r="K286" s="56">
        <v>0</v>
      </c>
      <c r="L286" s="15" t="s">
        <v>27</v>
      </c>
      <c r="M286" s="56">
        <v>0</v>
      </c>
      <c r="N286" s="15" t="s">
        <v>27</v>
      </c>
      <c r="O286" s="56">
        <v>0</v>
      </c>
      <c r="P286" s="15" t="s">
        <v>27</v>
      </c>
      <c r="S286" s="63">
        <f>IFERROR(_xlfn.PERCENTRANK.INC(J$6:J$289,J286),"-9999")</f>
        <v>0</v>
      </c>
    </row>
    <row r="287" spans="1:19" s="52" customFormat="1" ht="12" x14ac:dyDescent="0.2">
      <c r="A287" s="59">
        <v>540029</v>
      </c>
      <c r="B287" s="59" t="s">
        <v>82</v>
      </c>
      <c r="C287" s="59" t="s">
        <v>73</v>
      </c>
      <c r="D287" s="59" t="s">
        <v>18</v>
      </c>
      <c r="E287" s="53">
        <v>4</v>
      </c>
      <c r="F287" s="53">
        <v>3.9</v>
      </c>
      <c r="G287" s="53">
        <v>0</v>
      </c>
      <c r="H287" s="53">
        <v>0</v>
      </c>
      <c r="I287" s="21" t="s">
        <v>27</v>
      </c>
      <c r="J287" s="21">
        <v>0</v>
      </c>
      <c r="K287" s="53">
        <v>0</v>
      </c>
      <c r="L287" s="21" t="s">
        <v>27</v>
      </c>
      <c r="M287" s="53">
        <v>0</v>
      </c>
      <c r="N287" s="21" t="s">
        <v>27</v>
      </c>
      <c r="O287" s="53">
        <v>0</v>
      </c>
      <c r="P287" s="21" t="s">
        <v>27</v>
      </c>
      <c r="S287" s="63">
        <f>IFERROR(_xlfn.PERCENTRANK.INC(J$6:J$289,J287),"-9999")</f>
        <v>0</v>
      </c>
    </row>
    <row r="288" spans="1:19" s="52" customFormat="1" ht="12" x14ac:dyDescent="0.2">
      <c r="A288" s="59">
        <v>540081</v>
      </c>
      <c r="B288" s="59" t="s">
        <v>159</v>
      </c>
      <c r="C288" s="59" t="s">
        <v>147</v>
      </c>
      <c r="D288" s="59" t="s">
        <v>18</v>
      </c>
      <c r="E288" s="53">
        <v>3</v>
      </c>
      <c r="F288" s="53">
        <v>9.8000000000000007</v>
      </c>
      <c r="G288" s="53">
        <v>0.4</v>
      </c>
      <c r="H288" s="53">
        <v>0</v>
      </c>
      <c r="I288" s="21">
        <v>0</v>
      </c>
      <c r="J288" s="21">
        <v>0</v>
      </c>
      <c r="K288" s="53">
        <v>0</v>
      </c>
      <c r="L288" s="21" t="s">
        <v>27</v>
      </c>
      <c r="M288" s="53">
        <v>0</v>
      </c>
      <c r="N288" s="21" t="s">
        <v>27</v>
      </c>
      <c r="O288" s="53">
        <v>0</v>
      </c>
      <c r="P288" s="21" t="s">
        <v>27</v>
      </c>
      <c r="S288" s="63">
        <f>IFERROR(_xlfn.PERCENTRANK.INC(J$6:J$289,J288),"-9999")</f>
        <v>0</v>
      </c>
    </row>
    <row r="289" spans="1:19" s="52" customFormat="1" ht="12.75" thickBot="1" x14ac:dyDescent="0.25">
      <c r="A289" s="59">
        <v>540033</v>
      </c>
      <c r="B289" s="59" t="s">
        <v>74</v>
      </c>
      <c r="C289" s="59" t="s">
        <v>73</v>
      </c>
      <c r="D289" s="59" t="s">
        <v>18</v>
      </c>
      <c r="E289" s="53">
        <v>4</v>
      </c>
      <c r="F289" s="53">
        <v>2.5</v>
      </c>
      <c r="G289" s="53">
        <v>0</v>
      </c>
      <c r="H289" s="53">
        <v>0</v>
      </c>
      <c r="I289" s="21" t="s">
        <v>27</v>
      </c>
      <c r="J289" s="21">
        <v>0</v>
      </c>
      <c r="K289" s="53">
        <v>0</v>
      </c>
      <c r="L289" s="21" t="s">
        <v>27</v>
      </c>
      <c r="M289" s="53">
        <v>0</v>
      </c>
      <c r="N289" s="21" t="s">
        <v>27</v>
      </c>
      <c r="O289" s="53">
        <v>0</v>
      </c>
      <c r="P289" s="21" t="s">
        <v>27</v>
      </c>
      <c r="S289" s="64">
        <f>IFERROR(_xlfn.PERCENTRANK.INC(J$6:J$289,J289),"-9999")</f>
        <v>0</v>
      </c>
    </row>
    <row r="290" spans="1:19" s="52" customFormat="1" ht="12" x14ac:dyDescent="0.2">
      <c r="A290" s="51"/>
      <c r="B290" s="51"/>
      <c r="C290" s="51"/>
      <c r="D290" s="51"/>
      <c r="E290" s="54"/>
      <c r="F290" s="54"/>
      <c r="G290" s="54"/>
      <c r="H290" s="54"/>
      <c r="I290" s="19"/>
      <c r="J290" s="19"/>
      <c r="K290" s="54"/>
      <c r="L290" s="19"/>
      <c r="M290" s="54"/>
      <c r="N290" s="19"/>
      <c r="O290" s="54"/>
      <c r="P290" s="19"/>
      <c r="S290" s="42"/>
    </row>
  </sheetData>
  <autoFilter ref="A5:S289" xr:uid="{00000000-0009-0000-0000-000001000000}">
    <sortState xmlns:xlrd2="http://schemas.microsoft.com/office/spreadsheetml/2017/richdata2" ref="A6:S289">
      <sortCondition descending="1" ref="J5:J289"/>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35"/>
  <sheetViews>
    <sheetView workbookViewId="0">
      <pane ySplit="5" topLeftCell="A6" activePane="bottomLeft" state="frozen"/>
      <selection pane="bottomLeft" activeCell="G30" sqref="G30"/>
    </sheetView>
  </sheetViews>
  <sheetFormatPr defaultRowHeight="15" x14ac:dyDescent="0.25"/>
  <cols>
    <col min="1" max="1" width="11.42578125" style="48" customWidth="1"/>
    <col min="2" max="2" width="18.5703125" style="48" bestFit="1" customWidth="1"/>
    <col min="3" max="3" width="19.42578125" style="48" bestFit="1" customWidth="1"/>
    <col min="4" max="4" width="14" style="48" customWidth="1"/>
    <col min="5" max="5" width="8" style="50" customWidth="1"/>
    <col min="6" max="6" width="9.140625" style="50" customWidth="1"/>
    <col min="7" max="7" width="11.28515625" style="50" customWidth="1"/>
    <col min="8" max="8" width="10.28515625" style="50" customWidth="1"/>
    <col min="9" max="9" width="17.5703125" style="7" customWidth="1"/>
    <col min="10" max="10" width="18" style="7" customWidth="1"/>
    <col min="11" max="11" width="11" style="50" customWidth="1"/>
    <col min="12" max="12" width="10.5703125" style="7" customWidth="1"/>
    <col min="13" max="13" width="9" style="50" customWidth="1"/>
    <col min="14" max="14" width="8.7109375" style="7" customWidth="1"/>
    <col min="15" max="15" width="9.42578125" style="50" customWidth="1"/>
    <col min="16" max="16" width="11" style="7" customWidth="1"/>
    <col min="17" max="18" width="9.140625" style="44"/>
    <col min="19" max="19" width="9.140625" style="42"/>
    <col min="20" max="16384" width="9.140625" style="44"/>
  </cols>
  <sheetData>
    <row r="1" spans="1:19" x14ac:dyDescent="0.25">
      <c r="A1" s="45" t="s">
        <v>482</v>
      </c>
    </row>
    <row r="2" spans="1:19" x14ac:dyDescent="0.25">
      <c r="A2" s="46">
        <v>45378</v>
      </c>
    </row>
    <row r="4" spans="1:19" x14ac:dyDescent="0.25">
      <c r="S4" s="74" t="s">
        <v>483</v>
      </c>
    </row>
    <row r="5" spans="1:19" s="52" customFormat="1" ht="54" customHeight="1" thickBot="1" x14ac:dyDescent="0.25">
      <c r="A5" s="49" t="s">
        <v>0</v>
      </c>
      <c r="B5" s="49" t="s">
        <v>1</v>
      </c>
      <c r="C5" s="49" t="s">
        <v>2</v>
      </c>
      <c r="D5" s="49" t="s">
        <v>3</v>
      </c>
      <c r="E5" s="47" t="s">
        <v>4</v>
      </c>
      <c r="F5" s="47" t="s">
        <v>5</v>
      </c>
      <c r="G5" s="47" t="s">
        <v>6</v>
      </c>
      <c r="H5" s="47" t="s">
        <v>7</v>
      </c>
      <c r="I5" s="47" t="s">
        <v>8</v>
      </c>
      <c r="J5" s="38" t="s">
        <v>9</v>
      </c>
      <c r="K5" s="47" t="s">
        <v>10</v>
      </c>
      <c r="L5" s="47" t="s">
        <v>11</v>
      </c>
      <c r="M5" s="47" t="s">
        <v>12</v>
      </c>
      <c r="N5" s="47" t="s">
        <v>13</v>
      </c>
      <c r="O5" s="47" t="s">
        <v>14</v>
      </c>
      <c r="P5" s="47" t="s">
        <v>15</v>
      </c>
      <c r="S5" s="65" t="s">
        <v>481</v>
      </c>
    </row>
    <row r="6" spans="1:19" s="52" customFormat="1" ht="12" x14ac:dyDescent="0.2">
      <c r="A6" s="55">
        <v>540030</v>
      </c>
      <c r="B6" s="55" t="s">
        <v>139</v>
      </c>
      <c r="C6" s="55" t="s">
        <v>140</v>
      </c>
      <c r="D6" s="55" t="s">
        <v>18</v>
      </c>
      <c r="E6" s="56">
        <v>9</v>
      </c>
      <c r="F6" s="56">
        <v>0.3</v>
      </c>
      <c r="G6" s="56">
        <v>0.3</v>
      </c>
      <c r="H6" s="56">
        <v>0.3</v>
      </c>
      <c r="I6" s="15">
        <v>1</v>
      </c>
      <c r="J6" s="15">
        <v>1</v>
      </c>
      <c r="K6" s="56">
        <v>0</v>
      </c>
      <c r="L6" s="15">
        <v>0</v>
      </c>
      <c r="M6" s="56">
        <v>0</v>
      </c>
      <c r="N6" s="15">
        <v>0</v>
      </c>
      <c r="O6" s="56">
        <v>0.3</v>
      </c>
      <c r="P6" s="15">
        <v>1</v>
      </c>
      <c r="S6" s="62">
        <f>IFERROR(_xlfn.PERCENTRANK.INC(J$6:J$234,J6),"-9999")</f>
        <v>0.96899999999999997</v>
      </c>
    </row>
    <row r="7" spans="1:19" s="52" customFormat="1" ht="12" x14ac:dyDescent="0.2">
      <c r="A7" s="55">
        <v>540075</v>
      </c>
      <c r="B7" s="55" t="s">
        <v>151</v>
      </c>
      <c r="C7" s="55" t="s">
        <v>147</v>
      </c>
      <c r="D7" s="55" t="s">
        <v>18</v>
      </c>
      <c r="E7" s="56">
        <v>3</v>
      </c>
      <c r="F7" s="56">
        <v>1.9</v>
      </c>
      <c r="G7" s="56">
        <v>1.9</v>
      </c>
      <c r="H7" s="56">
        <v>1.9</v>
      </c>
      <c r="I7" s="15">
        <v>1</v>
      </c>
      <c r="J7" s="15">
        <v>1</v>
      </c>
      <c r="K7" s="56">
        <v>0</v>
      </c>
      <c r="L7" s="15">
        <v>0</v>
      </c>
      <c r="M7" s="56">
        <v>0.2</v>
      </c>
      <c r="N7" s="15">
        <v>0.105</v>
      </c>
      <c r="O7" s="56">
        <v>1.7</v>
      </c>
      <c r="P7" s="15">
        <v>0.89500000000000002</v>
      </c>
      <c r="S7" s="63">
        <f>IFERROR(_xlfn.PERCENTRANK.INC(J$6:J$234,J7),"-9999")</f>
        <v>0.96899999999999997</v>
      </c>
    </row>
    <row r="8" spans="1:19" s="52" customFormat="1" ht="12" x14ac:dyDescent="0.2">
      <c r="A8" s="55">
        <v>540005</v>
      </c>
      <c r="B8" s="55" t="s">
        <v>263</v>
      </c>
      <c r="C8" s="55" t="s">
        <v>264</v>
      </c>
      <c r="D8" s="55" t="s">
        <v>18</v>
      </c>
      <c r="E8" s="56">
        <v>9</v>
      </c>
      <c r="F8" s="56">
        <v>0.1</v>
      </c>
      <c r="G8" s="56">
        <v>0.1</v>
      </c>
      <c r="H8" s="56">
        <v>0.1</v>
      </c>
      <c r="I8" s="15">
        <v>1</v>
      </c>
      <c r="J8" s="15">
        <v>1</v>
      </c>
      <c r="K8" s="56">
        <v>0</v>
      </c>
      <c r="L8" s="15">
        <v>0</v>
      </c>
      <c r="M8" s="56">
        <v>0.1</v>
      </c>
      <c r="N8" s="15">
        <v>1</v>
      </c>
      <c r="O8" s="56">
        <v>0</v>
      </c>
      <c r="P8" s="15">
        <v>0</v>
      </c>
      <c r="S8" s="63">
        <f>IFERROR(_xlfn.PERCENTRANK.INC(J$6:J$234,J8),"-9999")</f>
        <v>0.96899999999999997</v>
      </c>
    </row>
    <row r="9" spans="1:19" s="52" customFormat="1" ht="12" x14ac:dyDescent="0.2">
      <c r="A9" s="55">
        <v>540156</v>
      </c>
      <c r="B9" s="55" t="s">
        <v>285</v>
      </c>
      <c r="C9" s="55" t="s">
        <v>286</v>
      </c>
      <c r="D9" s="55" t="s">
        <v>18</v>
      </c>
      <c r="E9" s="56">
        <v>5</v>
      </c>
      <c r="F9" s="56">
        <v>1.3</v>
      </c>
      <c r="G9" s="56">
        <v>1.3</v>
      </c>
      <c r="H9" s="56">
        <v>1.3</v>
      </c>
      <c r="I9" s="15">
        <v>1</v>
      </c>
      <c r="J9" s="15">
        <v>1</v>
      </c>
      <c r="K9" s="56">
        <v>0.1</v>
      </c>
      <c r="L9" s="15">
        <v>7.6999999999999999E-2</v>
      </c>
      <c r="M9" s="56">
        <v>0.8</v>
      </c>
      <c r="N9" s="15">
        <v>0.61499999999999999</v>
      </c>
      <c r="O9" s="56">
        <v>0.4</v>
      </c>
      <c r="P9" s="15">
        <v>0.308</v>
      </c>
      <c r="S9" s="63">
        <f>IFERROR(_xlfn.PERCENTRANK.INC(J$6:J$234,J9),"-9999")</f>
        <v>0.96899999999999997</v>
      </c>
    </row>
    <row r="10" spans="1:19" s="52" customFormat="1" ht="12" x14ac:dyDescent="0.2">
      <c r="A10" s="55">
        <v>540259</v>
      </c>
      <c r="B10" s="55" t="s">
        <v>369</v>
      </c>
      <c r="C10" s="55" t="s">
        <v>367</v>
      </c>
      <c r="D10" s="55" t="s">
        <v>18</v>
      </c>
      <c r="E10" s="56">
        <v>5</v>
      </c>
      <c r="F10" s="56">
        <v>0.5</v>
      </c>
      <c r="G10" s="56">
        <v>0.5</v>
      </c>
      <c r="H10" s="56">
        <v>0.5</v>
      </c>
      <c r="I10" s="15">
        <v>1</v>
      </c>
      <c r="J10" s="15">
        <v>1</v>
      </c>
      <c r="K10" s="56">
        <v>0</v>
      </c>
      <c r="L10" s="15">
        <v>0</v>
      </c>
      <c r="M10" s="56">
        <v>0</v>
      </c>
      <c r="N10" s="15">
        <v>0</v>
      </c>
      <c r="O10" s="56">
        <v>0.5</v>
      </c>
      <c r="P10" s="15">
        <v>1</v>
      </c>
      <c r="S10" s="63">
        <f>IFERROR(_xlfn.PERCENTRANK.INC(J$6:J$234,J10),"-9999")</f>
        <v>0.96899999999999997</v>
      </c>
    </row>
    <row r="11" spans="1:19" s="52" customFormat="1" ht="12" x14ac:dyDescent="0.2">
      <c r="A11" s="55">
        <v>540208</v>
      </c>
      <c r="B11" s="55" t="s">
        <v>390</v>
      </c>
      <c r="C11" s="55" t="s">
        <v>391</v>
      </c>
      <c r="D11" s="55" t="s">
        <v>18</v>
      </c>
      <c r="E11" s="56">
        <v>10</v>
      </c>
      <c r="F11" s="56">
        <v>6</v>
      </c>
      <c r="G11" s="56">
        <v>6</v>
      </c>
      <c r="H11" s="56">
        <v>6</v>
      </c>
      <c r="I11" s="15">
        <v>1</v>
      </c>
      <c r="J11" s="15">
        <v>1</v>
      </c>
      <c r="K11" s="56">
        <v>0.6</v>
      </c>
      <c r="L11" s="15">
        <v>0.1</v>
      </c>
      <c r="M11" s="56">
        <v>2.7</v>
      </c>
      <c r="N11" s="15">
        <v>0.45</v>
      </c>
      <c r="O11" s="56">
        <v>2.7</v>
      </c>
      <c r="P11" s="15">
        <v>0.45</v>
      </c>
      <c r="S11" s="63">
        <f>IFERROR(_xlfn.PERCENTRANK.INC(J$6:J$234,J11),"-9999")</f>
        <v>0.96899999999999997</v>
      </c>
    </row>
    <row r="12" spans="1:19" s="52" customFormat="1" ht="12" x14ac:dyDescent="0.2">
      <c r="A12" s="55">
        <v>540216</v>
      </c>
      <c r="B12" s="55" t="s">
        <v>401</v>
      </c>
      <c r="C12" s="55" t="s">
        <v>402</v>
      </c>
      <c r="D12" s="55" t="s">
        <v>18</v>
      </c>
      <c r="E12" s="56">
        <v>5</v>
      </c>
      <c r="F12" s="56">
        <v>2.2999999999999998</v>
      </c>
      <c r="G12" s="56">
        <v>2.2999999999999998</v>
      </c>
      <c r="H12" s="56">
        <v>2.2999999999999998</v>
      </c>
      <c r="I12" s="15">
        <v>1</v>
      </c>
      <c r="J12" s="15">
        <v>1</v>
      </c>
      <c r="K12" s="56">
        <v>0</v>
      </c>
      <c r="L12" s="15">
        <v>0</v>
      </c>
      <c r="M12" s="56">
        <v>0.4</v>
      </c>
      <c r="N12" s="15">
        <v>0.17399999999999999</v>
      </c>
      <c r="O12" s="56">
        <v>1.9</v>
      </c>
      <c r="P12" s="15">
        <v>0.82599999999999996</v>
      </c>
      <c r="S12" s="63">
        <f>IFERROR(_xlfn.PERCENTRANK.INC(J$6:J$234,J12),"-9999")</f>
        <v>0.96899999999999997</v>
      </c>
    </row>
    <row r="13" spans="1:19" s="52" customFormat="1" ht="12" x14ac:dyDescent="0.2">
      <c r="A13" s="55">
        <v>540215</v>
      </c>
      <c r="B13" s="55" t="s">
        <v>403</v>
      </c>
      <c r="C13" s="55" t="s">
        <v>402</v>
      </c>
      <c r="D13" s="55" t="s">
        <v>18</v>
      </c>
      <c r="E13" s="56">
        <v>5</v>
      </c>
      <c r="F13" s="56">
        <v>1.4</v>
      </c>
      <c r="G13" s="56">
        <v>1.4</v>
      </c>
      <c r="H13" s="56">
        <v>1.4</v>
      </c>
      <c r="I13" s="15">
        <v>1</v>
      </c>
      <c r="J13" s="15">
        <v>1</v>
      </c>
      <c r="K13" s="56">
        <v>0.1</v>
      </c>
      <c r="L13" s="15">
        <v>7.0999999999999994E-2</v>
      </c>
      <c r="M13" s="56">
        <v>0.5</v>
      </c>
      <c r="N13" s="15">
        <v>0.35699999999999998</v>
      </c>
      <c r="O13" s="56">
        <v>0.8</v>
      </c>
      <c r="P13" s="15">
        <v>0.57099999999999995</v>
      </c>
      <c r="S13" s="63">
        <f>IFERROR(_xlfn.PERCENTRANK.INC(J$6:J$234,J13),"-9999")</f>
        <v>0.96899999999999997</v>
      </c>
    </row>
    <row r="14" spans="1:19" s="52" customFormat="1" ht="12" x14ac:dyDescent="0.2">
      <c r="A14" s="55">
        <v>540049</v>
      </c>
      <c r="B14" s="55" t="s">
        <v>113</v>
      </c>
      <c r="C14" s="55" t="s">
        <v>112</v>
      </c>
      <c r="D14" s="55" t="s">
        <v>18</v>
      </c>
      <c r="E14" s="56">
        <v>11</v>
      </c>
      <c r="F14" s="56">
        <v>3.8</v>
      </c>
      <c r="G14" s="56">
        <v>3.8</v>
      </c>
      <c r="H14" s="56">
        <v>3.7</v>
      </c>
      <c r="I14" s="15">
        <v>0.97399999999999998</v>
      </c>
      <c r="J14" s="15">
        <v>0.97399999999999998</v>
      </c>
      <c r="K14" s="56">
        <v>0.2</v>
      </c>
      <c r="L14" s="15">
        <v>5.3999999999999999E-2</v>
      </c>
      <c r="M14" s="56">
        <v>0.6</v>
      </c>
      <c r="N14" s="15">
        <v>0.16200000000000001</v>
      </c>
      <c r="O14" s="56">
        <v>2.9</v>
      </c>
      <c r="P14" s="15">
        <v>0.78400000000000003</v>
      </c>
      <c r="S14" s="63">
        <f>IFERROR(_xlfn.PERCENTRANK.INC(J$6:J$234,J14),"-9999")</f>
        <v>0.96399999999999997</v>
      </c>
    </row>
    <row r="15" spans="1:19" s="52" customFormat="1" ht="12" x14ac:dyDescent="0.2">
      <c r="A15" s="55">
        <v>540230</v>
      </c>
      <c r="B15" s="55" t="s">
        <v>33</v>
      </c>
      <c r="C15" s="55" t="s">
        <v>31</v>
      </c>
      <c r="D15" s="55" t="s">
        <v>18</v>
      </c>
      <c r="E15" s="56">
        <v>3</v>
      </c>
      <c r="F15" s="56">
        <v>1.4</v>
      </c>
      <c r="G15" s="56">
        <v>1.4</v>
      </c>
      <c r="H15" s="56">
        <v>1.3</v>
      </c>
      <c r="I15" s="15">
        <v>0.92900000000000005</v>
      </c>
      <c r="J15" s="15">
        <v>0.92900000000000005</v>
      </c>
      <c r="K15" s="56">
        <v>0</v>
      </c>
      <c r="L15" s="15">
        <v>0</v>
      </c>
      <c r="M15" s="56">
        <v>1</v>
      </c>
      <c r="N15" s="15">
        <v>0.76900000000000002</v>
      </c>
      <c r="O15" s="56">
        <v>0.3</v>
      </c>
      <c r="P15" s="15">
        <v>0.23100000000000001</v>
      </c>
      <c r="S15" s="63">
        <f>IFERROR(_xlfn.PERCENTRANK.INC(J$6:J$234,J15),"-9999")</f>
        <v>0.96</v>
      </c>
    </row>
    <row r="16" spans="1:19" s="52" customFormat="1" ht="12" x14ac:dyDescent="0.2">
      <c r="A16" s="55">
        <v>540243</v>
      </c>
      <c r="B16" s="55" t="s">
        <v>101</v>
      </c>
      <c r="C16" s="55" t="s">
        <v>96</v>
      </c>
      <c r="D16" s="55" t="s">
        <v>18</v>
      </c>
      <c r="E16" s="56">
        <v>4</v>
      </c>
      <c r="F16" s="56">
        <v>1.1000000000000001</v>
      </c>
      <c r="G16" s="56">
        <v>1.1000000000000001</v>
      </c>
      <c r="H16" s="56">
        <v>1</v>
      </c>
      <c r="I16" s="15">
        <v>0.90900000000000003</v>
      </c>
      <c r="J16" s="15">
        <v>0.90900000000000003</v>
      </c>
      <c r="K16" s="56">
        <v>0</v>
      </c>
      <c r="L16" s="15">
        <v>0</v>
      </c>
      <c r="M16" s="56">
        <v>1</v>
      </c>
      <c r="N16" s="15">
        <v>1</v>
      </c>
      <c r="O16" s="56">
        <v>0</v>
      </c>
      <c r="P16" s="15">
        <v>0</v>
      </c>
      <c r="S16" s="63">
        <f>IFERROR(_xlfn.PERCENTRANK.INC(J$6:J$234,J16),"-9999")</f>
        <v>0.95599999999999996</v>
      </c>
    </row>
    <row r="17" spans="1:19" s="52" customFormat="1" ht="12" x14ac:dyDescent="0.2">
      <c r="A17" s="55">
        <v>540003</v>
      </c>
      <c r="B17" s="55" t="s">
        <v>19</v>
      </c>
      <c r="C17" s="55" t="s">
        <v>17</v>
      </c>
      <c r="D17" s="55" t="s">
        <v>18</v>
      </c>
      <c r="E17" s="56">
        <v>7</v>
      </c>
      <c r="F17" s="56">
        <v>1</v>
      </c>
      <c r="G17" s="56">
        <v>1</v>
      </c>
      <c r="H17" s="56">
        <v>0.9</v>
      </c>
      <c r="I17" s="15">
        <v>0.9</v>
      </c>
      <c r="J17" s="15">
        <v>0.9</v>
      </c>
      <c r="K17" s="56">
        <v>0.1</v>
      </c>
      <c r="L17" s="15">
        <v>0.111</v>
      </c>
      <c r="M17" s="56">
        <v>0.4</v>
      </c>
      <c r="N17" s="15">
        <v>0.44400000000000001</v>
      </c>
      <c r="O17" s="56">
        <v>0.4</v>
      </c>
      <c r="P17" s="15">
        <v>0.44400000000000001</v>
      </c>
      <c r="S17" s="63">
        <f>IFERROR(_xlfn.PERCENTRANK.INC(J$6:J$234,J17),"-9999")</f>
        <v>0.95099999999999996</v>
      </c>
    </row>
    <row r="18" spans="1:19" s="52" customFormat="1" ht="12" x14ac:dyDescent="0.2">
      <c r="A18" s="55">
        <v>540140</v>
      </c>
      <c r="B18" s="55" t="s">
        <v>250</v>
      </c>
      <c r="C18" s="55" t="s">
        <v>251</v>
      </c>
      <c r="D18" s="55" t="s">
        <v>18</v>
      </c>
      <c r="E18" s="56">
        <v>6</v>
      </c>
      <c r="F18" s="56">
        <v>0.8</v>
      </c>
      <c r="G18" s="56">
        <v>0.7</v>
      </c>
      <c r="H18" s="56">
        <v>0.7</v>
      </c>
      <c r="I18" s="15">
        <v>1</v>
      </c>
      <c r="J18" s="15">
        <v>0.875</v>
      </c>
      <c r="K18" s="56">
        <v>0</v>
      </c>
      <c r="L18" s="15">
        <v>0</v>
      </c>
      <c r="M18" s="56">
        <v>0.2</v>
      </c>
      <c r="N18" s="15">
        <v>0.28599999999999998</v>
      </c>
      <c r="O18" s="56">
        <v>0.5</v>
      </c>
      <c r="P18" s="15">
        <v>0.71399999999999997</v>
      </c>
      <c r="S18" s="63">
        <f>IFERROR(_xlfn.PERCENTRANK.INC(J$6:J$234,J18),"-9999")</f>
        <v>0.94699999999999995</v>
      </c>
    </row>
    <row r="19" spans="1:19" s="52" customFormat="1" ht="12" x14ac:dyDescent="0.2">
      <c r="A19" s="55">
        <v>540267</v>
      </c>
      <c r="B19" s="55" t="s">
        <v>331</v>
      </c>
      <c r="C19" s="55" t="s">
        <v>326</v>
      </c>
      <c r="D19" s="55" t="s">
        <v>18</v>
      </c>
      <c r="E19" s="56">
        <v>7</v>
      </c>
      <c r="F19" s="56">
        <v>1.2</v>
      </c>
      <c r="G19" s="56">
        <v>0.9</v>
      </c>
      <c r="H19" s="56">
        <v>1</v>
      </c>
      <c r="I19" s="15">
        <v>1.111</v>
      </c>
      <c r="J19" s="15">
        <v>0.83299999999999996</v>
      </c>
      <c r="K19" s="56">
        <v>0.5</v>
      </c>
      <c r="L19" s="15">
        <v>0.5</v>
      </c>
      <c r="M19" s="56">
        <v>0.4</v>
      </c>
      <c r="N19" s="15">
        <v>0.4</v>
      </c>
      <c r="O19" s="56">
        <v>0.1</v>
      </c>
      <c r="P19" s="15">
        <v>0.1</v>
      </c>
      <c r="S19" s="63">
        <f>IFERROR(_xlfn.PERCENTRANK.INC(J$6:J$234,J19),"-9999")</f>
        <v>0.93799999999999994</v>
      </c>
    </row>
    <row r="20" spans="1:19" s="52" customFormat="1" ht="12" x14ac:dyDescent="0.2">
      <c r="A20" s="55">
        <v>540192</v>
      </c>
      <c r="B20" s="55" t="s">
        <v>360</v>
      </c>
      <c r="C20" s="55" t="s">
        <v>359</v>
      </c>
      <c r="D20" s="55" t="s">
        <v>18</v>
      </c>
      <c r="E20" s="56">
        <v>7</v>
      </c>
      <c r="F20" s="56">
        <v>1.2</v>
      </c>
      <c r="G20" s="56">
        <v>1.1000000000000001</v>
      </c>
      <c r="H20" s="56">
        <v>1</v>
      </c>
      <c r="I20" s="15">
        <v>0.90900000000000003</v>
      </c>
      <c r="J20" s="15">
        <v>0.83299999999999996</v>
      </c>
      <c r="K20" s="56">
        <v>0.5</v>
      </c>
      <c r="L20" s="15">
        <v>0.5</v>
      </c>
      <c r="M20" s="56">
        <v>0.5</v>
      </c>
      <c r="N20" s="15">
        <v>0.5</v>
      </c>
      <c r="O20" s="56">
        <v>0</v>
      </c>
      <c r="P20" s="15">
        <v>0</v>
      </c>
      <c r="S20" s="63">
        <f>IFERROR(_xlfn.PERCENTRANK.INC(J$6:J$234,J20),"-9999")</f>
        <v>0.93799999999999994</v>
      </c>
    </row>
    <row r="21" spans="1:19" s="52" customFormat="1" ht="12" x14ac:dyDescent="0.2">
      <c r="A21" s="55">
        <v>540111</v>
      </c>
      <c r="B21" s="55" t="s">
        <v>202</v>
      </c>
      <c r="C21" s="55" t="s">
        <v>197</v>
      </c>
      <c r="D21" s="55" t="s">
        <v>18</v>
      </c>
      <c r="E21" s="56">
        <v>10</v>
      </c>
      <c r="F21" s="56">
        <v>3.4</v>
      </c>
      <c r="G21" s="56">
        <v>2.9</v>
      </c>
      <c r="H21" s="56">
        <v>2.8</v>
      </c>
      <c r="I21" s="15">
        <v>0.96599999999999997</v>
      </c>
      <c r="J21" s="15">
        <v>0.82399999999999995</v>
      </c>
      <c r="K21" s="56">
        <v>0.1</v>
      </c>
      <c r="L21" s="15">
        <v>3.5999999999999997E-2</v>
      </c>
      <c r="M21" s="56">
        <v>0.1</v>
      </c>
      <c r="N21" s="15">
        <v>3.5999999999999997E-2</v>
      </c>
      <c r="O21" s="56">
        <v>2.6</v>
      </c>
      <c r="P21" s="15">
        <v>0.92900000000000005</v>
      </c>
      <c r="S21" s="63">
        <f>IFERROR(_xlfn.PERCENTRANK.INC(J$6:J$234,J21),"-9999")</f>
        <v>0.93400000000000005</v>
      </c>
    </row>
    <row r="22" spans="1:19" s="52" customFormat="1" ht="12" x14ac:dyDescent="0.2">
      <c r="A22" s="55">
        <v>540015</v>
      </c>
      <c r="B22" s="55" t="s">
        <v>49</v>
      </c>
      <c r="C22" s="55" t="s">
        <v>45</v>
      </c>
      <c r="D22" s="55" t="s">
        <v>18</v>
      </c>
      <c r="E22" s="56">
        <v>11</v>
      </c>
      <c r="F22" s="56">
        <v>2.4</v>
      </c>
      <c r="G22" s="56">
        <v>2.1</v>
      </c>
      <c r="H22" s="56">
        <v>1.9</v>
      </c>
      <c r="I22" s="15">
        <v>0.90500000000000003</v>
      </c>
      <c r="J22" s="15">
        <v>0.79200000000000004</v>
      </c>
      <c r="K22" s="56">
        <v>0.4</v>
      </c>
      <c r="L22" s="15">
        <v>0.21099999999999999</v>
      </c>
      <c r="M22" s="56">
        <v>0.9</v>
      </c>
      <c r="N22" s="15">
        <v>0.47399999999999998</v>
      </c>
      <c r="O22" s="56">
        <v>0.6</v>
      </c>
      <c r="P22" s="15">
        <v>0.316</v>
      </c>
      <c r="S22" s="63">
        <f>IFERROR(_xlfn.PERCENTRANK.INC(J$6:J$234,J22),"-9999")</f>
        <v>0.92900000000000005</v>
      </c>
    </row>
    <row r="23" spans="1:19" s="52" customFormat="1" ht="12" x14ac:dyDescent="0.2">
      <c r="A23" s="55">
        <v>540102</v>
      </c>
      <c r="B23" s="55" t="s">
        <v>193</v>
      </c>
      <c r="C23" s="55" t="s">
        <v>183</v>
      </c>
      <c r="D23" s="55" t="s">
        <v>18</v>
      </c>
      <c r="E23" s="56">
        <v>6</v>
      </c>
      <c r="F23" s="56">
        <v>1.2</v>
      </c>
      <c r="G23" s="56">
        <v>1</v>
      </c>
      <c r="H23" s="56">
        <v>0.9</v>
      </c>
      <c r="I23" s="15">
        <v>0.9</v>
      </c>
      <c r="J23" s="15">
        <v>0.75</v>
      </c>
      <c r="K23" s="56">
        <v>0.9</v>
      </c>
      <c r="L23" s="15">
        <v>1</v>
      </c>
      <c r="M23" s="56">
        <v>0</v>
      </c>
      <c r="N23" s="15">
        <v>0</v>
      </c>
      <c r="O23" s="56">
        <v>0</v>
      </c>
      <c r="P23" s="15">
        <v>0</v>
      </c>
      <c r="S23" s="63">
        <f>IFERROR(_xlfn.PERCENTRANK.INC(J$6:J$234,J23),"-9999")</f>
        <v>0.92500000000000004</v>
      </c>
    </row>
    <row r="24" spans="1:19" s="52" customFormat="1" ht="12" x14ac:dyDescent="0.2">
      <c r="A24" s="59">
        <v>540196</v>
      </c>
      <c r="B24" s="59" t="s">
        <v>370</v>
      </c>
      <c r="C24" s="59" t="s">
        <v>367</v>
      </c>
      <c r="D24" s="59" t="s">
        <v>18</v>
      </c>
      <c r="E24" s="53">
        <v>5</v>
      </c>
      <c r="F24" s="53">
        <v>1.9</v>
      </c>
      <c r="G24" s="53">
        <v>1.7</v>
      </c>
      <c r="H24" s="53">
        <v>1.4</v>
      </c>
      <c r="I24" s="21">
        <v>0.82399999999999995</v>
      </c>
      <c r="J24" s="21">
        <v>0.73699999999999999</v>
      </c>
      <c r="K24" s="53">
        <v>0</v>
      </c>
      <c r="L24" s="21">
        <v>0</v>
      </c>
      <c r="M24" s="53">
        <v>0.4</v>
      </c>
      <c r="N24" s="21">
        <v>0.28599999999999998</v>
      </c>
      <c r="O24" s="53">
        <v>1</v>
      </c>
      <c r="P24" s="21">
        <v>0.71399999999999997</v>
      </c>
      <c r="S24" s="63">
        <f>IFERROR(_xlfn.PERCENTRANK.INC(J$6:J$234,J24),"-9999")</f>
        <v>0.92100000000000004</v>
      </c>
    </row>
    <row r="25" spans="1:19" s="52" customFormat="1" ht="12" x14ac:dyDescent="0.2">
      <c r="A25" s="55">
        <v>540248</v>
      </c>
      <c r="B25" s="55" t="s">
        <v>210</v>
      </c>
      <c r="C25" s="55" t="s">
        <v>206</v>
      </c>
      <c r="D25" s="55" t="s">
        <v>18</v>
      </c>
      <c r="E25" s="56">
        <v>2</v>
      </c>
      <c r="F25" s="56">
        <v>1.3</v>
      </c>
      <c r="G25" s="56">
        <v>0.9</v>
      </c>
      <c r="H25" s="56">
        <v>0.89999999999999991</v>
      </c>
      <c r="I25" s="15">
        <v>1</v>
      </c>
      <c r="J25" s="15">
        <v>0.69199999999999995</v>
      </c>
      <c r="K25" s="56">
        <v>0.1</v>
      </c>
      <c r="L25" s="15">
        <v>0.111</v>
      </c>
      <c r="M25" s="56">
        <v>0.1</v>
      </c>
      <c r="N25" s="15">
        <v>0.111</v>
      </c>
      <c r="O25" s="56">
        <v>0.7</v>
      </c>
      <c r="P25" s="15">
        <v>0.77800000000000002</v>
      </c>
      <c r="S25" s="63">
        <f>IFERROR(_xlfn.PERCENTRANK.INC(J$6:J$234,J25),"-9999")</f>
        <v>0.91600000000000004</v>
      </c>
    </row>
    <row r="26" spans="1:19" s="52" customFormat="1" ht="12" x14ac:dyDescent="0.2">
      <c r="A26" s="55">
        <v>540004</v>
      </c>
      <c r="B26" s="55" t="s">
        <v>20</v>
      </c>
      <c r="C26" s="55" t="s">
        <v>17</v>
      </c>
      <c r="D26" s="55" t="s">
        <v>18</v>
      </c>
      <c r="E26" s="56">
        <v>7</v>
      </c>
      <c r="F26" s="56">
        <v>2.4</v>
      </c>
      <c r="G26" s="56">
        <v>1.8</v>
      </c>
      <c r="H26" s="56">
        <v>1.6</v>
      </c>
      <c r="I26" s="15">
        <v>0.88900000000000001</v>
      </c>
      <c r="J26" s="15">
        <v>0.66700000000000004</v>
      </c>
      <c r="K26" s="56">
        <v>0.3</v>
      </c>
      <c r="L26" s="15">
        <v>0.187</v>
      </c>
      <c r="M26" s="56">
        <v>0.3</v>
      </c>
      <c r="N26" s="15">
        <v>0.187</v>
      </c>
      <c r="O26" s="56">
        <v>1</v>
      </c>
      <c r="P26" s="15">
        <v>0.625</v>
      </c>
      <c r="S26" s="63">
        <f>IFERROR(_xlfn.PERCENTRANK.INC(J$6:J$234,J26),"-9999")</f>
        <v>0.89400000000000002</v>
      </c>
    </row>
    <row r="27" spans="1:19" s="52" customFormat="1" ht="12" x14ac:dyDescent="0.2">
      <c r="A27" s="55">
        <v>540242</v>
      </c>
      <c r="B27" s="55" t="s">
        <v>130</v>
      </c>
      <c r="C27" s="55" t="s">
        <v>122</v>
      </c>
      <c r="D27" s="55" t="s">
        <v>18</v>
      </c>
      <c r="E27" s="56">
        <v>6</v>
      </c>
      <c r="F27" s="56">
        <v>2.7</v>
      </c>
      <c r="G27" s="56">
        <v>1.9</v>
      </c>
      <c r="H27" s="56">
        <v>1.8</v>
      </c>
      <c r="I27" s="15">
        <v>0.94699999999999995</v>
      </c>
      <c r="J27" s="15">
        <v>0.66700000000000004</v>
      </c>
      <c r="K27" s="56">
        <v>0.2</v>
      </c>
      <c r="L27" s="15">
        <v>0.111</v>
      </c>
      <c r="M27" s="56">
        <v>0.8</v>
      </c>
      <c r="N27" s="15">
        <v>0.44400000000000001</v>
      </c>
      <c r="O27" s="56">
        <v>0.8</v>
      </c>
      <c r="P27" s="15">
        <v>0.44400000000000001</v>
      </c>
      <c r="S27" s="63">
        <f>IFERROR(_xlfn.PERCENTRANK.INC(J$6:J$234,J27),"-9999")</f>
        <v>0.89400000000000002</v>
      </c>
    </row>
    <row r="28" spans="1:19" s="52" customFormat="1" ht="12" x14ac:dyDescent="0.2">
      <c r="A28" s="55">
        <v>540247</v>
      </c>
      <c r="B28" s="55" t="s">
        <v>207</v>
      </c>
      <c r="C28" s="55" t="s">
        <v>206</v>
      </c>
      <c r="D28" s="55" t="s">
        <v>18</v>
      </c>
      <c r="E28" s="56">
        <v>2</v>
      </c>
      <c r="F28" s="56">
        <v>1.8</v>
      </c>
      <c r="G28" s="56">
        <v>1.1000000000000001</v>
      </c>
      <c r="H28" s="56">
        <v>1.2</v>
      </c>
      <c r="I28" s="15">
        <v>1.091</v>
      </c>
      <c r="J28" s="15">
        <v>0.66700000000000004</v>
      </c>
      <c r="K28" s="56">
        <v>0.2</v>
      </c>
      <c r="L28" s="15">
        <v>0.16700000000000001</v>
      </c>
      <c r="M28" s="56">
        <v>0.2</v>
      </c>
      <c r="N28" s="15">
        <v>0.16700000000000001</v>
      </c>
      <c r="O28" s="56">
        <v>0.8</v>
      </c>
      <c r="P28" s="15">
        <v>0.66700000000000004</v>
      </c>
      <c r="S28" s="63">
        <f>IFERROR(_xlfn.PERCENTRANK.INC(J$6:J$234,J28),"-9999")</f>
        <v>0.89400000000000002</v>
      </c>
    </row>
    <row r="29" spans="1:19" s="52" customFormat="1" ht="12" x14ac:dyDescent="0.2">
      <c r="A29" s="55">
        <v>540121</v>
      </c>
      <c r="B29" s="55" t="s">
        <v>218</v>
      </c>
      <c r="C29" s="55" t="s">
        <v>214</v>
      </c>
      <c r="D29" s="55" t="s">
        <v>18</v>
      </c>
      <c r="E29" s="56">
        <v>1</v>
      </c>
      <c r="F29" s="56">
        <v>2.1</v>
      </c>
      <c r="G29" s="56">
        <v>1.5</v>
      </c>
      <c r="H29" s="56">
        <v>1.4</v>
      </c>
      <c r="I29" s="15">
        <v>0.93300000000000005</v>
      </c>
      <c r="J29" s="15">
        <v>0.66700000000000004</v>
      </c>
      <c r="K29" s="56">
        <v>0.2</v>
      </c>
      <c r="L29" s="15">
        <v>0.14299999999999999</v>
      </c>
      <c r="M29" s="56">
        <v>0.5</v>
      </c>
      <c r="N29" s="15">
        <v>0.35699999999999998</v>
      </c>
      <c r="O29" s="56">
        <v>0.7</v>
      </c>
      <c r="P29" s="15">
        <v>0.5</v>
      </c>
      <c r="S29" s="63">
        <f>IFERROR(_xlfn.PERCENTRANK.INC(J$6:J$234,J29),"-9999")</f>
        <v>0.89400000000000002</v>
      </c>
    </row>
    <row r="30" spans="1:19" s="52" customFormat="1" ht="12" x14ac:dyDescent="0.2">
      <c r="A30" s="55">
        <v>540147</v>
      </c>
      <c r="B30" s="55" t="s">
        <v>268</v>
      </c>
      <c r="C30" s="55" t="s">
        <v>269</v>
      </c>
      <c r="D30" s="55" t="s">
        <v>18</v>
      </c>
      <c r="E30" s="56">
        <v>4</v>
      </c>
      <c r="F30" s="56">
        <v>1.8</v>
      </c>
      <c r="G30" s="56">
        <v>1.2</v>
      </c>
      <c r="H30" s="56">
        <v>1.2</v>
      </c>
      <c r="I30" s="15">
        <v>1</v>
      </c>
      <c r="J30" s="15">
        <v>0.66700000000000004</v>
      </c>
      <c r="K30" s="56">
        <v>0.3</v>
      </c>
      <c r="L30" s="15">
        <v>0.25</v>
      </c>
      <c r="M30" s="56">
        <v>0.5</v>
      </c>
      <c r="N30" s="15">
        <v>0.41699999999999998</v>
      </c>
      <c r="O30" s="56">
        <v>0.4</v>
      </c>
      <c r="P30" s="15">
        <v>0.33300000000000002</v>
      </c>
      <c r="S30" s="63">
        <f>IFERROR(_xlfn.PERCENTRANK.INC(J$6:J$234,J30),"-9999")</f>
        <v>0.89400000000000002</v>
      </c>
    </row>
    <row r="31" spans="1:19" s="52" customFormat="1" ht="12" x14ac:dyDescent="0.2">
      <c r="A31" s="55">
        <v>540194</v>
      </c>
      <c r="B31" s="55" t="s">
        <v>361</v>
      </c>
      <c r="C31" s="55" t="s">
        <v>359</v>
      </c>
      <c r="D31" s="55" t="s">
        <v>18</v>
      </c>
      <c r="E31" s="56">
        <v>7</v>
      </c>
      <c r="F31" s="56">
        <v>1.4</v>
      </c>
      <c r="G31" s="56">
        <v>1</v>
      </c>
      <c r="H31" s="56">
        <v>0.9</v>
      </c>
      <c r="I31" s="15">
        <v>0.9</v>
      </c>
      <c r="J31" s="15">
        <v>0.64300000000000002</v>
      </c>
      <c r="K31" s="56">
        <v>0.2</v>
      </c>
      <c r="L31" s="15">
        <v>0.222</v>
      </c>
      <c r="M31" s="56">
        <v>0.2</v>
      </c>
      <c r="N31" s="15">
        <v>0.222</v>
      </c>
      <c r="O31" s="56">
        <v>0.5</v>
      </c>
      <c r="P31" s="15">
        <v>0.55600000000000005</v>
      </c>
      <c r="S31" s="63">
        <f>IFERROR(_xlfn.PERCENTRANK.INC(J$6:J$234,J31),"-9999")</f>
        <v>0.89</v>
      </c>
    </row>
    <row r="32" spans="1:19" s="52" customFormat="1" ht="12" x14ac:dyDescent="0.2">
      <c r="A32" s="55">
        <v>540293</v>
      </c>
      <c r="B32" s="55" t="s">
        <v>80</v>
      </c>
      <c r="C32" s="55" t="s">
        <v>73</v>
      </c>
      <c r="D32" s="55" t="s">
        <v>18</v>
      </c>
      <c r="E32" s="56">
        <v>4</v>
      </c>
      <c r="F32" s="56">
        <v>6.1</v>
      </c>
      <c r="G32" s="56">
        <v>3.7</v>
      </c>
      <c r="H32" s="56">
        <v>3.7</v>
      </c>
      <c r="I32" s="15">
        <v>1</v>
      </c>
      <c r="J32" s="15">
        <v>0.60699999999999998</v>
      </c>
      <c r="K32" s="56">
        <v>0</v>
      </c>
      <c r="L32" s="15">
        <v>0</v>
      </c>
      <c r="M32" s="56">
        <v>0.1</v>
      </c>
      <c r="N32" s="15">
        <v>2.7E-2</v>
      </c>
      <c r="O32" s="56">
        <v>3.6</v>
      </c>
      <c r="P32" s="15">
        <v>0.97299999999999998</v>
      </c>
      <c r="S32" s="63">
        <f>IFERROR(_xlfn.PERCENTRANK.INC(J$6:J$234,J32),"-9999")</f>
        <v>0.88500000000000001</v>
      </c>
    </row>
    <row r="33" spans="1:19" s="52" customFormat="1" ht="12" x14ac:dyDescent="0.2">
      <c r="A33" s="55">
        <v>540093</v>
      </c>
      <c r="B33" s="55" t="s">
        <v>50</v>
      </c>
      <c r="C33" s="55" t="s">
        <v>45</v>
      </c>
      <c r="D33" s="55" t="s">
        <v>18</v>
      </c>
      <c r="E33" s="56">
        <v>11</v>
      </c>
      <c r="F33" s="56">
        <v>4</v>
      </c>
      <c r="G33" s="56">
        <v>2.8</v>
      </c>
      <c r="H33" s="56">
        <v>2.4</v>
      </c>
      <c r="I33" s="15">
        <v>0.85699999999999998</v>
      </c>
      <c r="J33" s="15">
        <v>0.6</v>
      </c>
      <c r="K33" s="56">
        <v>0.5</v>
      </c>
      <c r="L33" s="15">
        <v>0.20799999999999999</v>
      </c>
      <c r="M33" s="56">
        <v>0.9</v>
      </c>
      <c r="N33" s="15">
        <v>0.375</v>
      </c>
      <c r="O33" s="56">
        <v>1</v>
      </c>
      <c r="P33" s="15">
        <v>0.41699999999999998</v>
      </c>
      <c r="S33" s="63">
        <f>IFERROR(_xlfn.PERCENTRANK.INC(J$6:J$234,J33),"-9999")</f>
        <v>0.877</v>
      </c>
    </row>
    <row r="34" spans="1:19" s="52" customFormat="1" ht="12" x14ac:dyDescent="0.2">
      <c r="A34" s="55">
        <v>540060</v>
      </c>
      <c r="B34" s="55" t="s">
        <v>127</v>
      </c>
      <c r="C34" s="55" t="s">
        <v>122</v>
      </c>
      <c r="D34" s="55" t="s">
        <v>18</v>
      </c>
      <c r="E34" s="56">
        <v>6</v>
      </c>
      <c r="F34" s="56">
        <v>1</v>
      </c>
      <c r="G34" s="56">
        <v>0.6</v>
      </c>
      <c r="H34" s="56">
        <v>0.60000000000000009</v>
      </c>
      <c r="I34" s="15">
        <v>1</v>
      </c>
      <c r="J34" s="15">
        <v>0.6</v>
      </c>
      <c r="K34" s="56">
        <v>0.1</v>
      </c>
      <c r="L34" s="15">
        <v>0.16700000000000001</v>
      </c>
      <c r="M34" s="56">
        <v>0.2</v>
      </c>
      <c r="N34" s="15">
        <v>0.33300000000000002</v>
      </c>
      <c r="O34" s="56">
        <v>0.3</v>
      </c>
      <c r="P34" s="15">
        <v>0.5</v>
      </c>
      <c r="S34" s="63">
        <f>IFERROR(_xlfn.PERCENTRANK.INC(J$6:J$234,J34),"-9999")</f>
        <v>0.877</v>
      </c>
    </row>
    <row r="35" spans="1:19" s="52" customFormat="1" ht="12" x14ac:dyDescent="0.2">
      <c r="A35" s="55">
        <v>540008</v>
      </c>
      <c r="B35" s="55" t="s">
        <v>30</v>
      </c>
      <c r="C35" s="55" t="s">
        <v>31</v>
      </c>
      <c r="D35" s="55" t="s">
        <v>18</v>
      </c>
      <c r="E35" s="56">
        <v>3</v>
      </c>
      <c r="F35" s="56">
        <v>4.9000000000000004</v>
      </c>
      <c r="G35" s="56">
        <v>3.6</v>
      </c>
      <c r="H35" s="56">
        <v>2.5</v>
      </c>
      <c r="I35" s="15">
        <v>0.69399999999999995</v>
      </c>
      <c r="J35" s="15">
        <v>0.51</v>
      </c>
      <c r="K35" s="56">
        <v>0.7</v>
      </c>
      <c r="L35" s="15">
        <v>0.28000000000000003</v>
      </c>
      <c r="M35" s="56">
        <v>0.8</v>
      </c>
      <c r="N35" s="15">
        <v>0.32</v>
      </c>
      <c r="O35" s="56">
        <v>1</v>
      </c>
      <c r="P35" s="15">
        <v>0.4</v>
      </c>
      <c r="S35" s="63">
        <f>IFERROR(_xlfn.PERCENTRANK.INC(J$6:J$234,J35),"-9999")</f>
        <v>0.872</v>
      </c>
    </row>
    <row r="36" spans="1:19" s="52" customFormat="1" ht="12" x14ac:dyDescent="0.2">
      <c r="A36" s="55">
        <v>540159</v>
      </c>
      <c r="B36" s="55" t="s">
        <v>292</v>
      </c>
      <c r="C36" s="55" t="s">
        <v>291</v>
      </c>
      <c r="D36" s="55" t="s">
        <v>18</v>
      </c>
      <c r="E36" s="56">
        <v>4</v>
      </c>
      <c r="F36" s="56">
        <v>2.4</v>
      </c>
      <c r="G36" s="56">
        <v>1.5</v>
      </c>
      <c r="H36" s="56">
        <v>1.2</v>
      </c>
      <c r="I36" s="15">
        <v>0.8</v>
      </c>
      <c r="J36" s="15">
        <v>0.5</v>
      </c>
      <c r="K36" s="56">
        <v>0.4</v>
      </c>
      <c r="L36" s="15">
        <v>0.33300000000000002</v>
      </c>
      <c r="M36" s="56">
        <v>0.6</v>
      </c>
      <c r="N36" s="15">
        <v>0.5</v>
      </c>
      <c r="O36" s="56">
        <v>0.2</v>
      </c>
      <c r="P36" s="15">
        <v>0.16700000000000001</v>
      </c>
      <c r="S36" s="63">
        <f>IFERROR(_xlfn.PERCENTRANK.INC(J$6:J$234,J36),"-9999")</f>
        <v>0.86799999999999999</v>
      </c>
    </row>
    <row r="37" spans="1:19" s="52" customFormat="1" ht="12" x14ac:dyDescent="0.2">
      <c r="A37" s="55">
        <v>540117</v>
      </c>
      <c r="B37" s="55" t="s">
        <v>216</v>
      </c>
      <c r="C37" s="55" t="s">
        <v>214</v>
      </c>
      <c r="D37" s="55" t="s">
        <v>18</v>
      </c>
      <c r="E37" s="56">
        <v>1</v>
      </c>
      <c r="F37" s="56">
        <v>6.1</v>
      </c>
      <c r="G37" s="56">
        <v>3.1</v>
      </c>
      <c r="H37" s="56">
        <v>2.9</v>
      </c>
      <c r="I37" s="15">
        <v>0.93500000000000005</v>
      </c>
      <c r="J37" s="15">
        <v>0.47499999999999998</v>
      </c>
      <c r="K37" s="56">
        <v>0.3</v>
      </c>
      <c r="L37" s="15">
        <v>0.10299999999999999</v>
      </c>
      <c r="M37" s="56">
        <v>0.9</v>
      </c>
      <c r="N37" s="15">
        <v>0.31</v>
      </c>
      <c r="O37" s="56">
        <v>1.7</v>
      </c>
      <c r="P37" s="15">
        <v>0.58599999999999997</v>
      </c>
      <c r="S37" s="63">
        <f>IFERROR(_xlfn.PERCENTRANK.INC(J$6:J$234,J37),"-9999")</f>
        <v>0.86399999999999999</v>
      </c>
    </row>
    <row r="38" spans="1:19" s="52" customFormat="1" ht="12" x14ac:dyDescent="0.2">
      <c r="A38" s="59">
        <v>540152</v>
      </c>
      <c r="B38" s="59" t="s">
        <v>198</v>
      </c>
      <c r="C38" s="59" t="s">
        <v>274</v>
      </c>
      <c r="D38" s="59" t="s">
        <v>18</v>
      </c>
      <c r="E38" s="53">
        <v>10</v>
      </c>
      <c r="F38" s="53">
        <v>23.1</v>
      </c>
      <c r="G38" s="53">
        <v>11.9</v>
      </c>
      <c r="H38" s="53">
        <v>10.7</v>
      </c>
      <c r="I38" s="21">
        <v>0.89900000000000002</v>
      </c>
      <c r="J38" s="21">
        <v>0.46300000000000002</v>
      </c>
      <c r="K38" s="53">
        <v>0.9</v>
      </c>
      <c r="L38" s="21">
        <v>8.4000000000000005E-2</v>
      </c>
      <c r="M38" s="53">
        <v>1.4</v>
      </c>
      <c r="N38" s="21">
        <v>0.13100000000000001</v>
      </c>
      <c r="O38" s="53">
        <v>8.4</v>
      </c>
      <c r="P38" s="21">
        <v>0.78500000000000003</v>
      </c>
      <c r="S38" s="63">
        <f>IFERROR(_xlfn.PERCENTRANK.INC(J$6:J$234,J38),"-9999")</f>
        <v>0.85899999999999999</v>
      </c>
    </row>
    <row r="39" spans="1:19" s="52" customFormat="1" ht="12" x14ac:dyDescent="0.2">
      <c r="A39" s="55">
        <v>540286</v>
      </c>
      <c r="B39" s="55" t="s">
        <v>322</v>
      </c>
      <c r="C39" s="55" t="s">
        <v>319</v>
      </c>
      <c r="D39" s="55" t="s">
        <v>18</v>
      </c>
      <c r="E39" s="56">
        <v>1</v>
      </c>
      <c r="F39" s="56">
        <v>1.1000000000000001</v>
      </c>
      <c r="G39" s="56">
        <v>0.6</v>
      </c>
      <c r="H39" s="56">
        <v>0.5</v>
      </c>
      <c r="I39" s="15">
        <v>0.83299999999999996</v>
      </c>
      <c r="J39" s="15">
        <v>0.45500000000000002</v>
      </c>
      <c r="K39" s="56">
        <v>0.1</v>
      </c>
      <c r="L39" s="15">
        <v>0.2</v>
      </c>
      <c r="M39" s="56">
        <v>0.3</v>
      </c>
      <c r="N39" s="15">
        <v>0.6</v>
      </c>
      <c r="O39" s="56">
        <v>0.1</v>
      </c>
      <c r="P39" s="15">
        <v>0.2</v>
      </c>
      <c r="S39" s="63">
        <f>IFERROR(_xlfn.PERCENTRANK.INC(J$6:J$234,J39),"-9999")</f>
        <v>0.85499999999999998</v>
      </c>
    </row>
    <row r="40" spans="1:19" s="52" customFormat="1" ht="12" x14ac:dyDescent="0.2">
      <c r="A40" s="55">
        <v>540241</v>
      </c>
      <c r="B40" s="55" t="s">
        <v>134</v>
      </c>
      <c r="C40" s="55" t="s">
        <v>135</v>
      </c>
      <c r="D40" s="55" t="s">
        <v>18</v>
      </c>
      <c r="E40" s="56">
        <v>5</v>
      </c>
      <c r="F40" s="56">
        <v>1.9</v>
      </c>
      <c r="G40" s="56">
        <v>1</v>
      </c>
      <c r="H40" s="56">
        <v>0.8</v>
      </c>
      <c r="I40" s="15">
        <v>0.8</v>
      </c>
      <c r="J40" s="15">
        <v>0.42099999999999999</v>
      </c>
      <c r="K40" s="56">
        <v>0.1</v>
      </c>
      <c r="L40" s="15">
        <v>0.125</v>
      </c>
      <c r="M40" s="56">
        <v>0.3</v>
      </c>
      <c r="N40" s="15">
        <v>0.375</v>
      </c>
      <c r="O40" s="56">
        <v>0.4</v>
      </c>
      <c r="P40" s="15">
        <v>0.5</v>
      </c>
      <c r="S40" s="63">
        <f>IFERROR(_xlfn.PERCENTRANK.INC(J$6:J$234,J40),"-9999")</f>
        <v>0.85</v>
      </c>
    </row>
    <row r="41" spans="1:19" s="52" customFormat="1" ht="12" x14ac:dyDescent="0.2">
      <c r="A41" s="55">
        <v>540109</v>
      </c>
      <c r="B41" s="55" t="s">
        <v>199</v>
      </c>
      <c r="C41" s="55" t="s">
        <v>197</v>
      </c>
      <c r="D41" s="55" t="s">
        <v>18</v>
      </c>
      <c r="E41" s="56">
        <v>10</v>
      </c>
      <c r="F41" s="56">
        <v>2.8</v>
      </c>
      <c r="G41" s="56">
        <v>1.1000000000000001</v>
      </c>
      <c r="H41" s="56">
        <v>1.1000000000000001</v>
      </c>
      <c r="I41" s="15">
        <v>1</v>
      </c>
      <c r="J41" s="15">
        <v>0.39300000000000002</v>
      </c>
      <c r="K41" s="56">
        <v>0</v>
      </c>
      <c r="L41" s="15">
        <v>0</v>
      </c>
      <c r="M41" s="56">
        <v>0</v>
      </c>
      <c r="N41" s="15">
        <v>0</v>
      </c>
      <c r="O41" s="56">
        <v>1.1000000000000001</v>
      </c>
      <c r="P41" s="15">
        <v>1</v>
      </c>
      <c r="S41" s="63">
        <f>IFERROR(_xlfn.PERCENTRANK.INC(J$6:J$234,J41),"-9999")</f>
        <v>0.84599999999999997</v>
      </c>
    </row>
    <row r="42" spans="1:19" s="52" customFormat="1" ht="12" x14ac:dyDescent="0.2">
      <c r="A42" s="55">
        <v>540180</v>
      </c>
      <c r="B42" s="55" t="s">
        <v>338</v>
      </c>
      <c r="C42" s="55" t="s">
        <v>336</v>
      </c>
      <c r="D42" s="55" t="s">
        <v>18</v>
      </c>
      <c r="E42" s="56">
        <v>5</v>
      </c>
      <c r="F42" s="56">
        <v>1.8</v>
      </c>
      <c r="G42" s="56">
        <v>0.8</v>
      </c>
      <c r="H42" s="56">
        <v>0.7</v>
      </c>
      <c r="I42" s="15">
        <v>0.875</v>
      </c>
      <c r="J42" s="15">
        <v>0.38900000000000001</v>
      </c>
      <c r="K42" s="56">
        <v>0.2</v>
      </c>
      <c r="L42" s="15">
        <v>0.28599999999999998</v>
      </c>
      <c r="M42" s="56">
        <v>0.3</v>
      </c>
      <c r="N42" s="15">
        <v>0.42899999999999999</v>
      </c>
      <c r="O42" s="56">
        <v>0.2</v>
      </c>
      <c r="P42" s="15">
        <v>0.28599999999999998</v>
      </c>
      <c r="S42" s="63">
        <f>IFERROR(_xlfn.PERCENTRANK.INC(J$6:J$234,J42),"-9999")</f>
        <v>0.84199999999999997</v>
      </c>
    </row>
    <row r="43" spans="1:19" s="52" customFormat="1" ht="12" x14ac:dyDescent="0.2">
      <c r="A43" s="55">
        <v>540067</v>
      </c>
      <c r="B43" s="55" t="s">
        <v>141</v>
      </c>
      <c r="C43" s="55" t="s">
        <v>140</v>
      </c>
      <c r="D43" s="55" t="s">
        <v>18</v>
      </c>
      <c r="E43" s="56">
        <v>9</v>
      </c>
      <c r="F43" s="56">
        <v>2.4</v>
      </c>
      <c r="G43" s="56">
        <v>1.9</v>
      </c>
      <c r="H43" s="56">
        <v>0.9</v>
      </c>
      <c r="I43" s="15">
        <v>0.47399999999999998</v>
      </c>
      <c r="J43" s="15">
        <v>0.375</v>
      </c>
      <c r="K43" s="56">
        <v>0</v>
      </c>
      <c r="L43" s="15">
        <v>0</v>
      </c>
      <c r="M43" s="56">
        <v>0</v>
      </c>
      <c r="N43" s="15">
        <v>0</v>
      </c>
      <c r="O43" s="56">
        <v>0.9</v>
      </c>
      <c r="P43" s="15">
        <v>1</v>
      </c>
      <c r="S43" s="63">
        <f>IFERROR(_xlfn.PERCENTRANK.INC(J$6:J$234,J43),"-9999")</f>
        <v>0.83299999999999996</v>
      </c>
    </row>
    <row r="44" spans="1:19" s="52" customFormat="1" ht="12" x14ac:dyDescent="0.2">
      <c r="A44" s="55">
        <v>540158</v>
      </c>
      <c r="B44" s="55" t="s">
        <v>290</v>
      </c>
      <c r="C44" s="55" t="s">
        <v>291</v>
      </c>
      <c r="D44" s="55" t="s">
        <v>18</v>
      </c>
      <c r="E44" s="56">
        <v>4</v>
      </c>
      <c r="F44" s="56">
        <v>1.6</v>
      </c>
      <c r="G44" s="56">
        <v>0.6</v>
      </c>
      <c r="H44" s="56">
        <v>0.6</v>
      </c>
      <c r="I44" s="15">
        <v>1</v>
      </c>
      <c r="J44" s="15">
        <v>0.375</v>
      </c>
      <c r="K44" s="56">
        <v>0.4</v>
      </c>
      <c r="L44" s="15">
        <v>0.66700000000000004</v>
      </c>
      <c r="M44" s="56">
        <v>0.1</v>
      </c>
      <c r="N44" s="15">
        <v>0.16700000000000001</v>
      </c>
      <c r="O44" s="56">
        <v>0.1</v>
      </c>
      <c r="P44" s="15">
        <v>0.16700000000000001</v>
      </c>
      <c r="S44" s="63">
        <f>IFERROR(_xlfn.PERCENTRANK.INC(J$6:J$234,J44),"-9999")</f>
        <v>0.83299999999999996</v>
      </c>
    </row>
    <row r="45" spans="1:19" s="52" customFormat="1" ht="12" x14ac:dyDescent="0.2">
      <c r="A45" s="55">
        <v>540199</v>
      </c>
      <c r="B45" s="55" t="s">
        <v>373</v>
      </c>
      <c r="C45" s="55" t="s">
        <v>374</v>
      </c>
      <c r="D45" s="55" t="s">
        <v>18</v>
      </c>
      <c r="E45" s="56">
        <v>7</v>
      </c>
      <c r="F45" s="56">
        <v>6.6</v>
      </c>
      <c r="G45" s="56">
        <v>4.5999999999999996</v>
      </c>
      <c r="H45" s="56">
        <v>2.1</v>
      </c>
      <c r="I45" s="15">
        <v>0.45700000000000002</v>
      </c>
      <c r="J45" s="15">
        <v>0.318</v>
      </c>
      <c r="K45" s="56">
        <v>0.9</v>
      </c>
      <c r="L45" s="15">
        <v>0.42899999999999999</v>
      </c>
      <c r="M45" s="56">
        <v>0.5</v>
      </c>
      <c r="N45" s="15">
        <v>0.23799999999999999</v>
      </c>
      <c r="O45" s="56">
        <v>0.7</v>
      </c>
      <c r="P45" s="15">
        <v>0.33300000000000002</v>
      </c>
      <c r="S45" s="63">
        <f>IFERROR(_xlfn.PERCENTRANK.INC(J$6:J$234,J45),"-9999")</f>
        <v>0.82799999999999996</v>
      </c>
    </row>
    <row r="46" spans="1:19" s="52" customFormat="1" ht="12" x14ac:dyDescent="0.2">
      <c r="A46" s="55">
        <v>540120</v>
      </c>
      <c r="B46" s="55" t="s">
        <v>223</v>
      </c>
      <c r="C46" s="55" t="s">
        <v>214</v>
      </c>
      <c r="D46" s="55" t="s">
        <v>18</v>
      </c>
      <c r="E46" s="56">
        <v>1</v>
      </c>
      <c r="F46" s="56">
        <v>2</v>
      </c>
      <c r="G46" s="56">
        <v>0.6</v>
      </c>
      <c r="H46" s="56">
        <v>0.60000000000000009</v>
      </c>
      <c r="I46" s="15">
        <v>1</v>
      </c>
      <c r="J46" s="15">
        <v>0.3</v>
      </c>
      <c r="K46" s="56">
        <v>0.3</v>
      </c>
      <c r="L46" s="15">
        <v>0.5</v>
      </c>
      <c r="M46" s="56">
        <v>0.1</v>
      </c>
      <c r="N46" s="15">
        <v>0.16700000000000001</v>
      </c>
      <c r="O46" s="56">
        <v>0.2</v>
      </c>
      <c r="P46" s="15">
        <v>0.33300000000000002</v>
      </c>
      <c r="S46" s="63">
        <f>IFERROR(_xlfn.PERCENTRANK.INC(J$6:J$234,J46),"-9999")</f>
        <v>0.82399999999999995</v>
      </c>
    </row>
    <row r="47" spans="1:19" s="52" customFormat="1" ht="12" x14ac:dyDescent="0.2">
      <c r="A47" s="55">
        <v>540269</v>
      </c>
      <c r="B47" s="55" t="s">
        <v>303</v>
      </c>
      <c r="C47" s="55" t="s">
        <v>297</v>
      </c>
      <c r="D47" s="55" t="s">
        <v>18</v>
      </c>
      <c r="E47" s="56">
        <v>6</v>
      </c>
      <c r="F47" s="56">
        <v>1.1000000000000001</v>
      </c>
      <c r="G47" s="56">
        <v>0.3</v>
      </c>
      <c r="H47" s="56">
        <v>0.3</v>
      </c>
      <c r="I47" s="15">
        <v>1</v>
      </c>
      <c r="J47" s="15">
        <v>0.27300000000000002</v>
      </c>
      <c r="K47" s="56">
        <v>0</v>
      </c>
      <c r="L47" s="15">
        <v>0</v>
      </c>
      <c r="M47" s="56">
        <v>0.2</v>
      </c>
      <c r="N47" s="15">
        <v>0.66700000000000004</v>
      </c>
      <c r="O47" s="56">
        <v>0.1</v>
      </c>
      <c r="P47" s="15">
        <v>0.33300000000000002</v>
      </c>
      <c r="S47" s="63">
        <f>IFERROR(_xlfn.PERCENTRANK.INC(J$6:J$234,J47),"-9999")</f>
        <v>0.82</v>
      </c>
    </row>
    <row r="48" spans="1:19" s="52" customFormat="1" ht="12" x14ac:dyDescent="0.2">
      <c r="A48" s="55">
        <v>540044</v>
      </c>
      <c r="B48" s="55" t="s">
        <v>98</v>
      </c>
      <c r="C48" s="55" t="s">
        <v>96</v>
      </c>
      <c r="D48" s="55" t="s">
        <v>18</v>
      </c>
      <c r="E48" s="56">
        <v>4</v>
      </c>
      <c r="F48" s="56">
        <v>2</v>
      </c>
      <c r="G48" s="56">
        <v>0.5</v>
      </c>
      <c r="H48" s="56">
        <v>0.5</v>
      </c>
      <c r="I48" s="15">
        <v>1</v>
      </c>
      <c r="J48" s="15">
        <v>0.25</v>
      </c>
      <c r="K48" s="56">
        <v>0.4</v>
      </c>
      <c r="L48" s="15">
        <v>0.8</v>
      </c>
      <c r="M48" s="56">
        <v>0</v>
      </c>
      <c r="N48" s="15">
        <v>0</v>
      </c>
      <c r="O48" s="56">
        <v>0.1</v>
      </c>
      <c r="P48" s="15">
        <v>0.2</v>
      </c>
      <c r="S48" s="63">
        <f>IFERROR(_xlfn.PERCENTRANK.INC(J$6:J$234,J48),"-9999")</f>
        <v>0.81499999999999995</v>
      </c>
    </row>
    <row r="49" spans="1:19" s="52" customFormat="1" ht="12" x14ac:dyDescent="0.2">
      <c r="A49" s="55">
        <v>540052</v>
      </c>
      <c r="B49" s="55" t="s">
        <v>118</v>
      </c>
      <c r="C49" s="55" t="s">
        <v>117</v>
      </c>
      <c r="D49" s="55" t="s">
        <v>18</v>
      </c>
      <c r="E49" s="56">
        <v>8</v>
      </c>
      <c r="F49" s="56">
        <v>3.4</v>
      </c>
      <c r="G49" s="56">
        <v>0.8</v>
      </c>
      <c r="H49" s="56">
        <v>0.8</v>
      </c>
      <c r="I49" s="15">
        <v>1</v>
      </c>
      <c r="J49" s="15">
        <v>0.23499999999999999</v>
      </c>
      <c r="K49" s="56">
        <v>0.1</v>
      </c>
      <c r="L49" s="15">
        <v>0.125</v>
      </c>
      <c r="M49" s="56">
        <v>0.2</v>
      </c>
      <c r="N49" s="15">
        <v>0.25</v>
      </c>
      <c r="O49" s="56">
        <v>0.5</v>
      </c>
      <c r="P49" s="15">
        <v>0.625</v>
      </c>
      <c r="S49" s="63">
        <f>IFERROR(_xlfn.PERCENTRANK.INC(J$6:J$234,J49),"-9999")</f>
        <v>0.81100000000000005</v>
      </c>
    </row>
    <row r="50" spans="1:19" s="52" customFormat="1" ht="12" x14ac:dyDescent="0.2">
      <c r="A50" s="55">
        <v>545537</v>
      </c>
      <c r="B50" s="55" t="s">
        <v>178</v>
      </c>
      <c r="C50" s="55" t="s">
        <v>175</v>
      </c>
      <c r="D50" s="55" t="s">
        <v>18</v>
      </c>
      <c r="E50" s="56">
        <v>2</v>
      </c>
      <c r="F50" s="56">
        <v>2.6</v>
      </c>
      <c r="G50" s="56">
        <v>0.8</v>
      </c>
      <c r="H50" s="56">
        <v>0.6</v>
      </c>
      <c r="I50" s="15">
        <v>0.75</v>
      </c>
      <c r="J50" s="15">
        <v>0.23100000000000001</v>
      </c>
      <c r="K50" s="56">
        <v>0.1</v>
      </c>
      <c r="L50" s="15">
        <v>0.16700000000000001</v>
      </c>
      <c r="M50" s="56">
        <v>0.4</v>
      </c>
      <c r="N50" s="15">
        <v>0.66700000000000004</v>
      </c>
      <c r="O50" s="56">
        <v>0.1</v>
      </c>
      <c r="P50" s="15">
        <v>0.16700000000000001</v>
      </c>
      <c r="S50" s="63">
        <f>IFERROR(_xlfn.PERCENTRANK.INC(J$6:J$234,J50),"-9999")</f>
        <v>0.80700000000000005</v>
      </c>
    </row>
    <row r="51" spans="1:19" s="52" customFormat="1" ht="12" x14ac:dyDescent="0.2">
      <c r="A51" s="55">
        <v>540163</v>
      </c>
      <c r="B51" s="55" t="s">
        <v>300</v>
      </c>
      <c r="C51" s="55" t="s">
        <v>297</v>
      </c>
      <c r="D51" s="55" t="s">
        <v>18</v>
      </c>
      <c r="E51" s="56">
        <v>6</v>
      </c>
      <c r="F51" s="56">
        <v>4.8</v>
      </c>
      <c r="G51" s="56">
        <v>1.7</v>
      </c>
      <c r="H51" s="56">
        <v>1.1000000000000001</v>
      </c>
      <c r="I51" s="15">
        <v>0.64700000000000002</v>
      </c>
      <c r="J51" s="15">
        <v>0.22900000000000001</v>
      </c>
      <c r="K51" s="56">
        <v>0.8</v>
      </c>
      <c r="L51" s="15">
        <v>0.72699999999999998</v>
      </c>
      <c r="M51" s="56">
        <v>0.1</v>
      </c>
      <c r="N51" s="15">
        <v>9.0999999999999998E-2</v>
      </c>
      <c r="O51" s="56">
        <v>0.2</v>
      </c>
      <c r="P51" s="15">
        <v>0.182</v>
      </c>
      <c r="S51" s="63">
        <f>IFERROR(_xlfn.PERCENTRANK.INC(J$6:J$234,J51),"-9999")</f>
        <v>0.80200000000000005</v>
      </c>
    </row>
    <row r="52" spans="1:19" s="52" customFormat="1" ht="12" x14ac:dyDescent="0.2">
      <c r="A52" s="55">
        <v>540119</v>
      </c>
      <c r="B52" s="55" t="s">
        <v>217</v>
      </c>
      <c r="C52" s="55" t="s">
        <v>214</v>
      </c>
      <c r="D52" s="55" t="s">
        <v>18</v>
      </c>
      <c r="E52" s="56">
        <v>1</v>
      </c>
      <c r="F52" s="56">
        <v>1</v>
      </c>
      <c r="G52" s="56">
        <v>0.3</v>
      </c>
      <c r="H52" s="56">
        <v>0.2</v>
      </c>
      <c r="I52" s="15">
        <v>0.66700000000000004</v>
      </c>
      <c r="J52" s="15">
        <v>0.2</v>
      </c>
      <c r="K52" s="56">
        <v>0.1</v>
      </c>
      <c r="L52" s="15">
        <v>0.5</v>
      </c>
      <c r="M52" s="56">
        <v>0</v>
      </c>
      <c r="N52" s="15">
        <v>0</v>
      </c>
      <c r="O52" s="56">
        <v>0.1</v>
      </c>
      <c r="P52" s="15">
        <v>0.5</v>
      </c>
      <c r="S52" s="63">
        <f>IFERROR(_xlfn.PERCENTRANK.INC(J$6:J$234,J52),"-9999")</f>
        <v>0.79800000000000004</v>
      </c>
    </row>
    <row r="53" spans="1:19" s="52" customFormat="1" ht="12" x14ac:dyDescent="0.2">
      <c r="A53" s="55">
        <v>540141</v>
      </c>
      <c r="B53" s="55" t="s">
        <v>254</v>
      </c>
      <c r="C53" s="55" t="s">
        <v>251</v>
      </c>
      <c r="D53" s="55" t="s">
        <v>18</v>
      </c>
      <c r="E53" s="56">
        <v>6</v>
      </c>
      <c r="F53" s="56">
        <v>7.8</v>
      </c>
      <c r="G53" s="56">
        <v>1.4</v>
      </c>
      <c r="H53" s="56">
        <v>1.5</v>
      </c>
      <c r="I53" s="15">
        <v>1.071</v>
      </c>
      <c r="J53" s="15">
        <v>0.192</v>
      </c>
      <c r="K53" s="56">
        <v>0.8</v>
      </c>
      <c r="L53" s="15">
        <v>0.53300000000000003</v>
      </c>
      <c r="M53" s="56">
        <v>0.6</v>
      </c>
      <c r="N53" s="15">
        <v>0.4</v>
      </c>
      <c r="O53" s="56">
        <v>0.1</v>
      </c>
      <c r="P53" s="15">
        <v>6.7000000000000004E-2</v>
      </c>
      <c r="S53" s="63">
        <f>IFERROR(_xlfn.PERCENTRANK.INC(J$6:J$234,J53),"-9999")</f>
        <v>0.79300000000000004</v>
      </c>
    </row>
    <row r="54" spans="1:19" s="52" customFormat="1" ht="12" x14ac:dyDescent="0.2">
      <c r="A54" s="55">
        <v>540116</v>
      </c>
      <c r="B54" s="55" t="s">
        <v>215</v>
      </c>
      <c r="C54" s="55" t="s">
        <v>214</v>
      </c>
      <c r="D54" s="55" t="s">
        <v>18</v>
      </c>
      <c r="E54" s="56">
        <v>1</v>
      </c>
      <c r="F54" s="56">
        <v>1.6</v>
      </c>
      <c r="G54" s="56">
        <v>0.5</v>
      </c>
      <c r="H54" s="56">
        <v>0.3</v>
      </c>
      <c r="I54" s="15">
        <v>0.6</v>
      </c>
      <c r="J54" s="15">
        <v>0.188</v>
      </c>
      <c r="K54" s="56">
        <v>0.2</v>
      </c>
      <c r="L54" s="15">
        <v>0.66700000000000004</v>
      </c>
      <c r="M54" s="56">
        <v>0</v>
      </c>
      <c r="N54" s="15">
        <v>0</v>
      </c>
      <c r="O54" s="56">
        <v>0.1</v>
      </c>
      <c r="P54" s="15">
        <v>0.33300000000000002</v>
      </c>
      <c r="S54" s="63">
        <f>IFERROR(_xlfn.PERCENTRANK.INC(J$6:J$234,J54),"-9999")</f>
        <v>0.78900000000000003</v>
      </c>
    </row>
    <row r="55" spans="1:19" s="52" customFormat="1" ht="12" x14ac:dyDescent="0.2">
      <c r="A55" s="55">
        <v>540214</v>
      </c>
      <c r="B55" s="55" t="s">
        <v>405</v>
      </c>
      <c r="C55" s="55" t="s">
        <v>402</v>
      </c>
      <c r="D55" s="55" t="s">
        <v>18</v>
      </c>
      <c r="E55" s="56">
        <v>5</v>
      </c>
      <c r="F55" s="56">
        <v>6.1</v>
      </c>
      <c r="G55" s="56">
        <v>1.1000000000000001</v>
      </c>
      <c r="H55" s="56">
        <v>1.1000000000000001</v>
      </c>
      <c r="I55" s="15">
        <v>1</v>
      </c>
      <c r="J55" s="15">
        <v>0.18</v>
      </c>
      <c r="K55" s="56">
        <v>0</v>
      </c>
      <c r="L55" s="15">
        <v>0</v>
      </c>
      <c r="M55" s="56">
        <v>0</v>
      </c>
      <c r="N55" s="15">
        <v>0</v>
      </c>
      <c r="O55" s="56">
        <v>1.1000000000000001</v>
      </c>
      <c r="P55" s="15">
        <v>1</v>
      </c>
      <c r="S55" s="63">
        <f>IFERROR(_xlfn.PERCENTRANK.INC(J$6:J$234,J55),"-9999")</f>
        <v>0.78500000000000003</v>
      </c>
    </row>
    <row r="56" spans="1:19" s="52" customFormat="1" ht="12" x14ac:dyDescent="0.2">
      <c r="A56" s="55">
        <v>540240</v>
      </c>
      <c r="B56" s="55" t="s">
        <v>90</v>
      </c>
      <c r="C56" s="55" t="s">
        <v>91</v>
      </c>
      <c r="D56" s="55" t="s">
        <v>18</v>
      </c>
      <c r="E56" s="56">
        <v>8</v>
      </c>
      <c r="F56" s="56">
        <v>1.2</v>
      </c>
      <c r="G56" s="56">
        <v>0.4</v>
      </c>
      <c r="H56" s="56">
        <v>0.2</v>
      </c>
      <c r="I56" s="15">
        <v>0.5</v>
      </c>
      <c r="J56" s="15">
        <v>0.16700000000000001</v>
      </c>
      <c r="K56" s="56">
        <v>0.1</v>
      </c>
      <c r="L56" s="15">
        <v>0.5</v>
      </c>
      <c r="M56" s="56">
        <v>0.1</v>
      </c>
      <c r="N56" s="15">
        <v>0.5</v>
      </c>
      <c r="O56" s="56">
        <v>0</v>
      </c>
      <c r="P56" s="15">
        <v>0</v>
      </c>
      <c r="S56" s="63">
        <f>IFERROR(_xlfn.PERCENTRANK.INC(J$6:J$234,J56),"-9999")</f>
        <v>0.77600000000000002</v>
      </c>
    </row>
    <row r="57" spans="1:19" s="52" customFormat="1" ht="12" x14ac:dyDescent="0.2">
      <c r="A57" s="55">
        <v>540100</v>
      </c>
      <c r="B57" s="55" t="s">
        <v>191</v>
      </c>
      <c r="C57" s="55" t="s">
        <v>183</v>
      </c>
      <c r="D57" s="55" t="s">
        <v>18</v>
      </c>
      <c r="E57" s="56">
        <v>6</v>
      </c>
      <c r="F57" s="56">
        <v>0.6</v>
      </c>
      <c r="G57" s="56">
        <v>0.1</v>
      </c>
      <c r="H57" s="56">
        <v>0.1</v>
      </c>
      <c r="I57" s="15">
        <v>1</v>
      </c>
      <c r="J57" s="15">
        <v>0.16700000000000001</v>
      </c>
      <c r="K57" s="56">
        <v>0.1</v>
      </c>
      <c r="L57" s="15">
        <v>1</v>
      </c>
      <c r="M57" s="56">
        <v>0</v>
      </c>
      <c r="N57" s="15">
        <v>0</v>
      </c>
      <c r="O57" s="56">
        <v>0</v>
      </c>
      <c r="P57" s="15">
        <v>0</v>
      </c>
      <c r="S57" s="63">
        <f>IFERROR(_xlfn.PERCENTRANK.INC(J$6:J$234,J57),"-9999")</f>
        <v>0.77600000000000002</v>
      </c>
    </row>
    <row r="58" spans="1:19" s="52" customFormat="1" ht="12" x14ac:dyDescent="0.2">
      <c r="A58" s="55">
        <v>540123</v>
      </c>
      <c r="B58" s="55" t="s">
        <v>222</v>
      </c>
      <c r="C58" s="55" t="s">
        <v>214</v>
      </c>
      <c r="D58" s="55" t="s">
        <v>18</v>
      </c>
      <c r="E58" s="56">
        <v>1</v>
      </c>
      <c r="F58" s="56">
        <v>3.7</v>
      </c>
      <c r="G58" s="56">
        <v>1.3</v>
      </c>
      <c r="H58" s="56">
        <v>0.60000000000000009</v>
      </c>
      <c r="I58" s="15">
        <v>0.46200000000000002</v>
      </c>
      <c r="J58" s="15">
        <v>0.16200000000000001</v>
      </c>
      <c r="K58" s="56">
        <v>0.1</v>
      </c>
      <c r="L58" s="15">
        <v>0.16700000000000001</v>
      </c>
      <c r="M58" s="56">
        <v>0.3</v>
      </c>
      <c r="N58" s="15">
        <v>0.5</v>
      </c>
      <c r="O58" s="56">
        <v>0.2</v>
      </c>
      <c r="P58" s="15">
        <v>0.33300000000000002</v>
      </c>
      <c r="S58" s="63">
        <f>IFERROR(_xlfn.PERCENTRANK.INC(J$6:J$234,J58),"-9999")</f>
        <v>0.77100000000000002</v>
      </c>
    </row>
    <row r="59" spans="1:19" s="52" customFormat="1" ht="12" x14ac:dyDescent="0.2">
      <c r="A59" s="55">
        <v>540115</v>
      </c>
      <c r="B59" s="55" t="s">
        <v>213</v>
      </c>
      <c r="C59" s="55" t="s">
        <v>214</v>
      </c>
      <c r="D59" s="55" t="s">
        <v>18</v>
      </c>
      <c r="E59" s="56">
        <v>1</v>
      </c>
      <c r="F59" s="56">
        <v>1.7</v>
      </c>
      <c r="G59" s="56">
        <v>0.4</v>
      </c>
      <c r="H59" s="56">
        <v>0.2</v>
      </c>
      <c r="I59" s="15">
        <v>0.5</v>
      </c>
      <c r="J59" s="15">
        <v>0.11799999999999999</v>
      </c>
      <c r="K59" s="56">
        <v>0</v>
      </c>
      <c r="L59" s="15">
        <v>0</v>
      </c>
      <c r="M59" s="56">
        <v>0</v>
      </c>
      <c r="N59" s="15">
        <v>0</v>
      </c>
      <c r="O59" s="56">
        <v>0.2</v>
      </c>
      <c r="P59" s="15">
        <v>1</v>
      </c>
      <c r="S59" s="63">
        <f>IFERROR(_xlfn.PERCENTRANK.INC(J$6:J$234,J59),"-9999")</f>
        <v>0.76700000000000002</v>
      </c>
    </row>
    <row r="60" spans="1:19" s="52" customFormat="1" ht="12" x14ac:dyDescent="0.2">
      <c r="A60" s="55">
        <v>540058</v>
      </c>
      <c r="B60" s="55" t="s">
        <v>125</v>
      </c>
      <c r="C60" s="55" t="s">
        <v>122</v>
      </c>
      <c r="D60" s="55" t="s">
        <v>18</v>
      </c>
      <c r="E60" s="56">
        <v>6</v>
      </c>
      <c r="F60" s="56">
        <v>0.9</v>
      </c>
      <c r="G60" s="56">
        <v>0.1</v>
      </c>
      <c r="H60" s="56">
        <v>0.1</v>
      </c>
      <c r="I60" s="15">
        <v>1</v>
      </c>
      <c r="J60" s="15">
        <v>0.111</v>
      </c>
      <c r="K60" s="56">
        <v>0</v>
      </c>
      <c r="L60" s="15">
        <v>0</v>
      </c>
      <c r="M60" s="56">
        <v>0</v>
      </c>
      <c r="N60" s="15">
        <v>0</v>
      </c>
      <c r="O60" s="56">
        <v>0.1</v>
      </c>
      <c r="P60" s="15">
        <v>1</v>
      </c>
      <c r="S60" s="63">
        <f>IFERROR(_xlfn.PERCENTRANK.INC(J$6:J$234,J60),"-9999")</f>
        <v>0.76300000000000001</v>
      </c>
    </row>
    <row r="61" spans="1:19" s="52" customFormat="1" ht="12" x14ac:dyDescent="0.2">
      <c r="A61" s="55">
        <v>540138</v>
      </c>
      <c r="B61" s="55" t="s">
        <v>247</v>
      </c>
      <c r="C61" s="55" t="s">
        <v>243</v>
      </c>
      <c r="D61" s="55" t="s">
        <v>18</v>
      </c>
      <c r="E61" s="56">
        <v>2</v>
      </c>
      <c r="F61" s="56">
        <v>4.8</v>
      </c>
      <c r="G61" s="56">
        <v>1.5</v>
      </c>
      <c r="H61" s="56">
        <v>0.5</v>
      </c>
      <c r="I61" s="15">
        <v>0.33300000000000002</v>
      </c>
      <c r="J61" s="15">
        <v>0.104</v>
      </c>
      <c r="K61" s="56">
        <v>0.3</v>
      </c>
      <c r="L61" s="15">
        <v>0.6</v>
      </c>
      <c r="M61" s="56">
        <v>0.2</v>
      </c>
      <c r="N61" s="15">
        <v>0.4</v>
      </c>
      <c r="O61" s="56">
        <v>0</v>
      </c>
      <c r="P61" s="15">
        <v>0</v>
      </c>
      <c r="S61" s="63">
        <f>IFERROR(_xlfn.PERCENTRANK.INC(J$6:J$234,J61),"-9999")</f>
        <v>0.75800000000000001</v>
      </c>
    </row>
    <row r="62" spans="1:19" s="52" customFormat="1" ht="12" x14ac:dyDescent="0.2">
      <c r="A62" s="55">
        <v>545538</v>
      </c>
      <c r="B62" s="55" t="s">
        <v>246</v>
      </c>
      <c r="C62" s="55" t="s">
        <v>243</v>
      </c>
      <c r="D62" s="55" t="s">
        <v>18</v>
      </c>
      <c r="E62" s="56">
        <v>2</v>
      </c>
      <c r="F62" s="56">
        <v>2.9</v>
      </c>
      <c r="G62" s="56">
        <v>0.6</v>
      </c>
      <c r="H62" s="56">
        <v>0.3</v>
      </c>
      <c r="I62" s="15">
        <v>0.5</v>
      </c>
      <c r="J62" s="15">
        <v>0.10299999999999999</v>
      </c>
      <c r="K62" s="56">
        <v>0.1</v>
      </c>
      <c r="L62" s="15">
        <v>0.33300000000000002</v>
      </c>
      <c r="M62" s="56">
        <v>0.1</v>
      </c>
      <c r="N62" s="15">
        <v>0.33300000000000002</v>
      </c>
      <c r="O62" s="56">
        <v>0.1</v>
      </c>
      <c r="P62" s="15">
        <v>0.33300000000000002</v>
      </c>
      <c r="S62" s="63">
        <f>IFERROR(_xlfn.PERCENTRANK.INC(J$6:J$234,J62),"-9999")</f>
        <v>0.754</v>
      </c>
    </row>
    <row r="63" spans="1:19" s="52" customFormat="1" ht="12" x14ac:dyDescent="0.2">
      <c r="A63" s="55">
        <v>540056</v>
      </c>
      <c r="B63" s="55" t="s">
        <v>123</v>
      </c>
      <c r="C63" s="55" t="s">
        <v>122</v>
      </c>
      <c r="D63" s="55" t="s">
        <v>18</v>
      </c>
      <c r="E63" s="56">
        <v>6</v>
      </c>
      <c r="F63" s="56">
        <v>5.9</v>
      </c>
      <c r="G63" s="56">
        <v>1</v>
      </c>
      <c r="H63" s="56">
        <v>0.60000000000000009</v>
      </c>
      <c r="I63" s="15">
        <v>0.6</v>
      </c>
      <c r="J63" s="15">
        <v>0.10199999999999999</v>
      </c>
      <c r="K63" s="56">
        <v>0.1</v>
      </c>
      <c r="L63" s="15">
        <v>0.16700000000000001</v>
      </c>
      <c r="M63" s="56">
        <v>0.1</v>
      </c>
      <c r="N63" s="15">
        <v>0.16700000000000001</v>
      </c>
      <c r="O63" s="56">
        <v>0.4</v>
      </c>
      <c r="P63" s="15">
        <v>0.66700000000000004</v>
      </c>
      <c r="S63" s="63">
        <f>IFERROR(_xlfn.PERCENTRANK.INC(J$6:J$234,J63),"-9999")</f>
        <v>0.75</v>
      </c>
    </row>
    <row r="64" spans="1:19" s="52" customFormat="1" ht="12" x14ac:dyDescent="0.2">
      <c r="A64" s="55">
        <v>540099</v>
      </c>
      <c r="B64" s="55" t="s">
        <v>192</v>
      </c>
      <c r="C64" s="55" t="s">
        <v>183</v>
      </c>
      <c r="D64" s="55" t="s">
        <v>18</v>
      </c>
      <c r="E64" s="56">
        <v>6</v>
      </c>
      <c r="F64" s="56">
        <v>4.3</v>
      </c>
      <c r="G64" s="56">
        <v>0.3</v>
      </c>
      <c r="H64" s="56">
        <v>0.4</v>
      </c>
      <c r="I64" s="15">
        <v>1.333</v>
      </c>
      <c r="J64" s="15">
        <v>9.2999999999999999E-2</v>
      </c>
      <c r="K64" s="56">
        <v>0.3</v>
      </c>
      <c r="L64" s="15">
        <v>0.75</v>
      </c>
      <c r="M64" s="56">
        <v>0</v>
      </c>
      <c r="N64" s="15">
        <v>0</v>
      </c>
      <c r="O64" s="56">
        <v>0.1</v>
      </c>
      <c r="P64" s="15">
        <v>0.25</v>
      </c>
      <c r="S64" s="63">
        <f>IFERROR(_xlfn.PERCENTRANK.INC(J$6:J$234,J64),"-9999")</f>
        <v>0.745</v>
      </c>
    </row>
    <row r="65" spans="1:19" s="52" customFormat="1" ht="12" x14ac:dyDescent="0.2">
      <c r="A65" s="55">
        <v>540232</v>
      </c>
      <c r="B65" s="55" t="s">
        <v>381</v>
      </c>
      <c r="C65" s="55" t="s">
        <v>378</v>
      </c>
      <c r="D65" s="55" t="s">
        <v>18</v>
      </c>
      <c r="E65" s="56">
        <v>2</v>
      </c>
      <c r="F65" s="56">
        <v>3.3</v>
      </c>
      <c r="G65" s="56">
        <v>0.3</v>
      </c>
      <c r="H65" s="56">
        <v>0.3</v>
      </c>
      <c r="I65" s="15">
        <v>1</v>
      </c>
      <c r="J65" s="15">
        <v>9.0999999999999998E-2</v>
      </c>
      <c r="K65" s="56">
        <v>0</v>
      </c>
      <c r="L65" s="15">
        <v>0</v>
      </c>
      <c r="M65" s="56">
        <v>0</v>
      </c>
      <c r="N65" s="15">
        <v>0</v>
      </c>
      <c r="O65" s="56">
        <v>0.3</v>
      </c>
      <c r="P65" s="15">
        <v>1</v>
      </c>
      <c r="S65" s="63">
        <f>IFERROR(_xlfn.PERCENTRANK.INC(J$6:J$234,J65),"-9999")</f>
        <v>0.73599999999999999</v>
      </c>
    </row>
    <row r="66" spans="1:19" s="52" customFormat="1" ht="12" x14ac:dyDescent="0.2">
      <c r="A66" s="59">
        <v>540041</v>
      </c>
      <c r="B66" s="59" t="s">
        <v>95</v>
      </c>
      <c r="C66" s="59" t="s">
        <v>96</v>
      </c>
      <c r="D66" s="59" t="s">
        <v>18</v>
      </c>
      <c r="E66" s="53">
        <v>4</v>
      </c>
      <c r="F66" s="53">
        <v>1.1000000000000001</v>
      </c>
      <c r="G66" s="53">
        <v>0.2</v>
      </c>
      <c r="H66" s="53">
        <v>0.1</v>
      </c>
      <c r="I66" s="21">
        <v>0.5</v>
      </c>
      <c r="J66" s="21">
        <v>9.0999999999999998E-2</v>
      </c>
      <c r="K66" s="53">
        <v>0.1</v>
      </c>
      <c r="L66" s="21">
        <v>1</v>
      </c>
      <c r="M66" s="53">
        <v>0</v>
      </c>
      <c r="N66" s="21">
        <v>0</v>
      </c>
      <c r="O66" s="53">
        <v>0</v>
      </c>
      <c r="P66" s="21">
        <v>0</v>
      </c>
      <c r="S66" s="63">
        <f>IFERROR(_xlfn.PERCENTRANK.INC(J$6:J$234,J66),"-9999")</f>
        <v>0.73599999999999999</v>
      </c>
    </row>
    <row r="67" spans="1:19" s="52" customFormat="1" ht="12" x14ac:dyDescent="0.2">
      <c r="A67" s="55">
        <v>540002</v>
      </c>
      <c r="B67" s="55" t="s">
        <v>16</v>
      </c>
      <c r="C67" s="55" t="s">
        <v>17</v>
      </c>
      <c r="D67" s="55" t="s">
        <v>18</v>
      </c>
      <c r="E67" s="56">
        <v>7</v>
      </c>
      <c r="F67" s="56">
        <v>5.7</v>
      </c>
      <c r="G67" s="56">
        <v>1.4</v>
      </c>
      <c r="H67" s="56">
        <v>0.5</v>
      </c>
      <c r="I67" s="15">
        <v>0.35699999999999998</v>
      </c>
      <c r="J67" s="15">
        <v>8.7999999999999995E-2</v>
      </c>
      <c r="K67" s="56">
        <v>0.2</v>
      </c>
      <c r="L67" s="15">
        <v>0.4</v>
      </c>
      <c r="M67" s="56">
        <v>0.2</v>
      </c>
      <c r="N67" s="15">
        <v>0.4</v>
      </c>
      <c r="O67" s="56">
        <v>0.1</v>
      </c>
      <c r="P67" s="15">
        <v>0.2</v>
      </c>
      <c r="S67" s="63">
        <f>IFERROR(_xlfn.PERCENTRANK.INC(J$6:J$234,J67),"-9999")</f>
        <v>0.73199999999999998</v>
      </c>
    </row>
    <row r="68" spans="1:19" s="52" customFormat="1" ht="12" x14ac:dyDescent="0.2">
      <c r="A68" s="55">
        <v>540250</v>
      </c>
      <c r="B68" s="55" t="s">
        <v>209</v>
      </c>
      <c r="C68" s="55" t="s">
        <v>206</v>
      </c>
      <c r="D68" s="55" t="s">
        <v>18</v>
      </c>
      <c r="E68" s="56">
        <v>2</v>
      </c>
      <c r="F68" s="56">
        <v>6</v>
      </c>
      <c r="G68" s="56">
        <v>0.6</v>
      </c>
      <c r="H68" s="56">
        <v>0.5</v>
      </c>
      <c r="I68" s="15">
        <v>0.83299999999999996</v>
      </c>
      <c r="J68" s="15">
        <v>8.3000000000000004E-2</v>
      </c>
      <c r="K68" s="56">
        <v>0</v>
      </c>
      <c r="L68" s="15">
        <v>0</v>
      </c>
      <c r="M68" s="56">
        <v>0</v>
      </c>
      <c r="N68" s="15">
        <v>0</v>
      </c>
      <c r="O68" s="56">
        <v>0.5</v>
      </c>
      <c r="P68" s="15">
        <v>1</v>
      </c>
      <c r="S68" s="63">
        <f>IFERROR(_xlfn.PERCENTRANK.INC(J$6:J$234,J68),"-9999")</f>
        <v>0.72799999999999998</v>
      </c>
    </row>
    <row r="69" spans="1:19" s="52" customFormat="1" ht="12" x14ac:dyDescent="0.2">
      <c r="A69" s="59">
        <v>540018</v>
      </c>
      <c r="B69" s="59" t="s">
        <v>54</v>
      </c>
      <c r="C69" s="59" t="s">
        <v>415</v>
      </c>
      <c r="D69" s="59" t="s">
        <v>18</v>
      </c>
      <c r="E69" s="53">
        <v>2</v>
      </c>
      <c r="F69" s="53">
        <v>18.7</v>
      </c>
      <c r="G69" s="53">
        <v>1.6</v>
      </c>
      <c r="H69" s="53">
        <v>1.4</v>
      </c>
      <c r="I69" s="21">
        <v>0.875</v>
      </c>
      <c r="J69" s="21">
        <v>7.4999999999999997E-2</v>
      </c>
      <c r="K69" s="53">
        <v>0.2</v>
      </c>
      <c r="L69" s="21">
        <v>0.14299999999999999</v>
      </c>
      <c r="M69" s="53">
        <v>0.2</v>
      </c>
      <c r="N69" s="21">
        <v>0.14299999999999999</v>
      </c>
      <c r="O69" s="53">
        <v>1</v>
      </c>
      <c r="P69" s="21">
        <v>0.71399999999999997</v>
      </c>
      <c r="S69" s="63">
        <f>IFERROR(_xlfn.PERCENTRANK.INC(J$6:J$234,J69),"-9999")</f>
        <v>0.72299999999999998</v>
      </c>
    </row>
    <row r="70" spans="1:19" s="52" customFormat="1" ht="12" x14ac:dyDescent="0.2">
      <c r="A70" s="55">
        <v>540253</v>
      </c>
      <c r="B70" s="55" t="s">
        <v>287</v>
      </c>
      <c r="C70" s="55" t="s">
        <v>286</v>
      </c>
      <c r="D70" s="55" t="s">
        <v>18</v>
      </c>
      <c r="E70" s="56">
        <v>5</v>
      </c>
      <c r="F70" s="56">
        <v>1.4</v>
      </c>
      <c r="G70" s="56">
        <v>0.2</v>
      </c>
      <c r="H70" s="56">
        <v>0.1</v>
      </c>
      <c r="I70" s="15">
        <v>0.5</v>
      </c>
      <c r="J70" s="15">
        <v>7.0999999999999994E-2</v>
      </c>
      <c r="K70" s="56">
        <v>0</v>
      </c>
      <c r="L70" s="15">
        <v>0</v>
      </c>
      <c r="M70" s="56">
        <v>0.1</v>
      </c>
      <c r="N70" s="15">
        <v>1</v>
      </c>
      <c r="O70" s="56">
        <v>0</v>
      </c>
      <c r="P70" s="15">
        <v>0</v>
      </c>
      <c r="S70" s="63">
        <f>IFERROR(_xlfn.PERCENTRANK.INC(J$6:J$234,J70),"-9999")</f>
        <v>0.71899999999999997</v>
      </c>
    </row>
    <row r="71" spans="1:19" s="52" customFormat="1" ht="12" x14ac:dyDescent="0.2">
      <c r="A71" s="55">
        <v>540249</v>
      </c>
      <c r="B71" s="55" t="s">
        <v>208</v>
      </c>
      <c r="C71" s="55" t="s">
        <v>206</v>
      </c>
      <c r="D71" s="55" t="s">
        <v>18</v>
      </c>
      <c r="E71" s="56">
        <v>2</v>
      </c>
      <c r="F71" s="56">
        <v>1.5</v>
      </c>
      <c r="G71" s="56">
        <v>0.4</v>
      </c>
      <c r="H71" s="56">
        <v>0.1</v>
      </c>
      <c r="I71" s="15">
        <v>0.25</v>
      </c>
      <c r="J71" s="15">
        <v>6.7000000000000004E-2</v>
      </c>
      <c r="K71" s="56">
        <v>0.1</v>
      </c>
      <c r="L71" s="15">
        <v>1</v>
      </c>
      <c r="M71" s="56">
        <v>0</v>
      </c>
      <c r="N71" s="15">
        <v>0</v>
      </c>
      <c r="O71" s="56">
        <v>0</v>
      </c>
      <c r="P71" s="15">
        <v>0</v>
      </c>
      <c r="S71" s="63">
        <f>IFERROR(_xlfn.PERCENTRANK.INC(J$6:J$234,J71),"-9999")</f>
        <v>0.71399999999999997</v>
      </c>
    </row>
    <row r="72" spans="1:19" s="52" customFormat="1" ht="12" x14ac:dyDescent="0.2">
      <c r="A72" s="55">
        <v>540219</v>
      </c>
      <c r="B72" s="55" t="s">
        <v>408</v>
      </c>
      <c r="C72" s="55" t="s">
        <v>409</v>
      </c>
      <c r="D72" s="55" t="s">
        <v>18</v>
      </c>
      <c r="E72" s="56">
        <v>1</v>
      </c>
      <c r="F72" s="56">
        <v>3.1</v>
      </c>
      <c r="G72" s="56">
        <v>1.2</v>
      </c>
      <c r="H72" s="56">
        <v>0.2</v>
      </c>
      <c r="I72" s="15">
        <v>0.16700000000000001</v>
      </c>
      <c r="J72" s="15">
        <v>6.5000000000000002E-2</v>
      </c>
      <c r="K72" s="56">
        <v>0.2</v>
      </c>
      <c r="L72" s="15">
        <v>1</v>
      </c>
      <c r="M72" s="56">
        <v>0</v>
      </c>
      <c r="N72" s="15">
        <v>0</v>
      </c>
      <c r="O72" s="56">
        <v>0</v>
      </c>
      <c r="P72" s="15">
        <v>0</v>
      </c>
      <c r="S72" s="63">
        <f>IFERROR(_xlfn.PERCENTRANK.INC(J$6:J$234,J72),"-9999")</f>
        <v>0.71</v>
      </c>
    </row>
    <row r="73" spans="1:19" s="52" customFormat="1" ht="12" x14ac:dyDescent="0.2">
      <c r="A73" s="55">
        <v>540279</v>
      </c>
      <c r="B73" s="55" t="s">
        <v>158</v>
      </c>
      <c r="C73" s="55" t="s">
        <v>147</v>
      </c>
      <c r="D73" s="55" t="s">
        <v>18</v>
      </c>
      <c r="E73" s="56">
        <v>3</v>
      </c>
      <c r="F73" s="56">
        <v>1.7</v>
      </c>
      <c r="G73" s="56">
        <v>0.1</v>
      </c>
      <c r="H73" s="56">
        <v>0.1</v>
      </c>
      <c r="I73" s="15">
        <v>1</v>
      </c>
      <c r="J73" s="15">
        <v>5.8999999999999997E-2</v>
      </c>
      <c r="K73" s="56">
        <v>0.1</v>
      </c>
      <c r="L73" s="15">
        <v>1</v>
      </c>
      <c r="M73" s="56">
        <v>0</v>
      </c>
      <c r="N73" s="15">
        <v>0</v>
      </c>
      <c r="O73" s="56">
        <v>0</v>
      </c>
      <c r="P73" s="15">
        <v>0</v>
      </c>
      <c r="S73" s="63">
        <f>IFERROR(_xlfn.PERCENTRANK.INC(J$6:J$234,J73),"-9999")</f>
        <v>0.70599999999999996</v>
      </c>
    </row>
    <row r="74" spans="1:19" s="52" customFormat="1" ht="12" x14ac:dyDescent="0.2">
      <c r="A74" s="55">
        <v>540280</v>
      </c>
      <c r="B74" s="55" t="s">
        <v>79</v>
      </c>
      <c r="C74" s="55" t="s">
        <v>73</v>
      </c>
      <c r="D74" s="55" t="s">
        <v>18</v>
      </c>
      <c r="E74" s="56">
        <v>4</v>
      </c>
      <c r="F74" s="56">
        <v>3.7</v>
      </c>
      <c r="G74" s="56">
        <v>0.7</v>
      </c>
      <c r="H74" s="56">
        <v>0.2</v>
      </c>
      <c r="I74" s="15">
        <v>0.28599999999999998</v>
      </c>
      <c r="J74" s="15">
        <v>5.3999999999999999E-2</v>
      </c>
      <c r="K74" s="56">
        <v>0</v>
      </c>
      <c r="L74" s="15">
        <v>0</v>
      </c>
      <c r="M74" s="56">
        <v>0.2</v>
      </c>
      <c r="N74" s="15">
        <v>1</v>
      </c>
      <c r="O74" s="56">
        <v>0</v>
      </c>
      <c r="P74" s="15">
        <v>0</v>
      </c>
      <c r="S74" s="63">
        <f>IFERROR(_xlfn.PERCENTRANK.INC(J$6:J$234,J74),"-9999")</f>
        <v>0.70099999999999996</v>
      </c>
    </row>
    <row r="75" spans="1:19" s="52" customFormat="1" ht="12" x14ac:dyDescent="0.2">
      <c r="A75" s="55">
        <v>540105</v>
      </c>
      <c r="B75" s="55" t="s">
        <v>190</v>
      </c>
      <c r="C75" s="55" t="s">
        <v>183</v>
      </c>
      <c r="D75" s="55" t="s">
        <v>18</v>
      </c>
      <c r="E75" s="56">
        <v>6</v>
      </c>
      <c r="F75" s="56">
        <v>1.9</v>
      </c>
      <c r="G75" s="56">
        <v>0.1</v>
      </c>
      <c r="H75" s="56">
        <v>0.1</v>
      </c>
      <c r="I75" s="15">
        <v>1</v>
      </c>
      <c r="J75" s="15">
        <v>5.2999999999999999E-2</v>
      </c>
      <c r="K75" s="56">
        <v>0.1</v>
      </c>
      <c r="L75" s="15">
        <v>1</v>
      </c>
      <c r="M75" s="56">
        <v>0</v>
      </c>
      <c r="N75" s="15">
        <v>0</v>
      </c>
      <c r="O75" s="56">
        <v>0</v>
      </c>
      <c r="P75" s="15">
        <v>0</v>
      </c>
      <c r="S75" s="63">
        <f>IFERROR(_xlfn.PERCENTRANK.INC(J$6:J$234,J75),"-9999")</f>
        <v>0.69699999999999995</v>
      </c>
    </row>
    <row r="76" spans="1:19" s="52" customFormat="1" ht="12" x14ac:dyDescent="0.2">
      <c r="A76" s="55">
        <v>540010</v>
      </c>
      <c r="B76" s="55" t="s">
        <v>37</v>
      </c>
      <c r="C76" s="55" t="s">
        <v>38</v>
      </c>
      <c r="D76" s="55" t="s">
        <v>18</v>
      </c>
      <c r="E76" s="56">
        <v>7</v>
      </c>
      <c r="F76" s="56">
        <v>2.2000000000000002</v>
      </c>
      <c r="G76" s="56">
        <v>0.5</v>
      </c>
      <c r="H76" s="56">
        <v>0.1</v>
      </c>
      <c r="I76" s="15">
        <v>0.2</v>
      </c>
      <c r="J76" s="15">
        <v>4.4999999999999998E-2</v>
      </c>
      <c r="K76" s="56">
        <v>0.1</v>
      </c>
      <c r="L76" s="15">
        <v>1</v>
      </c>
      <c r="M76" s="56">
        <v>0</v>
      </c>
      <c r="N76" s="15">
        <v>0</v>
      </c>
      <c r="O76" s="56">
        <v>0</v>
      </c>
      <c r="P76" s="15">
        <v>0</v>
      </c>
      <c r="S76" s="63">
        <f>IFERROR(_xlfn.PERCENTRANK.INC(J$6:J$234,J76),"-9999")</f>
        <v>0.68799999999999994</v>
      </c>
    </row>
    <row r="77" spans="1:19" s="52" customFormat="1" ht="12" x14ac:dyDescent="0.2">
      <c r="A77" s="55">
        <v>540125</v>
      </c>
      <c r="B77" s="55" t="s">
        <v>226</v>
      </c>
      <c r="C77" s="55" t="s">
        <v>227</v>
      </c>
      <c r="D77" s="55" t="s">
        <v>18</v>
      </c>
      <c r="E77" s="56">
        <v>1</v>
      </c>
      <c r="F77" s="56">
        <v>2.2000000000000002</v>
      </c>
      <c r="G77" s="56">
        <v>0.3</v>
      </c>
      <c r="H77" s="56">
        <v>0.1</v>
      </c>
      <c r="I77" s="15">
        <v>0.33300000000000002</v>
      </c>
      <c r="J77" s="15">
        <v>4.4999999999999998E-2</v>
      </c>
      <c r="K77" s="56">
        <v>0</v>
      </c>
      <c r="L77" s="15">
        <v>0</v>
      </c>
      <c r="M77" s="56">
        <v>0</v>
      </c>
      <c r="N77" s="15">
        <v>0</v>
      </c>
      <c r="O77" s="56">
        <v>0.1</v>
      </c>
      <c r="P77" s="15">
        <v>1</v>
      </c>
      <c r="S77" s="63">
        <f>IFERROR(_xlfn.PERCENTRANK.INC(J$6:J$234,J77),"-9999")</f>
        <v>0.68799999999999994</v>
      </c>
    </row>
    <row r="78" spans="1:19" s="52" customFormat="1" ht="12" x14ac:dyDescent="0.2">
      <c r="A78" s="55">
        <v>540294</v>
      </c>
      <c r="B78" s="55" t="s">
        <v>75</v>
      </c>
      <c r="C78" s="55" t="s">
        <v>73</v>
      </c>
      <c r="D78" s="55" t="s">
        <v>18</v>
      </c>
      <c r="E78" s="56">
        <v>4</v>
      </c>
      <c r="F78" s="56">
        <v>2.5</v>
      </c>
      <c r="G78" s="56">
        <v>0.1</v>
      </c>
      <c r="H78" s="56">
        <v>0.1</v>
      </c>
      <c r="I78" s="15">
        <v>1</v>
      </c>
      <c r="J78" s="15">
        <v>0.04</v>
      </c>
      <c r="K78" s="56">
        <v>0</v>
      </c>
      <c r="L78" s="15">
        <v>0</v>
      </c>
      <c r="M78" s="56">
        <v>0</v>
      </c>
      <c r="N78" s="15">
        <v>0</v>
      </c>
      <c r="O78" s="56">
        <v>0.1</v>
      </c>
      <c r="P78" s="15">
        <v>1</v>
      </c>
      <c r="S78" s="63">
        <f>IFERROR(_xlfn.PERCENTRANK.INC(J$6:J$234,J78),"-9999")</f>
        <v>0.68400000000000005</v>
      </c>
    </row>
    <row r="79" spans="1:19" s="52" customFormat="1" ht="12" x14ac:dyDescent="0.2">
      <c r="A79" s="55">
        <v>540073</v>
      </c>
      <c r="B79" s="55" t="s">
        <v>161</v>
      </c>
      <c r="C79" s="55" t="s">
        <v>147</v>
      </c>
      <c r="D79" s="55" t="s">
        <v>18</v>
      </c>
      <c r="E79" s="56">
        <v>3</v>
      </c>
      <c r="F79" s="56">
        <v>18</v>
      </c>
      <c r="G79" s="56">
        <v>1.4</v>
      </c>
      <c r="H79" s="56">
        <v>0.7</v>
      </c>
      <c r="I79" s="15">
        <v>0.5</v>
      </c>
      <c r="J79" s="15">
        <v>3.9E-2</v>
      </c>
      <c r="K79" s="56">
        <v>0.1</v>
      </c>
      <c r="L79" s="15">
        <v>0.14299999999999999</v>
      </c>
      <c r="M79" s="56">
        <v>0.1</v>
      </c>
      <c r="N79" s="15">
        <v>0.14299999999999999</v>
      </c>
      <c r="O79" s="56">
        <v>0.5</v>
      </c>
      <c r="P79" s="15">
        <v>0.71399999999999997</v>
      </c>
      <c r="S79" s="63">
        <f>IFERROR(_xlfn.PERCENTRANK.INC(J$6:J$234,J79),"-9999")</f>
        <v>0.67900000000000005</v>
      </c>
    </row>
    <row r="80" spans="1:19" s="52" customFormat="1" ht="12" x14ac:dyDescent="0.2">
      <c r="A80" s="55">
        <v>540221</v>
      </c>
      <c r="B80" s="55" t="s">
        <v>379</v>
      </c>
      <c r="C80" s="55" t="s">
        <v>378</v>
      </c>
      <c r="D80" s="55" t="s">
        <v>18</v>
      </c>
      <c r="E80" s="56">
        <v>2</v>
      </c>
      <c r="F80" s="56">
        <v>8</v>
      </c>
      <c r="G80" s="56">
        <v>0.3</v>
      </c>
      <c r="H80" s="56">
        <v>0.3</v>
      </c>
      <c r="I80" s="15">
        <v>1</v>
      </c>
      <c r="J80" s="15">
        <v>3.7999999999999999E-2</v>
      </c>
      <c r="K80" s="56">
        <v>0</v>
      </c>
      <c r="L80" s="15">
        <v>0</v>
      </c>
      <c r="M80" s="56">
        <v>0</v>
      </c>
      <c r="N80" s="15">
        <v>0</v>
      </c>
      <c r="O80" s="56">
        <v>0.3</v>
      </c>
      <c r="P80" s="15">
        <v>1</v>
      </c>
      <c r="S80" s="63">
        <f>IFERROR(_xlfn.PERCENTRANK.INC(J$6:J$234,J80),"-9999")</f>
        <v>0.67500000000000004</v>
      </c>
    </row>
    <row r="81" spans="1:19" s="52" customFormat="1" ht="12" x14ac:dyDescent="0.2">
      <c r="A81" s="55">
        <v>540006</v>
      </c>
      <c r="B81" s="55" t="s">
        <v>24</v>
      </c>
      <c r="C81" s="55" t="s">
        <v>25</v>
      </c>
      <c r="D81" s="55" t="s">
        <v>18</v>
      </c>
      <c r="E81" s="56">
        <v>9</v>
      </c>
      <c r="F81" s="56">
        <v>6.1</v>
      </c>
      <c r="G81" s="56">
        <v>0.3</v>
      </c>
      <c r="H81" s="56">
        <v>0.2</v>
      </c>
      <c r="I81" s="15">
        <v>0.66700000000000004</v>
      </c>
      <c r="J81" s="15">
        <v>3.3000000000000002E-2</v>
      </c>
      <c r="K81" s="56">
        <v>0.1</v>
      </c>
      <c r="L81" s="15">
        <v>0.5</v>
      </c>
      <c r="M81" s="56">
        <v>0.1</v>
      </c>
      <c r="N81" s="15">
        <v>0.5</v>
      </c>
      <c r="O81" s="56">
        <v>0</v>
      </c>
      <c r="P81" s="15">
        <v>0</v>
      </c>
      <c r="S81" s="63">
        <f>IFERROR(_xlfn.PERCENTRANK.INC(J$6:J$234,J81),"-9999")</f>
        <v>0.67100000000000004</v>
      </c>
    </row>
    <row r="82" spans="1:19" s="52" customFormat="1" ht="12" x14ac:dyDescent="0.2">
      <c r="A82" s="55">
        <v>540118</v>
      </c>
      <c r="B82" s="55" t="s">
        <v>221</v>
      </c>
      <c r="C82" s="55" t="s">
        <v>214</v>
      </c>
      <c r="D82" s="55" t="s">
        <v>18</v>
      </c>
      <c r="E82" s="56">
        <v>1</v>
      </c>
      <c r="F82" s="56">
        <v>3.2</v>
      </c>
      <c r="G82" s="56">
        <v>0.1</v>
      </c>
      <c r="H82" s="56">
        <v>0.1</v>
      </c>
      <c r="I82" s="15">
        <v>1</v>
      </c>
      <c r="J82" s="15">
        <v>3.1E-2</v>
      </c>
      <c r="K82" s="56">
        <v>0</v>
      </c>
      <c r="L82" s="15">
        <v>0</v>
      </c>
      <c r="M82" s="56">
        <v>0</v>
      </c>
      <c r="N82" s="15">
        <v>0</v>
      </c>
      <c r="O82" s="56">
        <v>0.1</v>
      </c>
      <c r="P82" s="15">
        <v>1</v>
      </c>
      <c r="S82" s="63">
        <f>IFERROR(_xlfn.PERCENTRANK.INC(J$6:J$234,J82),"-9999")</f>
        <v>0.66600000000000004</v>
      </c>
    </row>
    <row r="83" spans="1:19" s="52" customFormat="1" ht="12" x14ac:dyDescent="0.2">
      <c r="A83" s="55">
        <v>540135</v>
      </c>
      <c r="B83" s="55" t="s">
        <v>244</v>
      </c>
      <c r="C83" s="55" t="s">
        <v>243</v>
      </c>
      <c r="D83" s="55" t="s">
        <v>18</v>
      </c>
      <c r="E83" s="56">
        <v>2</v>
      </c>
      <c r="F83" s="56">
        <v>3.7</v>
      </c>
      <c r="G83" s="56">
        <v>0.1</v>
      </c>
      <c r="H83" s="56">
        <v>0.1</v>
      </c>
      <c r="I83" s="15">
        <v>1</v>
      </c>
      <c r="J83" s="15">
        <v>2.7E-2</v>
      </c>
      <c r="K83" s="56">
        <v>0</v>
      </c>
      <c r="L83" s="15">
        <v>0</v>
      </c>
      <c r="M83" s="56">
        <v>0</v>
      </c>
      <c r="N83" s="15">
        <v>0</v>
      </c>
      <c r="O83" s="56">
        <v>0.1</v>
      </c>
      <c r="P83" s="15">
        <v>1</v>
      </c>
      <c r="S83" s="63">
        <f>IFERROR(_xlfn.PERCENTRANK.INC(J$6:J$234,J83),"-9999")</f>
        <v>0.66200000000000003</v>
      </c>
    </row>
    <row r="84" spans="1:19" s="52" customFormat="1" ht="12" x14ac:dyDescent="0.2">
      <c r="A84" s="55">
        <v>540218</v>
      </c>
      <c r="B84" s="55" t="s">
        <v>411</v>
      </c>
      <c r="C84" s="55" t="s">
        <v>409</v>
      </c>
      <c r="D84" s="55" t="s">
        <v>18</v>
      </c>
      <c r="E84" s="56">
        <v>1</v>
      </c>
      <c r="F84" s="56">
        <v>4.3</v>
      </c>
      <c r="G84" s="56">
        <v>0.1</v>
      </c>
      <c r="H84" s="56">
        <v>0.1</v>
      </c>
      <c r="I84" s="15">
        <v>1</v>
      </c>
      <c r="J84" s="15">
        <v>2.3E-2</v>
      </c>
      <c r="K84" s="56">
        <v>0</v>
      </c>
      <c r="L84" s="15">
        <v>0</v>
      </c>
      <c r="M84" s="56">
        <v>0</v>
      </c>
      <c r="N84" s="15">
        <v>0</v>
      </c>
      <c r="O84" s="56">
        <v>0.1</v>
      </c>
      <c r="P84" s="15">
        <v>1</v>
      </c>
      <c r="S84" s="63">
        <f>IFERROR(_xlfn.PERCENTRANK.INC(J$6:J$234,J84),"-9999")</f>
        <v>0.65300000000000002</v>
      </c>
    </row>
    <row r="85" spans="1:19" s="52" customFormat="1" ht="12" x14ac:dyDescent="0.2">
      <c r="A85" s="59">
        <v>540014</v>
      </c>
      <c r="B85" s="59" t="s">
        <v>47</v>
      </c>
      <c r="C85" s="59" t="s">
        <v>416</v>
      </c>
      <c r="D85" s="59" t="s">
        <v>18</v>
      </c>
      <c r="E85" s="53">
        <v>11</v>
      </c>
      <c r="F85" s="53">
        <v>8.8000000000000007</v>
      </c>
      <c r="G85" s="53">
        <v>0.4</v>
      </c>
      <c r="H85" s="53">
        <v>0.2</v>
      </c>
      <c r="I85" s="21">
        <v>0.5</v>
      </c>
      <c r="J85" s="21">
        <v>2.3E-2</v>
      </c>
      <c r="K85" s="53">
        <v>0</v>
      </c>
      <c r="L85" s="21">
        <v>0</v>
      </c>
      <c r="M85" s="53">
        <v>0</v>
      </c>
      <c r="N85" s="21">
        <v>0</v>
      </c>
      <c r="O85" s="53">
        <v>0.2</v>
      </c>
      <c r="P85" s="21">
        <v>1</v>
      </c>
      <c r="S85" s="63">
        <f>IFERROR(_xlfn.PERCENTRANK.INC(J$6:J$234,J85),"-9999")</f>
        <v>0.65300000000000002</v>
      </c>
    </row>
    <row r="86" spans="1:19" s="52" customFormat="1" ht="12" x14ac:dyDescent="0.2">
      <c r="A86" s="55">
        <v>540177</v>
      </c>
      <c r="B86" s="55" t="s">
        <v>332</v>
      </c>
      <c r="C86" s="55" t="s">
        <v>326</v>
      </c>
      <c r="D86" s="55" t="s">
        <v>18</v>
      </c>
      <c r="E86" s="56">
        <v>7</v>
      </c>
      <c r="F86" s="56">
        <v>4.9000000000000004</v>
      </c>
      <c r="G86" s="56">
        <v>0.1</v>
      </c>
      <c r="H86" s="56">
        <v>0.1</v>
      </c>
      <c r="I86" s="15">
        <v>1</v>
      </c>
      <c r="J86" s="15">
        <v>0.02</v>
      </c>
      <c r="K86" s="56">
        <v>0</v>
      </c>
      <c r="L86" s="15">
        <v>0</v>
      </c>
      <c r="M86" s="56">
        <v>0</v>
      </c>
      <c r="N86" s="15">
        <v>0</v>
      </c>
      <c r="O86" s="56">
        <v>0.1</v>
      </c>
      <c r="P86" s="15">
        <v>1</v>
      </c>
      <c r="S86" s="63">
        <f>IFERROR(_xlfn.PERCENTRANK.INC(J$6:J$234,J86),"-9999")</f>
        <v>0.64400000000000002</v>
      </c>
    </row>
    <row r="87" spans="1:19" s="52" customFormat="1" ht="12" x14ac:dyDescent="0.2">
      <c r="A87" s="55">
        <v>540190</v>
      </c>
      <c r="B87" s="55" t="s">
        <v>355</v>
      </c>
      <c r="C87" s="55" t="s">
        <v>354</v>
      </c>
      <c r="D87" s="55" t="s">
        <v>18</v>
      </c>
      <c r="E87" s="56">
        <v>6</v>
      </c>
      <c r="F87" s="56">
        <v>4.9000000000000004</v>
      </c>
      <c r="G87" s="56">
        <v>1</v>
      </c>
      <c r="H87" s="56">
        <v>0.1</v>
      </c>
      <c r="I87" s="15">
        <v>0.1</v>
      </c>
      <c r="J87" s="15">
        <v>0.02</v>
      </c>
      <c r="K87" s="56">
        <v>0</v>
      </c>
      <c r="L87" s="15">
        <v>0</v>
      </c>
      <c r="M87" s="56">
        <v>0</v>
      </c>
      <c r="N87" s="15">
        <v>0</v>
      </c>
      <c r="O87" s="56">
        <v>0.1</v>
      </c>
      <c r="P87" s="15">
        <v>1</v>
      </c>
      <c r="S87" s="63">
        <f>IFERROR(_xlfn.PERCENTRANK.INC(J$6:J$234,J87),"-9999")</f>
        <v>0.64400000000000002</v>
      </c>
    </row>
    <row r="88" spans="1:19" s="52" customFormat="1" ht="12" x14ac:dyDescent="0.2">
      <c r="A88" s="55">
        <v>540017</v>
      </c>
      <c r="B88" s="55" t="s">
        <v>56</v>
      </c>
      <c r="C88" s="55" t="s">
        <v>55</v>
      </c>
      <c r="D88" s="55" t="s">
        <v>18</v>
      </c>
      <c r="E88" s="56">
        <v>2</v>
      </c>
      <c r="F88" s="56">
        <v>6</v>
      </c>
      <c r="G88" s="56">
        <v>0.1</v>
      </c>
      <c r="H88" s="56">
        <v>0.1</v>
      </c>
      <c r="I88" s="15">
        <v>1</v>
      </c>
      <c r="J88" s="15">
        <v>1.7000000000000001E-2</v>
      </c>
      <c r="K88" s="56">
        <v>0</v>
      </c>
      <c r="L88" s="15">
        <v>0</v>
      </c>
      <c r="M88" s="56">
        <v>0</v>
      </c>
      <c r="N88" s="15">
        <v>0</v>
      </c>
      <c r="O88" s="56">
        <v>0.1</v>
      </c>
      <c r="P88" s="15">
        <v>1</v>
      </c>
      <c r="S88" s="63">
        <f>IFERROR(_xlfn.PERCENTRANK.INC(J$6:J$234,J88),"-9999")</f>
        <v>0.64</v>
      </c>
    </row>
    <row r="89" spans="1:19" s="52" customFormat="1" ht="12" x14ac:dyDescent="0.2">
      <c r="A89" s="55">
        <v>545550</v>
      </c>
      <c r="B89" s="55" t="s">
        <v>26</v>
      </c>
      <c r="C89" s="55" t="s">
        <v>25</v>
      </c>
      <c r="D89" s="55" t="s">
        <v>18</v>
      </c>
      <c r="E89" s="56">
        <v>9</v>
      </c>
      <c r="F89" s="56">
        <v>0</v>
      </c>
      <c r="G89" s="56">
        <v>0</v>
      </c>
      <c r="H89" s="56">
        <v>0</v>
      </c>
      <c r="I89" s="15" t="s">
        <v>27</v>
      </c>
      <c r="J89" s="15">
        <v>0</v>
      </c>
      <c r="K89" s="56">
        <v>0</v>
      </c>
      <c r="L89" s="15" t="s">
        <v>27</v>
      </c>
      <c r="M89" s="56">
        <v>0</v>
      </c>
      <c r="N89" s="15" t="s">
        <v>27</v>
      </c>
      <c r="O89" s="56">
        <v>0</v>
      </c>
      <c r="P89" s="15" t="s">
        <v>27</v>
      </c>
      <c r="S89" s="63">
        <f>IFERROR(_xlfn.PERCENTRANK.INC(J$6:J$234,J89),"-9999")</f>
        <v>0</v>
      </c>
    </row>
    <row r="90" spans="1:19" s="52" customFormat="1" ht="12" x14ac:dyDescent="0.2">
      <c r="A90" s="55">
        <v>540229</v>
      </c>
      <c r="B90" s="55" t="s">
        <v>32</v>
      </c>
      <c r="C90" s="55" t="s">
        <v>31</v>
      </c>
      <c r="D90" s="55" t="s">
        <v>18</v>
      </c>
      <c r="E90" s="56">
        <v>3</v>
      </c>
      <c r="F90" s="56">
        <v>0.9</v>
      </c>
      <c r="G90" s="56">
        <v>0.2</v>
      </c>
      <c r="H90" s="56">
        <v>0</v>
      </c>
      <c r="I90" s="15">
        <v>0</v>
      </c>
      <c r="J90" s="15">
        <v>0</v>
      </c>
      <c r="K90" s="56">
        <v>0</v>
      </c>
      <c r="L90" s="15" t="s">
        <v>27</v>
      </c>
      <c r="M90" s="56">
        <v>0</v>
      </c>
      <c r="N90" s="15" t="s">
        <v>27</v>
      </c>
      <c r="O90" s="56">
        <v>0</v>
      </c>
      <c r="P90" s="15" t="s">
        <v>27</v>
      </c>
      <c r="S90" s="63">
        <f>IFERROR(_xlfn.PERCENTRANK.INC(J$6:J$234,J90),"-9999")</f>
        <v>0</v>
      </c>
    </row>
    <row r="91" spans="1:19" s="52" customFormat="1" ht="12" x14ac:dyDescent="0.2">
      <c r="A91" s="55">
        <v>540238</v>
      </c>
      <c r="B91" s="55" t="s">
        <v>34</v>
      </c>
      <c r="C91" s="55" t="s">
        <v>31</v>
      </c>
      <c r="D91" s="55" t="s">
        <v>18</v>
      </c>
      <c r="E91" s="56">
        <v>3</v>
      </c>
      <c r="F91" s="56">
        <v>0</v>
      </c>
      <c r="G91" s="56">
        <v>0</v>
      </c>
      <c r="H91" s="56">
        <v>0</v>
      </c>
      <c r="I91" s="15" t="s">
        <v>27</v>
      </c>
      <c r="J91" s="15">
        <v>0</v>
      </c>
      <c r="K91" s="56">
        <v>0</v>
      </c>
      <c r="L91" s="15" t="s">
        <v>27</v>
      </c>
      <c r="M91" s="56">
        <v>0</v>
      </c>
      <c r="N91" s="15" t="s">
        <v>27</v>
      </c>
      <c r="O91" s="56">
        <v>0</v>
      </c>
      <c r="P91" s="15" t="s">
        <v>27</v>
      </c>
      <c r="S91" s="63">
        <f>IFERROR(_xlfn.PERCENTRANK.INC(J$6:J$234,J91),"-9999")</f>
        <v>0</v>
      </c>
    </row>
    <row r="92" spans="1:19" s="52" customFormat="1" ht="12" x14ac:dyDescent="0.2">
      <c r="A92" s="55">
        <v>540235</v>
      </c>
      <c r="B92" s="55" t="s">
        <v>39</v>
      </c>
      <c r="C92" s="55" t="s">
        <v>38</v>
      </c>
      <c r="D92" s="55" t="s">
        <v>18</v>
      </c>
      <c r="E92" s="56">
        <v>7</v>
      </c>
      <c r="F92" s="56">
        <v>0.7</v>
      </c>
      <c r="G92" s="56">
        <v>0</v>
      </c>
      <c r="H92" s="56">
        <v>0</v>
      </c>
      <c r="I92" s="15" t="s">
        <v>27</v>
      </c>
      <c r="J92" s="15">
        <v>0</v>
      </c>
      <c r="K92" s="56">
        <v>0</v>
      </c>
      <c r="L92" s="15" t="s">
        <v>27</v>
      </c>
      <c r="M92" s="56">
        <v>0</v>
      </c>
      <c r="N92" s="15" t="s">
        <v>27</v>
      </c>
      <c r="O92" s="56">
        <v>0</v>
      </c>
      <c r="P92" s="15" t="s">
        <v>27</v>
      </c>
      <c r="S92" s="63">
        <f>IFERROR(_xlfn.PERCENTRANK.INC(J$6:J$234,J92),"-9999")</f>
        <v>0</v>
      </c>
    </row>
    <row r="93" spans="1:19" s="52" customFormat="1" ht="12" x14ac:dyDescent="0.2">
      <c r="A93" s="55">
        <v>540236</v>
      </c>
      <c r="B93" s="55" t="s">
        <v>40</v>
      </c>
      <c r="C93" s="55" t="s">
        <v>38</v>
      </c>
      <c r="D93" s="55" t="s">
        <v>18</v>
      </c>
      <c r="E93" s="56">
        <v>7</v>
      </c>
      <c r="F93" s="56">
        <v>0</v>
      </c>
      <c r="G93" s="56">
        <v>0</v>
      </c>
      <c r="H93" s="56">
        <v>0</v>
      </c>
      <c r="I93" s="15" t="s">
        <v>27</v>
      </c>
      <c r="J93" s="15">
        <v>0</v>
      </c>
      <c r="K93" s="56">
        <v>0</v>
      </c>
      <c r="L93" s="15" t="s">
        <v>27</v>
      </c>
      <c r="M93" s="56">
        <v>0</v>
      </c>
      <c r="N93" s="15" t="s">
        <v>27</v>
      </c>
      <c r="O93" s="56">
        <v>0</v>
      </c>
      <c r="P93" s="15" t="s">
        <v>27</v>
      </c>
      <c r="S93" s="63">
        <f>IFERROR(_xlfn.PERCENTRANK.INC(J$6:J$234,J93),"-9999")</f>
        <v>0</v>
      </c>
    </row>
    <row r="94" spans="1:19" s="52" customFormat="1" ht="12" x14ac:dyDescent="0.2">
      <c r="A94" s="55">
        <v>540237</v>
      </c>
      <c r="B94" s="55" t="s">
        <v>41</v>
      </c>
      <c r="C94" s="55" t="s">
        <v>38</v>
      </c>
      <c r="D94" s="55" t="s">
        <v>18</v>
      </c>
      <c r="E94" s="56">
        <v>7</v>
      </c>
      <c r="F94" s="56">
        <v>1.1000000000000001</v>
      </c>
      <c r="G94" s="56">
        <v>0.1</v>
      </c>
      <c r="H94" s="56">
        <v>0</v>
      </c>
      <c r="I94" s="15">
        <v>0</v>
      </c>
      <c r="J94" s="15">
        <v>0</v>
      </c>
      <c r="K94" s="56">
        <v>0</v>
      </c>
      <c r="L94" s="15" t="s">
        <v>27</v>
      </c>
      <c r="M94" s="56">
        <v>0</v>
      </c>
      <c r="N94" s="15" t="s">
        <v>27</v>
      </c>
      <c r="O94" s="56">
        <v>0</v>
      </c>
      <c r="P94" s="15" t="s">
        <v>27</v>
      </c>
      <c r="S94" s="63">
        <f>IFERROR(_xlfn.PERCENTRANK.INC(J$6:J$234,J94),"-9999")</f>
        <v>0</v>
      </c>
    </row>
    <row r="95" spans="1:19" s="52" customFormat="1" ht="12" x14ac:dyDescent="0.2">
      <c r="A95" s="55">
        <v>540012</v>
      </c>
      <c r="B95" s="55" t="s">
        <v>44</v>
      </c>
      <c r="C95" s="55" t="s">
        <v>45</v>
      </c>
      <c r="D95" s="55" t="s">
        <v>18</v>
      </c>
      <c r="E95" s="56">
        <v>11</v>
      </c>
      <c r="F95" s="56">
        <v>0</v>
      </c>
      <c r="G95" s="56">
        <v>0</v>
      </c>
      <c r="H95" s="56">
        <v>0</v>
      </c>
      <c r="I95" s="15" t="s">
        <v>27</v>
      </c>
      <c r="J95" s="15">
        <v>0</v>
      </c>
      <c r="K95" s="56">
        <v>0</v>
      </c>
      <c r="L95" s="15" t="s">
        <v>27</v>
      </c>
      <c r="M95" s="56">
        <v>0</v>
      </c>
      <c r="N95" s="15" t="s">
        <v>27</v>
      </c>
      <c r="O95" s="56">
        <v>0</v>
      </c>
      <c r="P95" s="15" t="s">
        <v>27</v>
      </c>
      <c r="S95" s="63">
        <f>IFERROR(_xlfn.PERCENTRANK.INC(J$6:J$234,J95),"-9999")</f>
        <v>0</v>
      </c>
    </row>
    <row r="96" spans="1:19" s="52" customFormat="1" ht="12" x14ac:dyDescent="0.2">
      <c r="A96" s="55">
        <v>540013</v>
      </c>
      <c r="B96" s="55" t="s">
        <v>46</v>
      </c>
      <c r="C96" s="55" t="s">
        <v>45</v>
      </c>
      <c r="D96" s="55" t="s">
        <v>18</v>
      </c>
      <c r="E96" s="56">
        <v>11</v>
      </c>
      <c r="F96" s="56">
        <v>2.4</v>
      </c>
      <c r="G96" s="56">
        <v>0.2</v>
      </c>
      <c r="H96" s="56">
        <v>0</v>
      </c>
      <c r="I96" s="15">
        <v>0</v>
      </c>
      <c r="J96" s="15">
        <v>0</v>
      </c>
      <c r="K96" s="56">
        <v>0</v>
      </c>
      <c r="L96" s="15" t="s">
        <v>27</v>
      </c>
      <c r="M96" s="56">
        <v>0</v>
      </c>
      <c r="N96" s="15" t="s">
        <v>27</v>
      </c>
      <c r="O96" s="56">
        <v>0</v>
      </c>
      <c r="P96" s="15" t="s">
        <v>27</v>
      </c>
      <c r="S96" s="63">
        <f>IFERROR(_xlfn.PERCENTRANK.INC(J$6:J$234,J96),"-9999")</f>
        <v>0</v>
      </c>
    </row>
    <row r="97" spans="1:19" s="52" customFormat="1" ht="12" x14ac:dyDescent="0.2">
      <c r="A97" s="55">
        <v>540084</v>
      </c>
      <c r="B97" s="55" t="s">
        <v>51</v>
      </c>
      <c r="C97" s="55" t="s">
        <v>45</v>
      </c>
      <c r="D97" s="55" t="s">
        <v>18</v>
      </c>
      <c r="E97" s="56">
        <v>11</v>
      </c>
      <c r="F97" s="56">
        <v>0</v>
      </c>
      <c r="G97" s="56">
        <v>0</v>
      </c>
      <c r="H97" s="56">
        <v>0</v>
      </c>
      <c r="I97" s="15" t="s">
        <v>27</v>
      </c>
      <c r="J97" s="15">
        <v>0</v>
      </c>
      <c r="K97" s="56">
        <v>0</v>
      </c>
      <c r="L97" s="15" t="s">
        <v>27</v>
      </c>
      <c r="M97" s="56">
        <v>0</v>
      </c>
      <c r="N97" s="15" t="s">
        <v>27</v>
      </c>
      <c r="O97" s="56">
        <v>0</v>
      </c>
      <c r="P97" s="15" t="s">
        <v>27</v>
      </c>
      <c r="S97" s="63">
        <f>IFERROR(_xlfn.PERCENTRANK.INC(J$6:J$234,J97),"-9999")</f>
        <v>0</v>
      </c>
    </row>
    <row r="98" spans="1:19" s="52" customFormat="1" ht="12" x14ac:dyDescent="0.2">
      <c r="A98" s="55">
        <v>540019</v>
      </c>
      <c r="B98" s="55" t="s">
        <v>57</v>
      </c>
      <c r="C98" s="55" t="s">
        <v>55</v>
      </c>
      <c r="D98" s="55" t="s">
        <v>18</v>
      </c>
      <c r="E98" s="56">
        <v>2</v>
      </c>
      <c r="F98" s="56">
        <v>0</v>
      </c>
      <c r="G98" s="56">
        <v>0</v>
      </c>
      <c r="H98" s="56">
        <v>0</v>
      </c>
      <c r="I98" s="15" t="s">
        <v>27</v>
      </c>
      <c r="J98" s="15">
        <v>0</v>
      </c>
      <c r="K98" s="56">
        <v>0</v>
      </c>
      <c r="L98" s="15" t="s">
        <v>27</v>
      </c>
      <c r="M98" s="56">
        <v>0</v>
      </c>
      <c r="N98" s="15" t="s">
        <v>27</v>
      </c>
      <c r="O98" s="56">
        <v>0</v>
      </c>
      <c r="P98" s="15" t="s">
        <v>27</v>
      </c>
      <c r="S98" s="63">
        <f>IFERROR(_xlfn.PERCENTRANK.INC(J$6:J$234,J98),"-9999")</f>
        <v>0</v>
      </c>
    </row>
    <row r="99" spans="1:19" s="52" customFormat="1" ht="12" x14ac:dyDescent="0.2">
      <c r="A99" s="55">
        <v>540021</v>
      </c>
      <c r="B99" s="55" t="s">
        <v>60</v>
      </c>
      <c r="C99" s="55" t="s">
        <v>61</v>
      </c>
      <c r="D99" s="55" t="s">
        <v>18</v>
      </c>
      <c r="E99" s="56">
        <v>5</v>
      </c>
      <c r="F99" s="56">
        <v>0</v>
      </c>
      <c r="G99" s="56">
        <v>0</v>
      </c>
      <c r="H99" s="56">
        <v>0</v>
      </c>
      <c r="I99" s="15" t="s">
        <v>27</v>
      </c>
      <c r="J99" s="15">
        <v>0</v>
      </c>
      <c r="K99" s="56">
        <v>0</v>
      </c>
      <c r="L99" s="15" t="s">
        <v>27</v>
      </c>
      <c r="M99" s="56">
        <v>0</v>
      </c>
      <c r="N99" s="15" t="s">
        <v>27</v>
      </c>
      <c r="O99" s="56">
        <v>0</v>
      </c>
      <c r="P99" s="15" t="s">
        <v>27</v>
      </c>
      <c r="S99" s="63">
        <f>IFERROR(_xlfn.PERCENTRANK.INC(J$6:J$234,J99),"-9999")</f>
        <v>0</v>
      </c>
    </row>
    <row r="100" spans="1:19" s="52" customFormat="1" ht="12" x14ac:dyDescent="0.2">
      <c r="A100" s="55">
        <v>540023</v>
      </c>
      <c r="B100" s="55" t="s">
        <v>64</v>
      </c>
      <c r="C100" s="55" t="s">
        <v>65</v>
      </c>
      <c r="D100" s="55" t="s">
        <v>18</v>
      </c>
      <c r="E100" s="56">
        <v>3</v>
      </c>
      <c r="F100" s="56">
        <v>1</v>
      </c>
      <c r="G100" s="56">
        <v>0.1</v>
      </c>
      <c r="H100" s="56">
        <v>0</v>
      </c>
      <c r="I100" s="15">
        <v>0</v>
      </c>
      <c r="J100" s="15">
        <v>0</v>
      </c>
      <c r="K100" s="56">
        <v>0</v>
      </c>
      <c r="L100" s="15" t="s">
        <v>27</v>
      </c>
      <c r="M100" s="56">
        <v>0</v>
      </c>
      <c r="N100" s="15" t="s">
        <v>27</v>
      </c>
      <c r="O100" s="56">
        <v>0</v>
      </c>
      <c r="P100" s="15" t="s">
        <v>27</v>
      </c>
      <c r="S100" s="63">
        <f>IFERROR(_xlfn.PERCENTRANK.INC(J$6:J$234,J100),"-9999")</f>
        <v>0</v>
      </c>
    </row>
    <row r="101" spans="1:19" s="52" customFormat="1" ht="12" x14ac:dyDescent="0.2">
      <c r="A101" s="55">
        <v>540025</v>
      </c>
      <c r="B101" s="55" t="s">
        <v>68</v>
      </c>
      <c r="C101" s="55" t="s">
        <v>69</v>
      </c>
      <c r="D101" s="55" t="s">
        <v>18</v>
      </c>
      <c r="E101" s="56">
        <v>6</v>
      </c>
      <c r="F101" s="56">
        <v>0.7</v>
      </c>
      <c r="G101" s="56">
        <v>0</v>
      </c>
      <c r="H101" s="56">
        <v>0</v>
      </c>
      <c r="I101" s="15" t="s">
        <v>27</v>
      </c>
      <c r="J101" s="15">
        <v>0</v>
      </c>
      <c r="K101" s="56">
        <v>0</v>
      </c>
      <c r="L101" s="15" t="s">
        <v>27</v>
      </c>
      <c r="M101" s="56">
        <v>0</v>
      </c>
      <c r="N101" s="15" t="s">
        <v>27</v>
      </c>
      <c r="O101" s="56">
        <v>0</v>
      </c>
      <c r="P101" s="15" t="s">
        <v>27</v>
      </c>
      <c r="S101" s="63">
        <f>IFERROR(_xlfn.PERCENTRANK.INC(J$6:J$234,J101),"-9999")</f>
        <v>0</v>
      </c>
    </row>
    <row r="102" spans="1:19" s="52" customFormat="1" ht="12" x14ac:dyDescent="0.2">
      <c r="A102" s="55">
        <v>540032</v>
      </c>
      <c r="B102" s="55" t="s">
        <v>72</v>
      </c>
      <c r="C102" s="55" t="s">
        <v>73</v>
      </c>
      <c r="D102" s="55" t="s">
        <v>18</v>
      </c>
      <c r="E102" s="56">
        <v>4</v>
      </c>
      <c r="F102" s="56">
        <v>1.4</v>
      </c>
      <c r="G102" s="56">
        <v>0</v>
      </c>
      <c r="H102" s="56">
        <v>0</v>
      </c>
      <c r="I102" s="15" t="s">
        <v>27</v>
      </c>
      <c r="J102" s="15">
        <v>0</v>
      </c>
      <c r="K102" s="56">
        <v>0</v>
      </c>
      <c r="L102" s="15" t="s">
        <v>27</v>
      </c>
      <c r="M102" s="56">
        <v>0</v>
      </c>
      <c r="N102" s="15" t="s">
        <v>27</v>
      </c>
      <c r="O102" s="56">
        <v>0</v>
      </c>
      <c r="P102" s="15" t="s">
        <v>27</v>
      </c>
      <c r="S102" s="63">
        <f>IFERROR(_xlfn.PERCENTRANK.INC(J$6:J$234,J102),"-9999")</f>
        <v>0</v>
      </c>
    </row>
    <row r="103" spans="1:19" s="52" customFormat="1" ht="12" x14ac:dyDescent="0.2">
      <c r="A103" s="55">
        <v>540028</v>
      </c>
      <c r="B103" s="55" t="s">
        <v>76</v>
      </c>
      <c r="C103" s="55" t="s">
        <v>73</v>
      </c>
      <c r="D103" s="55" t="s">
        <v>18</v>
      </c>
      <c r="E103" s="56">
        <v>4</v>
      </c>
      <c r="F103" s="56">
        <v>0.9</v>
      </c>
      <c r="G103" s="56">
        <v>0</v>
      </c>
      <c r="H103" s="56">
        <v>0</v>
      </c>
      <c r="I103" s="15" t="s">
        <v>27</v>
      </c>
      <c r="J103" s="15">
        <v>0</v>
      </c>
      <c r="K103" s="56">
        <v>0</v>
      </c>
      <c r="L103" s="15" t="s">
        <v>27</v>
      </c>
      <c r="M103" s="56">
        <v>0</v>
      </c>
      <c r="N103" s="15" t="s">
        <v>27</v>
      </c>
      <c r="O103" s="56">
        <v>0</v>
      </c>
      <c r="P103" s="15" t="s">
        <v>27</v>
      </c>
      <c r="S103" s="63">
        <f>IFERROR(_xlfn.PERCENTRANK.INC(J$6:J$234,J103),"-9999")</f>
        <v>0</v>
      </c>
    </row>
    <row r="104" spans="1:19" s="52" customFormat="1" ht="12" x14ac:dyDescent="0.2">
      <c r="A104" s="55">
        <v>540050</v>
      </c>
      <c r="B104" s="55" t="s">
        <v>77</v>
      </c>
      <c r="C104" s="55" t="s">
        <v>73</v>
      </c>
      <c r="D104" s="55" t="s">
        <v>18</v>
      </c>
      <c r="E104" s="56">
        <v>4</v>
      </c>
      <c r="F104" s="56">
        <v>0.5</v>
      </c>
      <c r="G104" s="56">
        <v>0</v>
      </c>
      <c r="H104" s="56">
        <v>0</v>
      </c>
      <c r="I104" s="15" t="s">
        <v>27</v>
      </c>
      <c r="J104" s="15">
        <v>0</v>
      </c>
      <c r="K104" s="56">
        <v>0</v>
      </c>
      <c r="L104" s="15" t="s">
        <v>27</v>
      </c>
      <c r="M104" s="56">
        <v>0</v>
      </c>
      <c r="N104" s="15" t="s">
        <v>27</v>
      </c>
      <c r="O104" s="56">
        <v>0</v>
      </c>
      <c r="P104" s="15" t="s">
        <v>27</v>
      </c>
      <c r="S104" s="63">
        <f>IFERROR(_xlfn.PERCENTRANK.INC(J$6:J$234,J104),"-9999")</f>
        <v>0</v>
      </c>
    </row>
    <row r="105" spans="1:19" s="52" customFormat="1" ht="12" x14ac:dyDescent="0.2">
      <c r="A105" s="55">
        <v>540031</v>
      </c>
      <c r="B105" s="55" t="s">
        <v>78</v>
      </c>
      <c r="C105" s="55" t="s">
        <v>73</v>
      </c>
      <c r="D105" s="55" t="s">
        <v>18</v>
      </c>
      <c r="E105" s="56">
        <v>4</v>
      </c>
      <c r="F105" s="56">
        <v>4</v>
      </c>
      <c r="G105" s="56">
        <v>0</v>
      </c>
      <c r="H105" s="56">
        <v>0</v>
      </c>
      <c r="I105" s="15" t="s">
        <v>27</v>
      </c>
      <c r="J105" s="15">
        <v>0</v>
      </c>
      <c r="K105" s="56">
        <v>0</v>
      </c>
      <c r="L105" s="15" t="s">
        <v>27</v>
      </c>
      <c r="M105" s="56">
        <v>0</v>
      </c>
      <c r="N105" s="15" t="s">
        <v>27</v>
      </c>
      <c r="O105" s="56">
        <v>0</v>
      </c>
      <c r="P105" s="15" t="s">
        <v>27</v>
      </c>
      <c r="S105" s="63">
        <f>IFERROR(_xlfn.PERCENTRANK.INC(J$6:J$234,J105),"-9999")</f>
        <v>0</v>
      </c>
    </row>
    <row r="106" spans="1:19" s="52" customFormat="1" ht="12" x14ac:dyDescent="0.2">
      <c r="A106" s="55">
        <v>540027</v>
      </c>
      <c r="B106" s="55" t="s">
        <v>81</v>
      </c>
      <c r="C106" s="55" t="s">
        <v>73</v>
      </c>
      <c r="D106" s="55" t="s">
        <v>18</v>
      </c>
      <c r="E106" s="56">
        <v>4</v>
      </c>
      <c r="F106" s="56">
        <v>0</v>
      </c>
      <c r="G106" s="56">
        <v>0</v>
      </c>
      <c r="H106" s="56">
        <v>0</v>
      </c>
      <c r="I106" s="15" t="s">
        <v>27</v>
      </c>
      <c r="J106" s="15">
        <v>0</v>
      </c>
      <c r="K106" s="56">
        <v>0</v>
      </c>
      <c r="L106" s="15" t="s">
        <v>27</v>
      </c>
      <c r="M106" s="56">
        <v>0</v>
      </c>
      <c r="N106" s="15" t="s">
        <v>27</v>
      </c>
      <c r="O106" s="56">
        <v>0</v>
      </c>
      <c r="P106" s="15" t="s">
        <v>27</v>
      </c>
      <c r="S106" s="63">
        <f>IFERROR(_xlfn.PERCENTRANK.INC(J$6:J$234,J106),"-9999")</f>
        <v>0</v>
      </c>
    </row>
    <row r="107" spans="1:19" s="52" customFormat="1" ht="12" x14ac:dyDescent="0.2">
      <c r="A107" s="55">
        <v>540037</v>
      </c>
      <c r="B107" s="55" t="s">
        <v>85</v>
      </c>
      <c r="C107" s="55" t="s">
        <v>86</v>
      </c>
      <c r="D107" s="55" t="s">
        <v>18</v>
      </c>
      <c r="E107" s="56">
        <v>7</v>
      </c>
      <c r="F107" s="56">
        <v>0</v>
      </c>
      <c r="G107" s="56">
        <v>0</v>
      </c>
      <c r="H107" s="56">
        <v>0</v>
      </c>
      <c r="I107" s="15" t="s">
        <v>27</v>
      </c>
      <c r="J107" s="15">
        <v>0</v>
      </c>
      <c r="K107" s="56">
        <v>0</v>
      </c>
      <c r="L107" s="15" t="s">
        <v>27</v>
      </c>
      <c r="M107" s="56">
        <v>0</v>
      </c>
      <c r="N107" s="15" t="s">
        <v>27</v>
      </c>
      <c r="O107" s="56">
        <v>0</v>
      </c>
      <c r="P107" s="15" t="s">
        <v>27</v>
      </c>
      <c r="S107" s="63">
        <f>IFERROR(_xlfn.PERCENTRANK.INC(J$6:J$234,J107),"-9999")</f>
        <v>0</v>
      </c>
    </row>
    <row r="108" spans="1:19" s="52" customFormat="1" ht="12" x14ac:dyDescent="0.2">
      <c r="A108" s="55">
        <v>540036</v>
      </c>
      <c r="B108" s="55" t="s">
        <v>87</v>
      </c>
      <c r="C108" s="55" t="s">
        <v>86</v>
      </c>
      <c r="D108" s="55" t="s">
        <v>18</v>
      </c>
      <c r="E108" s="56">
        <v>7</v>
      </c>
      <c r="F108" s="56">
        <v>0</v>
      </c>
      <c r="G108" s="56">
        <v>0</v>
      </c>
      <c r="H108" s="56">
        <v>0</v>
      </c>
      <c r="I108" s="15" t="s">
        <v>27</v>
      </c>
      <c r="J108" s="15">
        <v>0</v>
      </c>
      <c r="K108" s="56">
        <v>0</v>
      </c>
      <c r="L108" s="15" t="s">
        <v>27</v>
      </c>
      <c r="M108" s="56">
        <v>0</v>
      </c>
      <c r="N108" s="15" t="s">
        <v>27</v>
      </c>
      <c r="O108" s="56">
        <v>0</v>
      </c>
      <c r="P108" s="15" t="s">
        <v>27</v>
      </c>
      <c r="S108" s="63">
        <f>IFERROR(_xlfn.PERCENTRANK.INC(J$6:J$234,J108),"-9999")</f>
        <v>0</v>
      </c>
    </row>
    <row r="109" spans="1:19" s="52" customFormat="1" ht="12" x14ac:dyDescent="0.2">
      <c r="A109" s="55">
        <v>540039</v>
      </c>
      <c r="B109" s="55" t="s">
        <v>92</v>
      </c>
      <c r="C109" s="55" t="s">
        <v>91</v>
      </c>
      <c r="D109" s="55" t="s">
        <v>18</v>
      </c>
      <c r="E109" s="56">
        <v>8</v>
      </c>
      <c r="F109" s="56">
        <v>0.8</v>
      </c>
      <c r="G109" s="56">
        <v>0</v>
      </c>
      <c r="H109" s="56">
        <v>0</v>
      </c>
      <c r="I109" s="15" t="s">
        <v>27</v>
      </c>
      <c r="J109" s="15">
        <v>0</v>
      </c>
      <c r="K109" s="56">
        <v>0</v>
      </c>
      <c r="L109" s="15" t="s">
        <v>27</v>
      </c>
      <c r="M109" s="56">
        <v>0</v>
      </c>
      <c r="N109" s="15" t="s">
        <v>27</v>
      </c>
      <c r="O109" s="56">
        <v>0</v>
      </c>
      <c r="P109" s="15" t="s">
        <v>27</v>
      </c>
      <c r="S109" s="63">
        <f>IFERROR(_xlfn.PERCENTRANK.INC(J$6:J$234,J109),"-9999")</f>
        <v>0</v>
      </c>
    </row>
    <row r="110" spans="1:19" s="52" customFormat="1" ht="12" x14ac:dyDescent="0.2">
      <c r="A110" s="55">
        <v>540043</v>
      </c>
      <c r="B110" s="55" t="s">
        <v>97</v>
      </c>
      <c r="C110" s="55" t="s">
        <v>96</v>
      </c>
      <c r="D110" s="55" t="s">
        <v>18</v>
      </c>
      <c r="E110" s="56">
        <v>4</v>
      </c>
      <c r="F110" s="56">
        <v>2</v>
      </c>
      <c r="G110" s="56">
        <v>0</v>
      </c>
      <c r="H110" s="56">
        <v>0</v>
      </c>
      <c r="I110" s="15" t="s">
        <v>27</v>
      </c>
      <c r="J110" s="15">
        <v>0</v>
      </c>
      <c r="K110" s="56">
        <v>0</v>
      </c>
      <c r="L110" s="15" t="s">
        <v>27</v>
      </c>
      <c r="M110" s="56">
        <v>0</v>
      </c>
      <c r="N110" s="15" t="s">
        <v>27</v>
      </c>
      <c r="O110" s="56">
        <v>0</v>
      </c>
      <c r="P110" s="15" t="s">
        <v>27</v>
      </c>
      <c r="S110" s="63">
        <f>IFERROR(_xlfn.PERCENTRANK.INC(J$6:J$234,J110),"-9999")</f>
        <v>0</v>
      </c>
    </row>
    <row r="111" spans="1:19" s="52" customFormat="1" ht="12" x14ac:dyDescent="0.2">
      <c r="A111" s="55">
        <v>540045</v>
      </c>
      <c r="B111" s="55" t="s">
        <v>99</v>
      </c>
      <c r="C111" s="55" t="s">
        <v>96</v>
      </c>
      <c r="D111" s="55" t="s">
        <v>18</v>
      </c>
      <c r="E111" s="56">
        <v>4</v>
      </c>
      <c r="F111" s="56">
        <v>1</v>
      </c>
      <c r="G111" s="56">
        <v>0</v>
      </c>
      <c r="H111" s="56">
        <v>0</v>
      </c>
      <c r="I111" s="15" t="s">
        <v>27</v>
      </c>
      <c r="J111" s="15">
        <v>0</v>
      </c>
      <c r="K111" s="56">
        <v>0</v>
      </c>
      <c r="L111" s="15" t="s">
        <v>27</v>
      </c>
      <c r="M111" s="56">
        <v>0</v>
      </c>
      <c r="N111" s="15" t="s">
        <v>27</v>
      </c>
      <c r="O111" s="56">
        <v>0</v>
      </c>
      <c r="P111" s="15" t="s">
        <v>27</v>
      </c>
      <c r="S111" s="63">
        <f>IFERROR(_xlfn.PERCENTRANK.INC(J$6:J$234,J111),"-9999")</f>
        <v>0</v>
      </c>
    </row>
    <row r="112" spans="1:19" s="52" customFormat="1" ht="12" x14ac:dyDescent="0.2">
      <c r="A112" s="55">
        <v>540228</v>
      </c>
      <c r="B112" s="55" t="s">
        <v>100</v>
      </c>
      <c r="C112" s="55" t="s">
        <v>96</v>
      </c>
      <c r="D112" s="55" t="s">
        <v>18</v>
      </c>
      <c r="E112" s="56">
        <v>4</v>
      </c>
      <c r="F112" s="56">
        <v>1</v>
      </c>
      <c r="G112" s="56">
        <v>0</v>
      </c>
      <c r="H112" s="56">
        <v>0</v>
      </c>
      <c r="I112" s="15" t="s">
        <v>27</v>
      </c>
      <c r="J112" s="15">
        <v>0</v>
      </c>
      <c r="K112" s="56">
        <v>0</v>
      </c>
      <c r="L112" s="15" t="s">
        <v>27</v>
      </c>
      <c r="M112" s="56">
        <v>0</v>
      </c>
      <c r="N112" s="15" t="s">
        <v>27</v>
      </c>
      <c r="O112" s="56">
        <v>0</v>
      </c>
      <c r="P112" s="15" t="s">
        <v>27</v>
      </c>
      <c r="S112" s="63">
        <f>IFERROR(_xlfn.PERCENTRANK.INC(J$6:J$234,J112),"-9999")</f>
        <v>0</v>
      </c>
    </row>
    <row r="113" spans="1:19" s="52" customFormat="1" ht="12" x14ac:dyDescent="0.2">
      <c r="A113" s="55">
        <v>540244</v>
      </c>
      <c r="B113" s="55" t="s">
        <v>102</v>
      </c>
      <c r="C113" s="55" t="s">
        <v>96</v>
      </c>
      <c r="D113" s="55" t="s">
        <v>18</v>
      </c>
      <c r="E113" s="56">
        <v>4</v>
      </c>
      <c r="F113" s="56">
        <v>0.9</v>
      </c>
      <c r="G113" s="56">
        <v>0</v>
      </c>
      <c r="H113" s="56">
        <v>0</v>
      </c>
      <c r="I113" s="15" t="s">
        <v>27</v>
      </c>
      <c r="J113" s="15">
        <v>0</v>
      </c>
      <c r="K113" s="56">
        <v>0</v>
      </c>
      <c r="L113" s="15" t="s">
        <v>27</v>
      </c>
      <c r="M113" s="56">
        <v>0</v>
      </c>
      <c r="N113" s="15" t="s">
        <v>27</v>
      </c>
      <c r="O113" s="56">
        <v>0</v>
      </c>
      <c r="P113" s="15" t="s">
        <v>27</v>
      </c>
      <c r="S113" s="63">
        <f>IFERROR(_xlfn.PERCENTRANK.INC(J$6:J$234,J113),"-9999")</f>
        <v>0</v>
      </c>
    </row>
    <row r="114" spans="1:19" s="52" customFormat="1" ht="12" x14ac:dyDescent="0.2">
      <c r="A114" s="55">
        <v>540281</v>
      </c>
      <c r="B114" s="55" t="s">
        <v>103</v>
      </c>
      <c r="C114" s="55" t="s">
        <v>96</v>
      </c>
      <c r="D114" s="55" t="s">
        <v>18</v>
      </c>
      <c r="E114" s="56">
        <v>4</v>
      </c>
      <c r="F114" s="56">
        <v>0</v>
      </c>
      <c r="G114" s="56">
        <v>0</v>
      </c>
      <c r="H114" s="56">
        <v>0</v>
      </c>
      <c r="I114" s="15" t="s">
        <v>27</v>
      </c>
      <c r="J114" s="15">
        <v>0</v>
      </c>
      <c r="K114" s="56">
        <v>0</v>
      </c>
      <c r="L114" s="15" t="s">
        <v>27</v>
      </c>
      <c r="M114" s="56">
        <v>0</v>
      </c>
      <c r="N114" s="15" t="s">
        <v>27</v>
      </c>
      <c r="O114" s="56">
        <v>0</v>
      </c>
      <c r="P114" s="15" t="s">
        <v>27</v>
      </c>
      <c r="S114" s="63">
        <f>IFERROR(_xlfn.PERCENTRANK.INC(J$6:J$234,J114),"-9999")</f>
        <v>0</v>
      </c>
    </row>
    <row r="115" spans="1:19" s="52" customFormat="1" ht="12" x14ac:dyDescent="0.2">
      <c r="A115" s="55">
        <v>540046</v>
      </c>
      <c r="B115" s="55" t="s">
        <v>106</v>
      </c>
      <c r="C115" s="55" t="s">
        <v>107</v>
      </c>
      <c r="D115" s="55" t="s">
        <v>18</v>
      </c>
      <c r="E115" s="56">
        <v>8</v>
      </c>
      <c r="F115" s="56">
        <v>0</v>
      </c>
      <c r="G115" s="56">
        <v>0</v>
      </c>
      <c r="H115" s="56">
        <v>0</v>
      </c>
      <c r="I115" s="15" t="s">
        <v>27</v>
      </c>
      <c r="J115" s="15">
        <v>0</v>
      </c>
      <c r="K115" s="56">
        <v>0</v>
      </c>
      <c r="L115" s="15" t="s">
        <v>27</v>
      </c>
      <c r="M115" s="56">
        <v>0</v>
      </c>
      <c r="N115" s="15" t="s">
        <v>27</v>
      </c>
      <c r="O115" s="56">
        <v>0</v>
      </c>
      <c r="P115" s="15" t="s">
        <v>27</v>
      </c>
      <c r="S115" s="63">
        <f>IFERROR(_xlfn.PERCENTRANK.INC(J$6:J$234,J115),"-9999")</f>
        <v>0</v>
      </c>
    </row>
    <row r="116" spans="1:19" s="52" customFormat="1" ht="12" x14ac:dyDescent="0.2">
      <c r="A116" s="55">
        <v>540276</v>
      </c>
      <c r="B116" s="55" t="s">
        <v>108</v>
      </c>
      <c r="C116" s="55" t="s">
        <v>107</v>
      </c>
      <c r="D116" s="55" t="s">
        <v>18</v>
      </c>
      <c r="E116" s="56">
        <v>8</v>
      </c>
      <c r="F116" s="56">
        <v>0.4</v>
      </c>
      <c r="G116" s="56">
        <v>0.4</v>
      </c>
      <c r="H116" s="56">
        <v>0</v>
      </c>
      <c r="I116" s="15">
        <v>0</v>
      </c>
      <c r="J116" s="15">
        <v>0</v>
      </c>
      <c r="K116" s="56">
        <v>0</v>
      </c>
      <c r="L116" s="15" t="s">
        <v>27</v>
      </c>
      <c r="M116" s="56">
        <v>0</v>
      </c>
      <c r="N116" s="15" t="s">
        <v>27</v>
      </c>
      <c r="O116" s="56">
        <v>0</v>
      </c>
      <c r="P116" s="15" t="s">
        <v>27</v>
      </c>
      <c r="S116" s="63">
        <f>IFERROR(_xlfn.PERCENTRANK.INC(J$6:J$234,J116),"-9999")</f>
        <v>0</v>
      </c>
    </row>
    <row r="117" spans="1:19" s="52" customFormat="1" ht="12" x14ac:dyDescent="0.2">
      <c r="A117" s="55">
        <v>540048</v>
      </c>
      <c r="B117" s="55" t="s">
        <v>111</v>
      </c>
      <c r="C117" s="55" t="s">
        <v>112</v>
      </c>
      <c r="D117" s="55" t="s">
        <v>18</v>
      </c>
      <c r="E117" s="56">
        <v>11</v>
      </c>
      <c r="F117" s="56">
        <v>1</v>
      </c>
      <c r="G117" s="56">
        <v>0.1</v>
      </c>
      <c r="H117" s="56">
        <v>0</v>
      </c>
      <c r="I117" s="15">
        <v>0</v>
      </c>
      <c r="J117" s="15">
        <v>0</v>
      </c>
      <c r="K117" s="56">
        <v>0</v>
      </c>
      <c r="L117" s="15" t="s">
        <v>27</v>
      </c>
      <c r="M117" s="56">
        <v>0</v>
      </c>
      <c r="N117" s="15" t="s">
        <v>27</v>
      </c>
      <c r="O117" s="56">
        <v>0</v>
      </c>
      <c r="P117" s="15" t="s">
        <v>27</v>
      </c>
      <c r="S117" s="63">
        <f>IFERROR(_xlfn.PERCENTRANK.INC(J$6:J$234,J117),"-9999")</f>
        <v>0</v>
      </c>
    </row>
    <row r="118" spans="1:19" s="52" customFormat="1" ht="12" x14ac:dyDescent="0.2">
      <c r="A118" s="55">
        <v>540245</v>
      </c>
      <c r="B118" s="55" t="s">
        <v>116</v>
      </c>
      <c r="C118" s="55" t="s">
        <v>117</v>
      </c>
      <c r="D118" s="55" t="s">
        <v>18</v>
      </c>
      <c r="E118" s="56">
        <v>8</v>
      </c>
      <c r="F118" s="56">
        <v>0</v>
      </c>
      <c r="G118" s="56">
        <v>0</v>
      </c>
      <c r="H118" s="56">
        <v>0</v>
      </c>
      <c r="I118" s="15" t="s">
        <v>27</v>
      </c>
      <c r="J118" s="15">
        <v>0</v>
      </c>
      <c r="K118" s="56">
        <v>0</v>
      </c>
      <c r="L118" s="15" t="s">
        <v>27</v>
      </c>
      <c r="M118" s="56">
        <v>0</v>
      </c>
      <c r="N118" s="15" t="s">
        <v>27</v>
      </c>
      <c r="O118" s="56">
        <v>0</v>
      </c>
      <c r="P118" s="15" t="s">
        <v>27</v>
      </c>
      <c r="S118" s="63">
        <f>IFERROR(_xlfn.PERCENTRANK.INC(J$6:J$234,J118),"-9999")</f>
        <v>0</v>
      </c>
    </row>
    <row r="119" spans="1:19" s="52" customFormat="1" ht="12" x14ac:dyDescent="0.2">
      <c r="A119" s="55">
        <v>540054</v>
      </c>
      <c r="B119" s="55" t="s">
        <v>121</v>
      </c>
      <c r="C119" s="55" t="s">
        <v>122</v>
      </c>
      <c r="D119" s="55" t="s">
        <v>18</v>
      </c>
      <c r="E119" s="56">
        <v>6</v>
      </c>
      <c r="F119" s="56">
        <v>0.8</v>
      </c>
      <c r="G119" s="56">
        <v>0</v>
      </c>
      <c r="H119" s="56">
        <v>0</v>
      </c>
      <c r="I119" s="15" t="s">
        <v>27</v>
      </c>
      <c r="J119" s="15">
        <v>0</v>
      </c>
      <c r="K119" s="56">
        <v>0</v>
      </c>
      <c r="L119" s="15" t="s">
        <v>27</v>
      </c>
      <c r="M119" s="56">
        <v>0</v>
      </c>
      <c r="N119" s="15" t="s">
        <v>27</v>
      </c>
      <c r="O119" s="56">
        <v>0</v>
      </c>
      <c r="P119" s="15" t="s">
        <v>27</v>
      </c>
      <c r="S119" s="63">
        <f>IFERROR(_xlfn.PERCENTRANK.INC(J$6:J$234,J119),"-9999")</f>
        <v>0</v>
      </c>
    </row>
    <row r="120" spans="1:19" s="52" customFormat="1" ht="12" x14ac:dyDescent="0.2">
      <c r="A120" s="55">
        <v>540057</v>
      </c>
      <c r="B120" s="55" t="s">
        <v>124</v>
      </c>
      <c r="C120" s="55" t="s">
        <v>122</v>
      </c>
      <c r="D120" s="55" t="s">
        <v>18</v>
      </c>
      <c r="E120" s="56">
        <v>6</v>
      </c>
      <c r="F120" s="56">
        <v>1.3</v>
      </c>
      <c r="G120" s="56">
        <v>0.5</v>
      </c>
      <c r="H120" s="56">
        <v>0</v>
      </c>
      <c r="I120" s="15">
        <v>0</v>
      </c>
      <c r="J120" s="15">
        <v>0</v>
      </c>
      <c r="K120" s="56">
        <v>0</v>
      </c>
      <c r="L120" s="15" t="s">
        <v>27</v>
      </c>
      <c r="M120" s="56">
        <v>0</v>
      </c>
      <c r="N120" s="15" t="s">
        <v>27</v>
      </c>
      <c r="O120" s="56">
        <v>0</v>
      </c>
      <c r="P120" s="15" t="s">
        <v>27</v>
      </c>
      <c r="S120" s="63">
        <f>IFERROR(_xlfn.PERCENTRANK.INC(J$6:J$234,J120),"-9999")</f>
        <v>0</v>
      </c>
    </row>
    <row r="121" spans="1:19" s="52" customFormat="1" ht="12" x14ac:dyDescent="0.2">
      <c r="A121" s="55">
        <v>540059</v>
      </c>
      <c r="B121" s="55" t="s">
        <v>126</v>
      </c>
      <c r="C121" s="55" t="s">
        <v>122</v>
      </c>
      <c r="D121" s="55" t="s">
        <v>18</v>
      </c>
      <c r="E121" s="56">
        <v>6</v>
      </c>
      <c r="F121" s="56">
        <v>0</v>
      </c>
      <c r="G121" s="56">
        <v>0</v>
      </c>
      <c r="H121" s="56">
        <v>0</v>
      </c>
      <c r="I121" s="15" t="s">
        <v>27</v>
      </c>
      <c r="J121" s="15">
        <v>0</v>
      </c>
      <c r="K121" s="56">
        <v>0</v>
      </c>
      <c r="L121" s="15" t="s">
        <v>27</v>
      </c>
      <c r="M121" s="56">
        <v>0</v>
      </c>
      <c r="N121" s="15" t="s">
        <v>27</v>
      </c>
      <c r="O121" s="56">
        <v>0</v>
      </c>
      <c r="P121" s="15" t="s">
        <v>27</v>
      </c>
      <c r="S121" s="63">
        <f>IFERROR(_xlfn.PERCENTRANK.INC(J$6:J$234,J121),"-9999")</f>
        <v>0</v>
      </c>
    </row>
    <row r="122" spans="1:19" s="52" customFormat="1" ht="12" x14ac:dyDescent="0.2">
      <c r="A122" s="55">
        <v>540061</v>
      </c>
      <c r="B122" s="55" t="s">
        <v>128</v>
      </c>
      <c r="C122" s="55" t="s">
        <v>122</v>
      </c>
      <c r="D122" s="55" t="s">
        <v>18</v>
      </c>
      <c r="E122" s="56">
        <v>6</v>
      </c>
      <c r="F122" s="56">
        <v>0</v>
      </c>
      <c r="G122" s="56">
        <v>0</v>
      </c>
      <c r="H122" s="56">
        <v>0</v>
      </c>
      <c r="I122" s="15" t="s">
        <v>27</v>
      </c>
      <c r="J122" s="15">
        <v>0</v>
      </c>
      <c r="K122" s="56">
        <v>0</v>
      </c>
      <c r="L122" s="15" t="s">
        <v>27</v>
      </c>
      <c r="M122" s="56">
        <v>0</v>
      </c>
      <c r="N122" s="15" t="s">
        <v>27</v>
      </c>
      <c r="O122" s="56">
        <v>0</v>
      </c>
      <c r="P122" s="15" t="s">
        <v>27</v>
      </c>
      <c r="S122" s="63">
        <f>IFERROR(_xlfn.PERCENTRANK.INC(J$6:J$234,J122),"-9999")</f>
        <v>0</v>
      </c>
    </row>
    <row r="123" spans="1:19" s="52" customFormat="1" ht="12" x14ac:dyDescent="0.2">
      <c r="A123" s="55">
        <v>540062</v>
      </c>
      <c r="B123" s="55" t="s">
        <v>129</v>
      </c>
      <c r="C123" s="55" t="s">
        <v>122</v>
      </c>
      <c r="D123" s="55" t="s">
        <v>18</v>
      </c>
      <c r="E123" s="56">
        <v>6</v>
      </c>
      <c r="F123" s="56">
        <v>0</v>
      </c>
      <c r="G123" s="56">
        <v>0</v>
      </c>
      <c r="H123" s="56">
        <v>0</v>
      </c>
      <c r="I123" s="15" t="s">
        <v>27</v>
      </c>
      <c r="J123" s="15">
        <v>0</v>
      </c>
      <c r="K123" s="56">
        <v>0</v>
      </c>
      <c r="L123" s="15" t="s">
        <v>27</v>
      </c>
      <c r="M123" s="56">
        <v>0</v>
      </c>
      <c r="N123" s="15" t="s">
        <v>27</v>
      </c>
      <c r="O123" s="56">
        <v>0</v>
      </c>
      <c r="P123" s="15" t="s">
        <v>27</v>
      </c>
      <c r="S123" s="63">
        <f>IFERROR(_xlfn.PERCENTRANK.INC(J$6:J$234,J123),"-9999")</f>
        <v>0</v>
      </c>
    </row>
    <row r="124" spans="1:19" s="52" customFormat="1" ht="12" x14ac:dyDescent="0.2">
      <c r="A124" s="55">
        <v>540055</v>
      </c>
      <c r="B124" s="55" t="s">
        <v>131</v>
      </c>
      <c r="C124" s="55" t="s">
        <v>122</v>
      </c>
      <c r="D124" s="55" t="s">
        <v>18</v>
      </c>
      <c r="E124" s="56">
        <v>6</v>
      </c>
      <c r="F124" s="56">
        <v>1.8</v>
      </c>
      <c r="G124" s="56">
        <v>0.1</v>
      </c>
      <c r="H124" s="56">
        <v>0</v>
      </c>
      <c r="I124" s="15">
        <v>0</v>
      </c>
      <c r="J124" s="15">
        <v>0</v>
      </c>
      <c r="K124" s="56">
        <v>0</v>
      </c>
      <c r="L124" s="15" t="s">
        <v>27</v>
      </c>
      <c r="M124" s="56">
        <v>0</v>
      </c>
      <c r="N124" s="15" t="s">
        <v>27</v>
      </c>
      <c r="O124" s="56">
        <v>0</v>
      </c>
      <c r="P124" s="15" t="s">
        <v>27</v>
      </c>
      <c r="S124" s="63">
        <f>IFERROR(_xlfn.PERCENTRANK.INC(J$6:J$234,J124),"-9999")</f>
        <v>0</v>
      </c>
    </row>
    <row r="125" spans="1:19" s="52" customFormat="1" ht="12" x14ac:dyDescent="0.2">
      <c r="A125" s="55">
        <v>540064</v>
      </c>
      <c r="B125" s="55" t="s">
        <v>136</v>
      </c>
      <c r="C125" s="55" t="s">
        <v>135</v>
      </c>
      <c r="D125" s="55" t="s">
        <v>18</v>
      </c>
      <c r="E125" s="56">
        <v>5</v>
      </c>
      <c r="F125" s="56">
        <v>0</v>
      </c>
      <c r="G125" s="56">
        <v>0</v>
      </c>
      <c r="H125" s="56">
        <v>0</v>
      </c>
      <c r="I125" s="15" t="s">
        <v>27</v>
      </c>
      <c r="J125" s="15">
        <v>0</v>
      </c>
      <c r="K125" s="56">
        <v>0</v>
      </c>
      <c r="L125" s="15" t="s">
        <v>27</v>
      </c>
      <c r="M125" s="56">
        <v>0</v>
      </c>
      <c r="N125" s="15" t="s">
        <v>27</v>
      </c>
      <c r="O125" s="56">
        <v>0</v>
      </c>
      <c r="P125" s="15" t="s">
        <v>27</v>
      </c>
      <c r="S125" s="63">
        <f>IFERROR(_xlfn.PERCENTRANK.INC(J$6:J$234,J125),"-9999")</f>
        <v>0</v>
      </c>
    </row>
    <row r="126" spans="1:19" s="52" customFormat="1" ht="12" x14ac:dyDescent="0.2">
      <c r="A126" s="55">
        <v>540068</v>
      </c>
      <c r="B126" s="55" t="s">
        <v>142</v>
      </c>
      <c r="C126" s="55" t="s">
        <v>140</v>
      </c>
      <c r="D126" s="55" t="s">
        <v>18</v>
      </c>
      <c r="E126" s="56">
        <v>9</v>
      </c>
      <c r="F126" s="56">
        <v>2.7</v>
      </c>
      <c r="G126" s="56">
        <v>0</v>
      </c>
      <c r="H126" s="56">
        <v>0</v>
      </c>
      <c r="I126" s="15" t="s">
        <v>27</v>
      </c>
      <c r="J126" s="15">
        <v>0</v>
      </c>
      <c r="K126" s="56">
        <v>0</v>
      </c>
      <c r="L126" s="15" t="s">
        <v>27</v>
      </c>
      <c r="M126" s="56">
        <v>0</v>
      </c>
      <c r="N126" s="15" t="s">
        <v>27</v>
      </c>
      <c r="O126" s="56">
        <v>0</v>
      </c>
      <c r="P126" s="15" t="s">
        <v>27</v>
      </c>
      <c r="S126" s="63">
        <f>IFERROR(_xlfn.PERCENTRANK.INC(J$6:J$234,J126),"-9999")</f>
        <v>0</v>
      </c>
    </row>
    <row r="127" spans="1:19" s="52" customFormat="1" ht="12" x14ac:dyDescent="0.2">
      <c r="A127" s="55">
        <v>540069</v>
      </c>
      <c r="B127" s="55" t="s">
        <v>143</v>
      </c>
      <c r="C127" s="55" t="s">
        <v>140</v>
      </c>
      <c r="D127" s="55" t="s">
        <v>18</v>
      </c>
      <c r="E127" s="56">
        <v>9</v>
      </c>
      <c r="F127" s="56">
        <v>0.5</v>
      </c>
      <c r="G127" s="56">
        <v>0</v>
      </c>
      <c r="H127" s="56">
        <v>0</v>
      </c>
      <c r="I127" s="15" t="s">
        <v>27</v>
      </c>
      <c r="J127" s="15">
        <v>0</v>
      </c>
      <c r="K127" s="56">
        <v>0</v>
      </c>
      <c r="L127" s="15" t="s">
        <v>27</v>
      </c>
      <c r="M127" s="56">
        <v>0</v>
      </c>
      <c r="N127" s="15" t="s">
        <v>27</v>
      </c>
      <c r="O127" s="56">
        <v>0</v>
      </c>
      <c r="P127" s="15" t="s">
        <v>27</v>
      </c>
      <c r="S127" s="63">
        <f>IFERROR(_xlfn.PERCENTRANK.INC(J$6:J$234,J127),"-9999")</f>
        <v>0</v>
      </c>
    </row>
    <row r="128" spans="1:19" s="52" customFormat="1" ht="12" x14ac:dyDescent="0.2">
      <c r="A128" s="55">
        <v>540066</v>
      </c>
      <c r="B128" s="55" t="s">
        <v>144</v>
      </c>
      <c r="C128" s="55" t="s">
        <v>140</v>
      </c>
      <c r="D128" s="55" t="s">
        <v>18</v>
      </c>
      <c r="E128" s="56">
        <v>9</v>
      </c>
      <c r="F128" s="56">
        <v>2.2000000000000002</v>
      </c>
      <c r="G128" s="56">
        <v>0.1</v>
      </c>
      <c r="H128" s="56">
        <v>0</v>
      </c>
      <c r="I128" s="15">
        <v>0</v>
      </c>
      <c r="J128" s="15">
        <v>0</v>
      </c>
      <c r="K128" s="56">
        <v>0</v>
      </c>
      <c r="L128" s="15" t="s">
        <v>27</v>
      </c>
      <c r="M128" s="56">
        <v>0</v>
      </c>
      <c r="N128" s="15" t="s">
        <v>27</v>
      </c>
      <c r="O128" s="56">
        <v>0</v>
      </c>
      <c r="P128" s="15" t="s">
        <v>27</v>
      </c>
      <c r="S128" s="63">
        <f>IFERROR(_xlfn.PERCENTRANK.INC(J$6:J$234,J128),"-9999")</f>
        <v>0</v>
      </c>
    </row>
    <row r="129" spans="1:19" s="52" customFormat="1" ht="12" x14ac:dyDescent="0.2">
      <c r="A129" s="55">
        <v>540071</v>
      </c>
      <c r="B129" s="55" t="s">
        <v>148</v>
      </c>
      <c r="C129" s="55" t="s">
        <v>147</v>
      </c>
      <c r="D129" s="55" t="s">
        <v>18</v>
      </c>
      <c r="E129" s="56">
        <v>3</v>
      </c>
      <c r="F129" s="56">
        <v>2.2999999999999998</v>
      </c>
      <c r="G129" s="56">
        <v>0</v>
      </c>
      <c r="H129" s="56">
        <v>0</v>
      </c>
      <c r="I129" s="15" t="s">
        <v>27</v>
      </c>
      <c r="J129" s="15">
        <v>0</v>
      </c>
      <c r="K129" s="56">
        <v>0</v>
      </c>
      <c r="L129" s="15" t="s">
        <v>27</v>
      </c>
      <c r="M129" s="56">
        <v>0</v>
      </c>
      <c r="N129" s="15" t="s">
        <v>27</v>
      </c>
      <c r="O129" s="56">
        <v>0</v>
      </c>
      <c r="P129" s="15" t="s">
        <v>27</v>
      </c>
      <c r="S129" s="63">
        <f>IFERROR(_xlfn.PERCENTRANK.INC(J$6:J$234,J129),"-9999")</f>
        <v>0</v>
      </c>
    </row>
    <row r="130" spans="1:19" s="52" customFormat="1" ht="12" x14ac:dyDescent="0.2">
      <c r="A130" s="55">
        <v>540072</v>
      </c>
      <c r="B130" s="55" t="s">
        <v>149</v>
      </c>
      <c r="C130" s="55" t="s">
        <v>147</v>
      </c>
      <c r="D130" s="55" t="s">
        <v>18</v>
      </c>
      <c r="E130" s="56">
        <v>3</v>
      </c>
      <c r="F130" s="56">
        <v>1.4</v>
      </c>
      <c r="G130" s="56">
        <v>0</v>
      </c>
      <c r="H130" s="56">
        <v>0</v>
      </c>
      <c r="I130" s="15" t="s">
        <v>27</v>
      </c>
      <c r="J130" s="15">
        <v>0</v>
      </c>
      <c r="K130" s="56">
        <v>0</v>
      </c>
      <c r="L130" s="15" t="s">
        <v>27</v>
      </c>
      <c r="M130" s="56">
        <v>0</v>
      </c>
      <c r="N130" s="15" t="s">
        <v>27</v>
      </c>
      <c r="O130" s="56">
        <v>0</v>
      </c>
      <c r="P130" s="15" t="s">
        <v>27</v>
      </c>
      <c r="S130" s="63">
        <f>IFERROR(_xlfn.PERCENTRANK.INC(J$6:J$234,J130),"-9999")</f>
        <v>0</v>
      </c>
    </row>
    <row r="131" spans="1:19" s="52" customFormat="1" ht="12" x14ac:dyDescent="0.2">
      <c r="A131" s="55">
        <v>540074</v>
      </c>
      <c r="B131" s="55" t="s">
        <v>150</v>
      </c>
      <c r="C131" s="55" t="s">
        <v>147</v>
      </c>
      <c r="D131" s="55" t="s">
        <v>18</v>
      </c>
      <c r="E131" s="56">
        <v>3</v>
      </c>
      <c r="F131" s="56">
        <v>1.9</v>
      </c>
      <c r="G131" s="56">
        <v>0</v>
      </c>
      <c r="H131" s="56">
        <v>0</v>
      </c>
      <c r="I131" s="15" t="s">
        <v>27</v>
      </c>
      <c r="J131" s="15">
        <v>0</v>
      </c>
      <c r="K131" s="56">
        <v>0</v>
      </c>
      <c r="L131" s="15" t="s">
        <v>27</v>
      </c>
      <c r="M131" s="56">
        <v>0</v>
      </c>
      <c r="N131" s="15" t="s">
        <v>27</v>
      </c>
      <c r="O131" s="56">
        <v>0</v>
      </c>
      <c r="P131" s="15" t="s">
        <v>27</v>
      </c>
      <c r="S131" s="63">
        <f>IFERROR(_xlfn.PERCENTRANK.INC(J$6:J$234,J131),"-9999")</f>
        <v>0</v>
      </c>
    </row>
    <row r="132" spans="1:19" s="52" customFormat="1" ht="12" x14ac:dyDescent="0.2">
      <c r="A132" s="55">
        <v>540076</v>
      </c>
      <c r="B132" s="55" t="s">
        <v>152</v>
      </c>
      <c r="C132" s="55" t="s">
        <v>147</v>
      </c>
      <c r="D132" s="55" t="s">
        <v>18</v>
      </c>
      <c r="E132" s="56">
        <v>3</v>
      </c>
      <c r="F132" s="56">
        <v>3.2</v>
      </c>
      <c r="G132" s="56">
        <v>1.2</v>
      </c>
      <c r="H132" s="56">
        <v>0</v>
      </c>
      <c r="I132" s="15">
        <v>0</v>
      </c>
      <c r="J132" s="15">
        <v>0</v>
      </c>
      <c r="K132" s="56">
        <v>0</v>
      </c>
      <c r="L132" s="15" t="s">
        <v>27</v>
      </c>
      <c r="M132" s="56">
        <v>0</v>
      </c>
      <c r="N132" s="15" t="s">
        <v>27</v>
      </c>
      <c r="O132" s="56">
        <v>0</v>
      </c>
      <c r="P132" s="15" t="s">
        <v>27</v>
      </c>
      <c r="S132" s="63">
        <f>IFERROR(_xlfn.PERCENTRANK.INC(J$6:J$234,J132),"-9999")</f>
        <v>0</v>
      </c>
    </row>
    <row r="133" spans="1:19" s="52" customFormat="1" ht="12" x14ac:dyDescent="0.2">
      <c r="A133" s="55">
        <v>540077</v>
      </c>
      <c r="B133" s="55" t="s">
        <v>153</v>
      </c>
      <c r="C133" s="55" t="s">
        <v>147</v>
      </c>
      <c r="D133" s="55" t="s">
        <v>18</v>
      </c>
      <c r="E133" s="56">
        <v>3</v>
      </c>
      <c r="F133" s="56">
        <v>1.3</v>
      </c>
      <c r="G133" s="56">
        <v>0.1</v>
      </c>
      <c r="H133" s="56">
        <v>0</v>
      </c>
      <c r="I133" s="15">
        <v>0</v>
      </c>
      <c r="J133" s="15">
        <v>0</v>
      </c>
      <c r="K133" s="56">
        <v>0</v>
      </c>
      <c r="L133" s="15" t="s">
        <v>27</v>
      </c>
      <c r="M133" s="56">
        <v>0</v>
      </c>
      <c r="N133" s="15" t="s">
        <v>27</v>
      </c>
      <c r="O133" s="56">
        <v>0</v>
      </c>
      <c r="P133" s="15" t="s">
        <v>27</v>
      </c>
      <c r="S133" s="63">
        <f>IFERROR(_xlfn.PERCENTRANK.INC(J$6:J$234,J133),"-9999")</f>
        <v>0</v>
      </c>
    </row>
    <row r="134" spans="1:19" s="52" customFormat="1" ht="12" x14ac:dyDescent="0.2">
      <c r="A134" s="55">
        <v>540078</v>
      </c>
      <c r="B134" s="55" t="s">
        <v>154</v>
      </c>
      <c r="C134" s="55" t="s">
        <v>147</v>
      </c>
      <c r="D134" s="55" t="s">
        <v>18</v>
      </c>
      <c r="E134" s="56">
        <v>3</v>
      </c>
      <c r="F134" s="56">
        <v>1.1000000000000001</v>
      </c>
      <c r="G134" s="56">
        <v>0</v>
      </c>
      <c r="H134" s="56">
        <v>0</v>
      </c>
      <c r="I134" s="15" t="s">
        <v>27</v>
      </c>
      <c r="J134" s="15">
        <v>0</v>
      </c>
      <c r="K134" s="56">
        <v>0</v>
      </c>
      <c r="L134" s="15" t="s">
        <v>27</v>
      </c>
      <c r="M134" s="56">
        <v>0</v>
      </c>
      <c r="N134" s="15" t="s">
        <v>27</v>
      </c>
      <c r="O134" s="56">
        <v>0</v>
      </c>
      <c r="P134" s="15" t="s">
        <v>27</v>
      </c>
      <c r="S134" s="63">
        <f>IFERROR(_xlfn.PERCENTRANK.INC(J$6:J$234,J134),"-9999")</f>
        <v>0</v>
      </c>
    </row>
    <row r="135" spans="1:19" s="52" customFormat="1" ht="12" x14ac:dyDescent="0.2">
      <c r="A135" s="55">
        <v>540079</v>
      </c>
      <c r="B135" s="55" t="s">
        <v>155</v>
      </c>
      <c r="C135" s="55" t="s">
        <v>147</v>
      </c>
      <c r="D135" s="55" t="s">
        <v>18</v>
      </c>
      <c r="E135" s="56">
        <v>3</v>
      </c>
      <c r="F135" s="56">
        <v>1.6</v>
      </c>
      <c r="G135" s="56">
        <v>0</v>
      </c>
      <c r="H135" s="56">
        <v>0</v>
      </c>
      <c r="I135" s="15" t="s">
        <v>27</v>
      </c>
      <c r="J135" s="15">
        <v>0</v>
      </c>
      <c r="K135" s="56">
        <v>0</v>
      </c>
      <c r="L135" s="15" t="s">
        <v>27</v>
      </c>
      <c r="M135" s="56">
        <v>0</v>
      </c>
      <c r="N135" s="15" t="s">
        <v>27</v>
      </c>
      <c r="O135" s="56">
        <v>0</v>
      </c>
      <c r="P135" s="15" t="s">
        <v>27</v>
      </c>
      <c r="S135" s="63">
        <f>IFERROR(_xlfn.PERCENTRANK.INC(J$6:J$234,J135),"-9999")</f>
        <v>0</v>
      </c>
    </row>
    <row r="136" spans="1:19" s="52" customFormat="1" ht="12" x14ac:dyDescent="0.2">
      <c r="A136" s="55">
        <v>540082</v>
      </c>
      <c r="B136" s="55" t="s">
        <v>156</v>
      </c>
      <c r="C136" s="55" t="s">
        <v>147</v>
      </c>
      <c r="D136" s="55" t="s">
        <v>18</v>
      </c>
      <c r="E136" s="56">
        <v>3</v>
      </c>
      <c r="F136" s="56">
        <v>0.8</v>
      </c>
      <c r="G136" s="56">
        <v>0</v>
      </c>
      <c r="H136" s="56">
        <v>0</v>
      </c>
      <c r="I136" s="15" t="s">
        <v>27</v>
      </c>
      <c r="J136" s="15">
        <v>0</v>
      </c>
      <c r="K136" s="56">
        <v>0</v>
      </c>
      <c r="L136" s="15" t="s">
        <v>27</v>
      </c>
      <c r="M136" s="56">
        <v>0</v>
      </c>
      <c r="N136" s="15" t="s">
        <v>27</v>
      </c>
      <c r="O136" s="56">
        <v>0</v>
      </c>
      <c r="P136" s="15" t="s">
        <v>27</v>
      </c>
      <c r="S136" s="63">
        <f>IFERROR(_xlfn.PERCENTRANK.INC(J$6:J$234,J136),"-9999")</f>
        <v>0</v>
      </c>
    </row>
    <row r="137" spans="1:19" s="52" customFormat="1" ht="12" x14ac:dyDescent="0.2">
      <c r="A137" s="55">
        <v>540083</v>
      </c>
      <c r="B137" s="55" t="s">
        <v>157</v>
      </c>
      <c r="C137" s="55" t="s">
        <v>147</v>
      </c>
      <c r="D137" s="55" t="s">
        <v>18</v>
      </c>
      <c r="E137" s="56">
        <v>3</v>
      </c>
      <c r="F137" s="56">
        <v>4.9000000000000004</v>
      </c>
      <c r="G137" s="56">
        <v>0.1</v>
      </c>
      <c r="H137" s="56">
        <v>0</v>
      </c>
      <c r="I137" s="15">
        <v>0</v>
      </c>
      <c r="J137" s="15">
        <v>0</v>
      </c>
      <c r="K137" s="56">
        <v>0</v>
      </c>
      <c r="L137" s="15" t="s">
        <v>27</v>
      </c>
      <c r="M137" s="56">
        <v>0</v>
      </c>
      <c r="N137" s="15" t="s">
        <v>27</v>
      </c>
      <c r="O137" s="56">
        <v>0</v>
      </c>
      <c r="P137" s="15" t="s">
        <v>27</v>
      </c>
      <c r="S137" s="63">
        <f>IFERROR(_xlfn.PERCENTRANK.INC(J$6:J$234,J137),"-9999")</f>
        <v>0</v>
      </c>
    </row>
    <row r="138" spans="1:19" s="52" customFormat="1" ht="12" x14ac:dyDescent="0.2">
      <c r="A138" s="55">
        <v>540223</v>
      </c>
      <c r="B138" s="55" t="s">
        <v>160</v>
      </c>
      <c r="C138" s="55" t="s">
        <v>147</v>
      </c>
      <c r="D138" s="55" t="s">
        <v>18</v>
      </c>
      <c r="E138" s="56">
        <v>3</v>
      </c>
      <c r="F138" s="56">
        <v>5.7</v>
      </c>
      <c r="G138" s="56">
        <v>0</v>
      </c>
      <c r="H138" s="56">
        <v>0</v>
      </c>
      <c r="I138" s="15" t="s">
        <v>27</v>
      </c>
      <c r="J138" s="15">
        <v>0</v>
      </c>
      <c r="K138" s="56">
        <v>0</v>
      </c>
      <c r="L138" s="15" t="s">
        <v>27</v>
      </c>
      <c r="M138" s="56">
        <v>0</v>
      </c>
      <c r="N138" s="15" t="s">
        <v>27</v>
      </c>
      <c r="O138" s="56">
        <v>0</v>
      </c>
      <c r="P138" s="15" t="s">
        <v>27</v>
      </c>
      <c r="S138" s="63">
        <f>IFERROR(_xlfn.PERCENTRANK.INC(J$6:J$234,J138),"-9999")</f>
        <v>0</v>
      </c>
    </row>
    <row r="139" spans="1:19" s="52" customFormat="1" ht="12" x14ac:dyDescent="0.2">
      <c r="A139" s="55">
        <v>540086</v>
      </c>
      <c r="B139" s="55" t="s">
        <v>164</v>
      </c>
      <c r="C139" s="55" t="s">
        <v>165</v>
      </c>
      <c r="D139" s="55" t="s">
        <v>18</v>
      </c>
      <c r="E139" s="56">
        <v>7</v>
      </c>
      <c r="F139" s="56">
        <v>0</v>
      </c>
      <c r="G139" s="56">
        <v>0</v>
      </c>
      <c r="H139" s="56">
        <v>0</v>
      </c>
      <c r="I139" s="15" t="s">
        <v>27</v>
      </c>
      <c r="J139" s="15">
        <v>0</v>
      </c>
      <c r="K139" s="56">
        <v>0</v>
      </c>
      <c r="L139" s="15" t="s">
        <v>27</v>
      </c>
      <c r="M139" s="56">
        <v>0</v>
      </c>
      <c r="N139" s="15" t="s">
        <v>27</v>
      </c>
      <c r="O139" s="56">
        <v>0</v>
      </c>
      <c r="P139" s="15" t="s">
        <v>27</v>
      </c>
      <c r="S139" s="63">
        <f>IFERROR(_xlfn.PERCENTRANK.INC(J$6:J$234,J139),"-9999")</f>
        <v>0</v>
      </c>
    </row>
    <row r="140" spans="1:19" s="52" customFormat="1" ht="12" x14ac:dyDescent="0.2">
      <c r="A140" s="55">
        <v>540087</v>
      </c>
      <c r="B140" s="55" t="s">
        <v>166</v>
      </c>
      <c r="C140" s="55" t="s">
        <v>165</v>
      </c>
      <c r="D140" s="55" t="s">
        <v>18</v>
      </c>
      <c r="E140" s="56">
        <v>7</v>
      </c>
      <c r="F140" s="56">
        <v>0</v>
      </c>
      <c r="G140" s="56">
        <v>0</v>
      </c>
      <c r="H140" s="56">
        <v>0</v>
      </c>
      <c r="I140" s="15" t="s">
        <v>27</v>
      </c>
      <c r="J140" s="15">
        <v>0</v>
      </c>
      <c r="K140" s="56">
        <v>0</v>
      </c>
      <c r="L140" s="15" t="s">
        <v>27</v>
      </c>
      <c r="M140" s="56">
        <v>0</v>
      </c>
      <c r="N140" s="15" t="s">
        <v>27</v>
      </c>
      <c r="O140" s="56">
        <v>0</v>
      </c>
      <c r="P140" s="15" t="s">
        <v>27</v>
      </c>
      <c r="S140" s="63">
        <f>IFERROR(_xlfn.PERCENTRANK.INC(J$6:J$234,J140),"-9999")</f>
        <v>0</v>
      </c>
    </row>
    <row r="141" spans="1:19" s="52" customFormat="1" ht="12" x14ac:dyDescent="0.2">
      <c r="A141" s="55">
        <v>540089</v>
      </c>
      <c r="B141" s="55" t="s">
        <v>169</v>
      </c>
      <c r="C141" s="55" t="s">
        <v>170</v>
      </c>
      <c r="D141" s="55" t="s">
        <v>18</v>
      </c>
      <c r="E141" s="56">
        <v>2</v>
      </c>
      <c r="F141" s="56">
        <v>0</v>
      </c>
      <c r="G141" s="56">
        <v>0</v>
      </c>
      <c r="H141" s="56">
        <v>0</v>
      </c>
      <c r="I141" s="15" t="s">
        <v>27</v>
      </c>
      <c r="J141" s="15">
        <v>0</v>
      </c>
      <c r="K141" s="56">
        <v>0</v>
      </c>
      <c r="L141" s="15" t="s">
        <v>27</v>
      </c>
      <c r="M141" s="56">
        <v>0</v>
      </c>
      <c r="N141" s="15" t="s">
        <v>27</v>
      </c>
      <c r="O141" s="56">
        <v>0</v>
      </c>
      <c r="P141" s="15" t="s">
        <v>27</v>
      </c>
      <c r="S141" s="63">
        <f>IFERROR(_xlfn.PERCENTRANK.INC(J$6:J$234,J141),"-9999")</f>
        <v>0</v>
      </c>
    </row>
    <row r="142" spans="1:19" s="52" customFormat="1" ht="12" x14ac:dyDescent="0.2">
      <c r="A142" s="55">
        <v>540090</v>
      </c>
      <c r="B142" s="55" t="s">
        <v>171</v>
      </c>
      <c r="C142" s="55" t="s">
        <v>170</v>
      </c>
      <c r="D142" s="55" t="s">
        <v>18</v>
      </c>
      <c r="E142" s="56">
        <v>2</v>
      </c>
      <c r="F142" s="56">
        <v>0.7</v>
      </c>
      <c r="G142" s="56">
        <v>0</v>
      </c>
      <c r="H142" s="56">
        <v>0</v>
      </c>
      <c r="I142" s="15" t="s">
        <v>27</v>
      </c>
      <c r="J142" s="15">
        <v>0</v>
      </c>
      <c r="K142" s="56">
        <v>0</v>
      </c>
      <c r="L142" s="15" t="s">
        <v>27</v>
      </c>
      <c r="M142" s="56">
        <v>0</v>
      </c>
      <c r="N142" s="15" t="s">
        <v>27</v>
      </c>
      <c r="O142" s="56">
        <v>0</v>
      </c>
      <c r="P142" s="15" t="s">
        <v>27</v>
      </c>
      <c r="S142" s="63">
        <f>IFERROR(_xlfn.PERCENTRANK.INC(J$6:J$234,J142),"-9999")</f>
        <v>0</v>
      </c>
    </row>
    <row r="143" spans="1:19" s="52" customFormat="1" ht="12" x14ac:dyDescent="0.2">
      <c r="A143" s="55">
        <v>540092</v>
      </c>
      <c r="B143" s="55" t="s">
        <v>174</v>
      </c>
      <c r="C143" s="55" t="s">
        <v>175</v>
      </c>
      <c r="D143" s="55" t="s">
        <v>18</v>
      </c>
      <c r="E143" s="56">
        <v>2</v>
      </c>
      <c r="F143" s="56">
        <v>1.2</v>
      </c>
      <c r="G143" s="56">
        <v>0</v>
      </c>
      <c r="H143" s="56">
        <v>0</v>
      </c>
      <c r="I143" s="15" t="s">
        <v>27</v>
      </c>
      <c r="J143" s="15">
        <v>0</v>
      </c>
      <c r="K143" s="56">
        <v>0</v>
      </c>
      <c r="L143" s="15" t="s">
        <v>27</v>
      </c>
      <c r="M143" s="56">
        <v>0</v>
      </c>
      <c r="N143" s="15" t="s">
        <v>27</v>
      </c>
      <c r="O143" s="56">
        <v>0</v>
      </c>
      <c r="P143" s="15" t="s">
        <v>27</v>
      </c>
      <c r="S143" s="63">
        <f>IFERROR(_xlfn.PERCENTRANK.INC(J$6:J$234,J143),"-9999")</f>
        <v>0</v>
      </c>
    </row>
    <row r="144" spans="1:19" s="52" customFormat="1" ht="12" x14ac:dyDescent="0.2">
      <c r="A144" s="55">
        <v>540095</v>
      </c>
      <c r="B144" s="55" t="s">
        <v>176</v>
      </c>
      <c r="C144" s="55" t="s">
        <v>175</v>
      </c>
      <c r="D144" s="55" t="s">
        <v>18</v>
      </c>
      <c r="E144" s="56">
        <v>2</v>
      </c>
      <c r="F144" s="56">
        <v>0</v>
      </c>
      <c r="G144" s="56">
        <v>0</v>
      </c>
      <c r="H144" s="56">
        <v>0</v>
      </c>
      <c r="I144" s="15" t="s">
        <v>27</v>
      </c>
      <c r="J144" s="15">
        <v>0</v>
      </c>
      <c r="K144" s="56">
        <v>0</v>
      </c>
      <c r="L144" s="15" t="s">
        <v>27</v>
      </c>
      <c r="M144" s="56">
        <v>0</v>
      </c>
      <c r="N144" s="15" t="s">
        <v>27</v>
      </c>
      <c r="O144" s="56">
        <v>0</v>
      </c>
      <c r="P144" s="15" t="s">
        <v>27</v>
      </c>
      <c r="S144" s="63">
        <f>IFERROR(_xlfn.PERCENTRANK.INC(J$6:J$234,J144),"-9999")</f>
        <v>0</v>
      </c>
    </row>
    <row r="145" spans="1:19" s="52" customFormat="1" ht="12" x14ac:dyDescent="0.2">
      <c r="A145" s="55">
        <v>545535</v>
      </c>
      <c r="B145" s="55" t="s">
        <v>177</v>
      </c>
      <c r="C145" s="55" t="s">
        <v>175</v>
      </c>
      <c r="D145" s="55" t="s">
        <v>18</v>
      </c>
      <c r="E145" s="56">
        <v>2</v>
      </c>
      <c r="F145" s="56">
        <v>2.7</v>
      </c>
      <c r="G145" s="56">
        <v>0.1</v>
      </c>
      <c r="H145" s="56">
        <v>0</v>
      </c>
      <c r="I145" s="15">
        <v>0</v>
      </c>
      <c r="J145" s="15">
        <v>0</v>
      </c>
      <c r="K145" s="56">
        <v>0</v>
      </c>
      <c r="L145" s="15" t="s">
        <v>27</v>
      </c>
      <c r="M145" s="56">
        <v>0</v>
      </c>
      <c r="N145" s="15" t="s">
        <v>27</v>
      </c>
      <c r="O145" s="56">
        <v>0</v>
      </c>
      <c r="P145" s="15" t="s">
        <v>27</v>
      </c>
      <c r="S145" s="63">
        <f>IFERROR(_xlfn.PERCENTRANK.INC(J$6:J$234,J145),"-9999")</f>
        <v>0</v>
      </c>
    </row>
    <row r="146" spans="1:19" s="52" customFormat="1" ht="12" x14ac:dyDescent="0.2">
      <c r="A146" s="55">
        <v>545539</v>
      </c>
      <c r="B146" s="55" t="s">
        <v>179</v>
      </c>
      <c r="C146" s="55" t="s">
        <v>175</v>
      </c>
      <c r="D146" s="55" t="s">
        <v>18</v>
      </c>
      <c r="E146" s="56">
        <v>2</v>
      </c>
      <c r="F146" s="56">
        <v>0</v>
      </c>
      <c r="G146" s="56">
        <v>0</v>
      </c>
      <c r="H146" s="56">
        <v>0</v>
      </c>
      <c r="I146" s="15" t="s">
        <v>27</v>
      </c>
      <c r="J146" s="15">
        <v>0</v>
      </c>
      <c r="K146" s="56">
        <v>0</v>
      </c>
      <c r="L146" s="15" t="s">
        <v>27</v>
      </c>
      <c r="M146" s="56">
        <v>0</v>
      </c>
      <c r="N146" s="15" t="s">
        <v>27</v>
      </c>
      <c r="O146" s="56">
        <v>0</v>
      </c>
      <c r="P146" s="15" t="s">
        <v>27</v>
      </c>
      <c r="S146" s="63">
        <f>IFERROR(_xlfn.PERCENTRANK.INC(J$6:J$234,J146),"-9999")</f>
        <v>0</v>
      </c>
    </row>
    <row r="147" spans="1:19" s="52" customFormat="1" ht="12" x14ac:dyDescent="0.2">
      <c r="A147" s="55">
        <v>545556</v>
      </c>
      <c r="B147" s="55" t="s">
        <v>182</v>
      </c>
      <c r="C147" s="55" t="s">
        <v>183</v>
      </c>
      <c r="D147" s="55" t="s">
        <v>18</v>
      </c>
      <c r="E147" s="56">
        <v>6</v>
      </c>
      <c r="F147" s="56">
        <v>0</v>
      </c>
      <c r="G147" s="56">
        <v>0</v>
      </c>
      <c r="H147" s="56">
        <v>0</v>
      </c>
      <c r="I147" s="15" t="s">
        <v>27</v>
      </c>
      <c r="J147" s="15">
        <v>0</v>
      </c>
      <c r="K147" s="56">
        <v>0</v>
      </c>
      <c r="L147" s="15" t="s">
        <v>27</v>
      </c>
      <c r="M147" s="56">
        <v>0</v>
      </c>
      <c r="N147" s="15" t="s">
        <v>27</v>
      </c>
      <c r="O147" s="56">
        <v>0</v>
      </c>
      <c r="P147" s="15" t="s">
        <v>27</v>
      </c>
      <c r="S147" s="63">
        <f>IFERROR(_xlfn.PERCENTRANK.INC(J$6:J$234,J147),"-9999")</f>
        <v>0</v>
      </c>
    </row>
    <row r="148" spans="1:19" s="52" customFormat="1" ht="12" x14ac:dyDescent="0.2">
      <c r="A148" s="55">
        <v>540292</v>
      </c>
      <c r="B148" s="55" t="s">
        <v>184</v>
      </c>
      <c r="C148" s="55" t="s">
        <v>183</v>
      </c>
      <c r="D148" s="55" t="s">
        <v>18</v>
      </c>
      <c r="E148" s="56">
        <v>6</v>
      </c>
      <c r="F148" s="56">
        <v>4.5</v>
      </c>
      <c r="G148" s="56">
        <v>0.4</v>
      </c>
      <c r="H148" s="56">
        <v>0</v>
      </c>
      <c r="I148" s="15">
        <v>0</v>
      </c>
      <c r="J148" s="15">
        <v>0</v>
      </c>
      <c r="K148" s="56">
        <v>0</v>
      </c>
      <c r="L148" s="15" t="s">
        <v>27</v>
      </c>
      <c r="M148" s="56">
        <v>0</v>
      </c>
      <c r="N148" s="15" t="s">
        <v>27</v>
      </c>
      <c r="O148" s="56">
        <v>0</v>
      </c>
      <c r="P148" s="15" t="s">
        <v>27</v>
      </c>
      <c r="S148" s="63">
        <f>IFERROR(_xlfn.PERCENTRANK.INC(J$6:J$234,J148),"-9999")</f>
        <v>0</v>
      </c>
    </row>
    <row r="149" spans="1:19" s="52" customFormat="1" ht="12" x14ac:dyDescent="0.2">
      <c r="A149" s="55">
        <v>540104</v>
      </c>
      <c r="B149" s="55" t="s">
        <v>185</v>
      </c>
      <c r="C149" s="55" t="s">
        <v>183</v>
      </c>
      <c r="D149" s="55" t="s">
        <v>18</v>
      </c>
      <c r="E149" s="56">
        <v>6</v>
      </c>
      <c r="F149" s="56">
        <v>1.2</v>
      </c>
      <c r="G149" s="56">
        <v>0.5</v>
      </c>
      <c r="H149" s="56">
        <v>0</v>
      </c>
      <c r="I149" s="15">
        <v>0</v>
      </c>
      <c r="J149" s="15">
        <v>0</v>
      </c>
      <c r="K149" s="56">
        <v>0</v>
      </c>
      <c r="L149" s="15" t="s">
        <v>27</v>
      </c>
      <c r="M149" s="56">
        <v>0</v>
      </c>
      <c r="N149" s="15" t="s">
        <v>27</v>
      </c>
      <c r="O149" s="56">
        <v>0</v>
      </c>
      <c r="P149" s="15" t="s">
        <v>27</v>
      </c>
      <c r="S149" s="63">
        <f>IFERROR(_xlfn.PERCENTRANK.INC(J$6:J$234,J149),"-9999")</f>
        <v>0</v>
      </c>
    </row>
    <row r="150" spans="1:19" s="52" customFormat="1" ht="12" x14ac:dyDescent="0.2">
      <c r="A150" s="55">
        <v>540101</v>
      </c>
      <c r="B150" s="55" t="s">
        <v>186</v>
      </c>
      <c r="C150" s="55" t="s">
        <v>183</v>
      </c>
      <c r="D150" s="55" t="s">
        <v>18</v>
      </c>
      <c r="E150" s="56">
        <v>6</v>
      </c>
      <c r="F150" s="56">
        <v>0</v>
      </c>
      <c r="G150" s="56">
        <v>0</v>
      </c>
      <c r="H150" s="56">
        <v>0</v>
      </c>
      <c r="I150" s="15" t="s">
        <v>27</v>
      </c>
      <c r="J150" s="15">
        <v>0</v>
      </c>
      <c r="K150" s="56">
        <v>0</v>
      </c>
      <c r="L150" s="15" t="s">
        <v>27</v>
      </c>
      <c r="M150" s="56">
        <v>0</v>
      </c>
      <c r="N150" s="15" t="s">
        <v>27</v>
      </c>
      <c r="O150" s="56">
        <v>0</v>
      </c>
      <c r="P150" s="15" t="s">
        <v>27</v>
      </c>
      <c r="S150" s="63">
        <f>IFERROR(_xlfn.PERCENTRANK.INC(J$6:J$234,J150),"-9999")</f>
        <v>0</v>
      </c>
    </row>
    <row r="151" spans="1:19" s="52" customFormat="1" ht="12" x14ac:dyDescent="0.2">
      <c r="A151" s="55">
        <v>540106</v>
      </c>
      <c r="B151" s="55" t="s">
        <v>187</v>
      </c>
      <c r="C151" s="55" t="s">
        <v>183</v>
      </c>
      <c r="D151" s="55" t="s">
        <v>18</v>
      </c>
      <c r="E151" s="56">
        <v>6</v>
      </c>
      <c r="F151" s="56">
        <v>0.8</v>
      </c>
      <c r="G151" s="56">
        <v>0</v>
      </c>
      <c r="H151" s="56">
        <v>0</v>
      </c>
      <c r="I151" s="15" t="s">
        <v>27</v>
      </c>
      <c r="J151" s="15">
        <v>0</v>
      </c>
      <c r="K151" s="56">
        <v>0</v>
      </c>
      <c r="L151" s="15" t="s">
        <v>27</v>
      </c>
      <c r="M151" s="56">
        <v>0</v>
      </c>
      <c r="N151" s="15" t="s">
        <v>27</v>
      </c>
      <c r="O151" s="56">
        <v>0</v>
      </c>
      <c r="P151" s="15" t="s">
        <v>27</v>
      </c>
      <c r="S151" s="63">
        <f>IFERROR(_xlfn.PERCENTRANK.INC(J$6:J$234,J151),"-9999")</f>
        <v>0</v>
      </c>
    </row>
    <row r="152" spans="1:19" s="52" customFormat="1" ht="12" x14ac:dyDescent="0.2">
      <c r="A152" s="55">
        <v>540103</v>
      </c>
      <c r="B152" s="55" t="s">
        <v>188</v>
      </c>
      <c r="C152" s="55" t="s">
        <v>183</v>
      </c>
      <c r="D152" s="55" t="s">
        <v>18</v>
      </c>
      <c r="E152" s="56">
        <v>6</v>
      </c>
      <c r="F152" s="56">
        <v>0</v>
      </c>
      <c r="G152" s="56">
        <v>0</v>
      </c>
      <c r="H152" s="56">
        <v>0</v>
      </c>
      <c r="I152" s="15" t="s">
        <v>27</v>
      </c>
      <c r="J152" s="15">
        <v>0</v>
      </c>
      <c r="K152" s="56">
        <v>0</v>
      </c>
      <c r="L152" s="15" t="s">
        <v>27</v>
      </c>
      <c r="M152" s="56">
        <v>0</v>
      </c>
      <c r="N152" s="15" t="s">
        <v>27</v>
      </c>
      <c r="O152" s="56">
        <v>0</v>
      </c>
      <c r="P152" s="15" t="s">
        <v>27</v>
      </c>
      <c r="S152" s="63">
        <f>IFERROR(_xlfn.PERCENTRANK.INC(J$6:J$234,J152),"-9999")</f>
        <v>0</v>
      </c>
    </row>
    <row r="153" spans="1:19" s="52" customFormat="1" ht="12" x14ac:dyDescent="0.2">
      <c r="A153" s="55">
        <v>540098</v>
      </c>
      <c r="B153" s="55" t="s">
        <v>189</v>
      </c>
      <c r="C153" s="55" t="s">
        <v>183</v>
      </c>
      <c r="D153" s="55" t="s">
        <v>18</v>
      </c>
      <c r="E153" s="56">
        <v>6</v>
      </c>
      <c r="F153" s="56">
        <v>0</v>
      </c>
      <c r="G153" s="56">
        <v>0</v>
      </c>
      <c r="H153" s="56">
        <v>0</v>
      </c>
      <c r="I153" s="15" t="s">
        <v>27</v>
      </c>
      <c r="J153" s="15">
        <v>0</v>
      </c>
      <c r="K153" s="56">
        <v>0</v>
      </c>
      <c r="L153" s="15" t="s">
        <v>27</v>
      </c>
      <c r="M153" s="56">
        <v>0</v>
      </c>
      <c r="N153" s="15" t="s">
        <v>27</v>
      </c>
      <c r="O153" s="56">
        <v>0</v>
      </c>
      <c r="P153" s="15" t="s">
        <v>27</v>
      </c>
      <c r="S153" s="63">
        <f>IFERROR(_xlfn.PERCENTRANK.INC(J$6:J$234,J153),"-9999")</f>
        <v>0</v>
      </c>
    </row>
    <row r="154" spans="1:19" s="52" customFormat="1" ht="12" x14ac:dyDescent="0.2">
      <c r="A154" s="55">
        <v>540287</v>
      </c>
      <c r="B154" s="55" t="s">
        <v>196</v>
      </c>
      <c r="C154" s="55" t="s">
        <v>197</v>
      </c>
      <c r="D154" s="55" t="s">
        <v>18</v>
      </c>
      <c r="E154" s="56">
        <v>10</v>
      </c>
      <c r="F154" s="56">
        <v>0</v>
      </c>
      <c r="G154" s="56">
        <v>0</v>
      </c>
      <c r="H154" s="56">
        <v>0</v>
      </c>
      <c r="I154" s="15" t="s">
        <v>27</v>
      </c>
      <c r="J154" s="15">
        <v>0</v>
      </c>
      <c r="K154" s="56">
        <v>0</v>
      </c>
      <c r="L154" s="15" t="s">
        <v>27</v>
      </c>
      <c r="M154" s="56">
        <v>0</v>
      </c>
      <c r="N154" s="15" t="s">
        <v>27</v>
      </c>
      <c r="O154" s="56">
        <v>0</v>
      </c>
      <c r="P154" s="15" t="s">
        <v>27</v>
      </c>
      <c r="S154" s="63">
        <f>IFERROR(_xlfn.PERCENTRANK.INC(J$6:J$234,J154),"-9999")</f>
        <v>0</v>
      </c>
    </row>
    <row r="155" spans="1:19" s="52" customFormat="1" ht="12" x14ac:dyDescent="0.2">
      <c r="A155" s="55">
        <v>540110</v>
      </c>
      <c r="B155" s="55" t="s">
        <v>200</v>
      </c>
      <c r="C155" s="55" t="s">
        <v>197</v>
      </c>
      <c r="D155" s="55" t="s">
        <v>18</v>
      </c>
      <c r="E155" s="56">
        <v>10</v>
      </c>
      <c r="F155" s="56">
        <v>1.4</v>
      </c>
      <c r="G155" s="56">
        <v>0</v>
      </c>
      <c r="H155" s="56">
        <v>0</v>
      </c>
      <c r="I155" s="15" t="s">
        <v>27</v>
      </c>
      <c r="J155" s="15">
        <v>0</v>
      </c>
      <c r="K155" s="56">
        <v>0</v>
      </c>
      <c r="L155" s="15" t="s">
        <v>27</v>
      </c>
      <c r="M155" s="56">
        <v>0</v>
      </c>
      <c r="N155" s="15" t="s">
        <v>27</v>
      </c>
      <c r="O155" s="56">
        <v>0</v>
      </c>
      <c r="P155" s="15" t="s">
        <v>27</v>
      </c>
      <c r="S155" s="63">
        <f>IFERROR(_xlfn.PERCENTRANK.INC(J$6:J$234,J155),"-9999")</f>
        <v>0</v>
      </c>
    </row>
    <row r="156" spans="1:19" s="52" customFormat="1" ht="12" x14ac:dyDescent="0.2">
      <c r="A156" s="55">
        <v>540108</v>
      </c>
      <c r="B156" s="55" t="s">
        <v>201</v>
      </c>
      <c r="C156" s="55" t="s">
        <v>197</v>
      </c>
      <c r="D156" s="55" t="s">
        <v>18</v>
      </c>
      <c r="E156" s="56">
        <v>10</v>
      </c>
      <c r="F156" s="56">
        <v>2.7</v>
      </c>
      <c r="G156" s="56">
        <v>0.3</v>
      </c>
      <c r="H156" s="56">
        <v>0</v>
      </c>
      <c r="I156" s="15">
        <v>0</v>
      </c>
      <c r="J156" s="15">
        <v>0</v>
      </c>
      <c r="K156" s="56">
        <v>0</v>
      </c>
      <c r="L156" s="15" t="s">
        <v>27</v>
      </c>
      <c r="M156" s="56">
        <v>0</v>
      </c>
      <c r="N156" s="15" t="s">
        <v>27</v>
      </c>
      <c r="O156" s="56">
        <v>0</v>
      </c>
      <c r="P156" s="15" t="s">
        <v>27</v>
      </c>
      <c r="S156" s="63">
        <f>IFERROR(_xlfn.PERCENTRANK.INC(J$6:J$234,J156),"-9999")</f>
        <v>0</v>
      </c>
    </row>
    <row r="157" spans="1:19" s="52" customFormat="1" ht="12" x14ac:dyDescent="0.2">
      <c r="A157" s="55">
        <v>540113</v>
      </c>
      <c r="B157" s="55" t="s">
        <v>205</v>
      </c>
      <c r="C157" s="55" t="s">
        <v>206</v>
      </c>
      <c r="D157" s="55" t="s">
        <v>18</v>
      </c>
      <c r="E157" s="56">
        <v>2</v>
      </c>
      <c r="F157" s="56">
        <v>0.7</v>
      </c>
      <c r="G157" s="56">
        <v>0</v>
      </c>
      <c r="H157" s="56">
        <v>0</v>
      </c>
      <c r="I157" s="15" t="s">
        <v>27</v>
      </c>
      <c r="J157" s="15">
        <v>0</v>
      </c>
      <c r="K157" s="56">
        <v>0</v>
      </c>
      <c r="L157" s="15" t="s">
        <v>27</v>
      </c>
      <c r="M157" s="56">
        <v>0</v>
      </c>
      <c r="N157" s="15" t="s">
        <v>27</v>
      </c>
      <c r="O157" s="56">
        <v>0</v>
      </c>
      <c r="P157" s="15" t="s">
        <v>27</v>
      </c>
      <c r="S157" s="63">
        <f>IFERROR(_xlfn.PERCENTRANK.INC(J$6:J$234,J157),"-9999")</f>
        <v>0</v>
      </c>
    </row>
    <row r="158" spans="1:19" s="52" customFormat="1" ht="12" x14ac:dyDescent="0.2">
      <c r="A158" s="55">
        <v>540122</v>
      </c>
      <c r="B158" s="55" t="s">
        <v>219</v>
      </c>
      <c r="C158" s="55" t="s">
        <v>214</v>
      </c>
      <c r="D158" s="55" t="s">
        <v>18</v>
      </c>
      <c r="E158" s="56">
        <v>1</v>
      </c>
      <c r="F158" s="56">
        <v>2.6</v>
      </c>
      <c r="G158" s="56">
        <v>0</v>
      </c>
      <c r="H158" s="56">
        <v>0</v>
      </c>
      <c r="I158" s="15" t="s">
        <v>27</v>
      </c>
      <c r="J158" s="15">
        <v>0</v>
      </c>
      <c r="K158" s="56">
        <v>0</v>
      </c>
      <c r="L158" s="15" t="s">
        <v>27</v>
      </c>
      <c r="M158" s="56">
        <v>0</v>
      </c>
      <c r="N158" s="15" t="s">
        <v>27</v>
      </c>
      <c r="O158" s="56">
        <v>0</v>
      </c>
      <c r="P158" s="15" t="s">
        <v>27</v>
      </c>
      <c r="S158" s="63">
        <f>IFERROR(_xlfn.PERCENTRANK.INC(J$6:J$234,J158),"-9999")</f>
        <v>0</v>
      </c>
    </row>
    <row r="159" spans="1:19" s="52" customFormat="1" ht="12" x14ac:dyDescent="0.2">
      <c r="A159" s="55">
        <v>540291</v>
      </c>
      <c r="B159" s="55" t="s">
        <v>220</v>
      </c>
      <c r="C159" s="55" t="s">
        <v>214</v>
      </c>
      <c r="D159" s="55" t="s">
        <v>18</v>
      </c>
      <c r="E159" s="56">
        <v>1</v>
      </c>
      <c r="F159" s="56">
        <v>1.4</v>
      </c>
      <c r="G159" s="56">
        <v>0</v>
      </c>
      <c r="H159" s="56">
        <v>0</v>
      </c>
      <c r="I159" s="15" t="s">
        <v>27</v>
      </c>
      <c r="J159" s="15">
        <v>0</v>
      </c>
      <c r="K159" s="56">
        <v>0</v>
      </c>
      <c r="L159" s="15" t="s">
        <v>27</v>
      </c>
      <c r="M159" s="56">
        <v>0</v>
      </c>
      <c r="N159" s="15" t="s">
        <v>27</v>
      </c>
      <c r="O159" s="56">
        <v>0</v>
      </c>
      <c r="P159" s="15" t="s">
        <v>27</v>
      </c>
      <c r="S159" s="63">
        <f>IFERROR(_xlfn.PERCENTRANK.INC(J$6:J$234,J159),"-9999")</f>
        <v>0</v>
      </c>
    </row>
    <row r="160" spans="1:19" s="52" customFormat="1" ht="12" x14ac:dyDescent="0.2">
      <c r="A160" s="55">
        <v>540127</v>
      </c>
      <c r="B160" s="55" t="s">
        <v>228</v>
      </c>
      <c r="C160" s="55" t="s">
        <v>227</v>
      </c>
      <c r="D160" s="55" t="s">
        <v>18</v>
      </c>
      <c r="E160" s="56">
        <v>1</v>
      </c>
      <c r="F160" s="56">
        <v>4</v>
      </c>
      <c r="G160" s="56">
        <v>0</v>
      </c>
      <c r="H160" s="56">
        <v>0</v>
      </c>
      <c r="I160" s="15" t="s">
        <v>27</v>
      </c>
      <c r="J160" s="15">
        <v>0</v>
      </c>
      <c r="K160" s="56">
        <v>0</v>
      </c>
      <c r="L160" s="15" t="s">
        <v>27</v>
      </c>
      <c r="M160" s="56">
        <v>0</v>
      </c>
      <c r="N160" s="15" t="s">
        <v>27</v>
      </c>
      <c r="O160" s="56">
        <v>0</v>
      </c>
      <c r="P160" s="15" t="s">
        <v>27</v>
      </c>
      <c r="S160" s="63">
        <f>IFERROR(_xlfn.PERCENTRANK.INC(J$6:J$234,J160),"-9999")</f>
        <v>0</v>
      </c>
    </row>
    <row r="161" spans="1:19" s="52" customFormat="1" ht="12" x14ac:dyDescent="0.2">
      <c r="A161" s="55">
        <v>540128</v>
      </c>
      <c r="B161" s="55" t="s">
        <v>229</v>
      </c>
      <c r="C161" s="55" t="s">
        <v>227</v>
      </c>
      <c r="D161" s="55" t="s">
        <v>18</v>
      </c>
      <c r="E161" s="56">
        <v>1</v>
      </c>
      <c r="F161" s="56">
        <v>1.9</v>
      </c>
      <c r="G161" s="56">
        <v>0</v>
      </c>
      <c r="H161" s="56">
        <v>0</v>
      </c>
      <c r="I161" s="15" t="s">
        <v>27</v>
      </c>
      <c r="J161" s="15">
        <v>0</v>
      </c>
      <c r="K161" s="56">
        <v>0</v>
      </c>
      <c r="L161" s="15" t="s">
        <v>27</v>
      </c>
      <c r="M161" s="56">
        <v>0</v>
      </c>
      <c r="N161" s="15" t="s">
        <v>27</v>
      </c>
      <c r="O161" s="56">
        <v>0</v>
      </c>
      <c r="P161" s="15" t="s">
        <v>27</v>
      </c>
      <c r="S161" s="63">
        <f>IFERROR(_xlfn.PERCENTRANK.INC(J$6:J$234,J161),"-9999")</f>
        <v>0</v>
      </c>
    </row>
    <row r="162" spans="1:19" s="52" customFormat="1" ht="12" x14ac:dyDescent="0.2">
      <c r="A162" s="55">
        <v>540172</v>
      </c>
      <c r="B162" s="55" t="s">
        <v>230</v>
      </c>
      <c r="C162" s="55" t="s">
        <v>227</v>
      </c>
      <c r="D162" s="55" t="s">
        <v>18</v>
      </c>
      <c r="E162" s="56">
        <v>1</v>
      </c>
      <c r="F162" s="56">
        <v>0</v>
      </c>
      <c r="G162" s="56">
        <v>0</v>
      </c>
      <c r="H162" s="56">
        <v>0</v>
      </c>
      <c r="I162" s="15" t="s">
        <v>27</v>
      </c>
      <c r="J162" s="15">
        <v>0</v>
      </c>
      <c r="K162" s="56">
        <v>0</v>
      </c>
      <c r="L162" s="15" t="s">
        <v>27</v>
      </c>
      <c r="M162" s="56">
        <v>0</v>
      </c>
      <c r="N162" s="15" t="s">
        <v>27</v>
      </c>
      <c r="O162" s="56">
        <v>0</v>
      </c>
      <c r="P162" s="15" t="s">
        <v>27</v>
      </c>
      <c r="S162" s="63">
        <f>IFERROR(_xlfn.PERCENTRANK.INC(J$6:J$234,J162),"-9999")</f>
        <v>0</v>
      </c>
    </row>
    <row r="163" spans="1:19" s="52" customFormat="1" ht="12" x14ac:dyDescent="0.2">
      <c r="A163" s="55">
        <v>540285</v>
      </c>
      <c r="B163" s="55" t="s">
        <v>231</v>
      </c>
      <c r="C163" s="55" t="s">
        <v>227</v>
      </c>
      <c r="D163" s="55" t="s">
        <v>18</v>
      </c>
      <c r="E163" s="56">
        <v>1</v>
      </c>
      <c r="F163" s="56">
        <v>3.9</v>
      </c>
      <c r="G163" s="56">
        <v>0</v>
      </c>
      <c r="H163" s="56">
        <v>0</v>
      </c>
      <c r="I163" s="15" t="s">
        <v>27</v>
      </c>
      <c r="J163" s="15">
        <v>0</v>
      </c>
      <c r="K163" s="56">
        <v>0</v>
      </c>
      <c r="L163" s="15" t="s">
        <v>27</v>
      </c>
      <c r="M163" s="56">
        <v>0</v>
      </c>
      <c r="N163" s="15" t="s">
        <v>27</v>
      </c>
      <c r="O163" s="56">
        <v>0</v>
      </c>
      <c r="P163" s="15" t="s">
        <v>27</v>
      </c>
      <c r="S163" s="63">
        <f>IFERROR(_xlfn.PERCENTRANK.INC(J$6:J$234,J163),"-9999")</f>
        <v>0</v>
      </c>
    </row>
    <row r="164" spans="1:19" s="52" customFormat="1" ht="12" x14ac:dyDescent="0.2">
      <c r="A164" s="55">
        <v>540130</v>
      </c>
      <c r="B164" s="55" t="s">
        <v>234</v>
      </c>
      <c r="C164" s="55" t="s">
        <v>235</v>
      </c>
      <c r="D164" s="55" t="s">
        <v>18</v>
      </c>
      <c r="E164" s="56">
        <v>8</v>
      </c>
      <c r="F164" s="56">
        <v>2.2000000000000002</v>
      </c>
      <c r="G164" s="56">
        <v>0.2</v>
      </c>
      <c r="H164" s="56">
        <v>0</v>
      </c>
      <c r="I164" s="15">
        <v>0</v>
      </c>
      <c r="J164" s="15">
        <v>0</v>
      </c>
      <c r="K164" s="56">
        <v>0</v>
      </c>
      <c r="L164" s="15" t="s">
        <v>27</v>
      </c>
      <c r="M164" s="56">
        <v>0</v>
      </c>
      <c r="N164" s="15" t="s">
        <v>27</v>
      </c>
      <c r="O164" s="56">
        <v>0</v>
      </c>
      <c r="P164" s="15" t="s">
        <v>27</v>
      </c>
      <c r="S164" s="63">
        <f>IFERROR(_xlfn.PERCENTRANK.INC(J$6:J$234,J164),"-9999")</f>
        <v>0</v>
      </c>
    </row>
    <row r="165" spans="1:19" s="52" customFormat="1" ht="12" x14ac:dyDescent="0.2">
      <c r="A165" s="55">
        <v>545555</v>
      </c>
      <c r="B165" s="55" t="s">
        <v>236</v>
      </c>
      <c r="C165" s="55" t="s">
        <v>235</v>
      </c>
      <c r="D165" s="55" t="s">
        <v>18</v>
      </c>
      <c r="E165" s="56">
        <v>8</v>
      </c>
      <c r="F165" s="56">
        <v>0.7</v>
      </c>
      <c r="G165" s="56">
        <v>0</v>
      </c>
      <c r="H165" s="56">
        <v>0</v>
      </c>
      <c r="I165" s="15" t="s">
        <v>27</v>
      </c>
      <c r="J165" s="15">
        <v>0</v>
      </c>
      <c r="K165" s="56">
        <v>0</v>
      </c>
      <c r="L165" s="15" t="s">
        <v>27</v>
      </c>
      <c r="M165" s="56">
        <v>0</v>
      </c>
      <c r="N165" s="15" t="s">
        <v>27</v>
      </c>
      <c r="O165" s="56">
        <v>0</v>
      </c>
      <c r="P165" s="15" t="s">
        <v>27</v>
      </c>
      <c r="S165" s="63">
        <f>IFERROR(_xlfn.PERCENTRANK.INC(J$6:J$234,J165),"-9999")</f>
        <v>0</v>
      </c>
    </row>
    <row r="166" spans="1:19" s="52" customFormat="1" ht="12" x14ac:dyDescent="0.2">
      <c r="A166" s="55">
        <v>540155</v>
      </c>
      <c r="B166" s="55" t="s">
        <v>237</v>
      </c>
      <c r="C166" s="55" t="s">
        <v>235</v>
      </c>
      <c r="D166" s="55" t="s">
        <v>18</v>
      </c>
      <c r="E166" s="56">
        <v>8</v>
      </c>
      <c r="F166" s="56">
        <v>0.8</v>
      </c>
      <c r="G166" s="56">
        <v>0</v>
      </c>
      <c r="H166" s="56">
        <v>0</v>
      </c>
      <c r="I166" s="15" t="s">
        <v>27</v>
      </c>
      <c r="J166" s="15">
        <v>0</v>
      </c>
      <c r="K166" s="56">
        <v>0</v>
      </c>
      <c r="L166" s="15" t="s">
        <v>27</v>
      </c>
      <c r="M166" s="56">
        <v>0</v>
      </c>
      <c r="N166" s="15" t="s">
        <v>27</v>
      </c>
      <c r="O166" s="56">
        <v>0</v>
      </c>
      <c r="P166" s="15" t="s">
        <v>27</v>
      </c>
      <c r="S166" s="63">
        <f>IFERROR(_xlfn.PERCENTRANK.INC(J$6:J$234,J166),"-9999")</f>
        <v>0</v>
      </c>
    </row>
    <row r="167" spans="1:19" s="52" customFormat="1" ht="12" x14ac:dyDescent="0.2">
      <c r="A167" s="55">
        <v>540091</v>
      </c>
      <c r="B167" s="55" t="s">
        <v>238</v>
      </c>
      <c r="C167" s="55" t="s">
        <v>235</v>
      </c>
      <c r="D167" s="55" t="s">
        <v>18</v>
      </c>
      <c r="E167" s="56">
        <v>8</v>
      </c>
      <c r="F167" s="56">
        <v>0</v>
      </c>
      <c r="G167" s="56">
        <v>0</v>
      </c>
      <c r="H167" s="56">
        <v>0</v>
      </c>
      <c r="I167" s="15" t="s">
        <v>27</v>
      </c>
      <c r="J167" s="15">
        <v>0</v>
      </c>
      <c r="K167" s="56">
        <v>0</v>
      </c>
      <c r="L167" s="15" t="s">
        <v>27</v>
      </c>
      <c r="M167" s="56">
        <v>0</v>
      </c>
      <c r="N167" s="15" t="s">
        <v>27</v>
      </c>
      <c r="O167" s="56">
        <v>0</v>
      </c>
      <c r="P167" s="15" t="s">
        <v>27</v>
      </c>
      <c r="S167" s="63">
        <f>IFERROR(_xlfn.PERCENTRANK.INC(J$6:J$234,J167),"-9999")</f>
        <v>0</v>
      </c>
    </row>
    <row r="168" spans="1:19" s="52" customFormat="1" ht="12" x14ac:dyDescent="0.2">
      <c r="A168" s="55">
        <v>540131</v>
      </c>
      <c r="B168" s="55" t="s">
        <v>239</v>
      </c>
      <c r="C168" s="55" t="s">
        <v>235</v>
      </c>
      <c r="D168" s="55" t="s">
        <v>18</v>
      </c>
      <c r="E168" s="56">
        <v>8</v>
      </c>
      <c r="F168" s="56">
        <v>1.1000000000000001</v>
      </c>
      <c r="G168" s="56">
        <v>0</v>
      </c>
      <c r="H168" s="56">
        <v>0</v>
      </c>
      <c r="I168" s="15" t="s">
        <v>27</v>
      </c>
      <c r="J168" s="15">
        <v>0</v>
      </c>
      <c r="K168" s="56">
        <v>0</v>
      </c>
      <c r="L168" s="15" t="s">
        <v>27</v>
      </c>
      <c r="M168" s="56">
        <v>0</v>
      </c>
      <c r="N168" s="15" t="s">
        <v>27</v>
      </c>
      <c r="O168" s="56">
        <v>0</v>
      </c>
      <c r="P168" s="15" t="s">
        <v>27</v>
      </c>
      <c r="S168" s="63">
        <f>IFERROR(_xlfn.PERCENTRANK.INC(J$6:J$234,J168),"-9999")</f>
        <v>0</v>
      </c>
    </row>
    <row r="169" spans="1:19" s="52" customFormat="1" ht="12" x14ac:dyDescent="0.2">
      <c r="A169" s="55">
        <v>540134</v>
      </c>
      <c r="B169" s="55" t="s">
        <v>242</v>
      </c>
      <c r="C169" s="55" t="s">
        <v>243</v>
      </c>
      <c r="D169" s="55" t="s">
        <v>18</v>
      </c>
      <c r="E169" s="56">
        <v>2</v>
      </c>
      <c r="F169" s="56">
        <v>0.8</v>
      </c>
      <c r="G169" s="56">
        <v>0</v>
      </c>
      <c r="H169" s="56">
        <v>0</v>
      </c>
      <c r="I169" s="15" t="s">
        <v>27</v>
      </c>
      <c r="J169" s="15">
        <v>0</v>
      </c>
      <c r="K169" s="56">
        <v>0</v>
      </c>
      <c r="L169" s="15" t="s">
        <v>27</v>
      </c>
      <c r="M169" s="56">
        <v>0</v>
      </c>
      <c r="N169" s="15" t="s">
        <v>27</v>
      </c>
      <c r="O169" s="56">
        <v>0</v>
      </c>
      <c r="P169" s="15" t="s">
        <v>27</v>
      </c>
      <c r="S169" s="63">
        <f>IFERROR(_xlfn.PERCENTRANK.INC(J$6:J$234,J169),"-9999")</f>
        <v>0</v>
      </c>
    </row>
    <row r="170" spans="1:19" s="52" customFormat="1" ht="12" x14ac:dyDescent="0.2">
      <c r="A170" s="55">
        <v>540136</v>
      </c>
      <c r="B170" s="55" t="s">
        <v>245</v>
      </c>
      <c r="C170" s="55" t="s">
        <v>243</v>
      </c>
      <c r="D170" s="55" t="s">
        <v>18</v>
      </c>
      <c r="E170" s="56">
        <v>2</v>
      </c>
      <c r="F170" s="56">
        <v>1.2</v>
      </c>
      <c r="G170" s="56">
        <v>0</v>
      </c>
      <c r="H170" s="56">
        <v>0</v>
      </c>
      <c r="I170" s="15" t="s">
        <v>27</v>
      </c>
      <c r="J170" s="15">
        <v>0</v>
      </c>
      <c r="K170" s="56">
        <v>0</v>
      </c>
      <c r="L170" s="15" t="s">
        <v>27</v>
      </c>
      <c r="M170" s="56">
        <v>0</v>
      </c>
      <c r="N170" s="15" t="s">
        <v>27</v>
      </c>
      <c r="O170" s="56">
        <v>0</v>
      </c>
      <c r="P170" s="15" t="s">
        <v>27</v>
      </c>
      <c r="S170" s="63">
        <f>IFERROR(_xlfn.PERCENTRANK.INC(J$6:J$234,J170),"-9999")</f>
        <v>0</v>
      </c>
    </row>
    <row r="171" spans="1:19" s="52" customFormat="1" ht="12" x14ac:dyDescent="0.2">
      <c r="A171" s="55">
        <v>540272</v>
      </c>
      <c r="B171" s="55" t="s">
        <v>252</v>
      </c>
      <c r="C171" s="55" t="s">
        <v>251</v>
      </c>
      <c r="D171" s="55" t="s">
        <v>18</v>
      </c>
      <c r="E171" s="56">
        <v>6</v>
      </c>
      <c r="F171" s="56">
        <v>1.4</v>
      </c>
      <c r="G171" s="56">
        <v>0</v>
      </c>
      <c r="H171" s="56">
        <v>0</v>
      </c>
      <c r="I171" s="15" t="s">
        <v>27</v>
      </c>
      <c r="J171" s="15">
        <v>0</v>
      </c>
      <c r="K171" s="56">
        <v>0</v>
      </c>
      <c r="L171" s="15" t="s">
        <v>27</v>
      </c>
      <c r="M171" s="56">
        <v>0</v>
      </c>
      <c r="N171" s="15" t="s">
        <v>27</v>
      </c>
      <c r="O171" s="56">
        <v>0</v>
      </c>
      <c r="P171" s="15" t="s">
        <v>27</v>
      </c>
      <c r="S171" s="63">
        <f>IFERROR(_xlfn.PERCENTRANK.INC(J$6:J$234,J171),"-9999")</f>
        <v>0</v>
      </c>
    </row>
    <row r="172" spans="1:19" s="52" customFormat="1" ht="12" x14ac:dyDescent="0.2">
      <c r="A172" s="55">
        <v>540274</v>
      </c>
      <c r="B172" s="55" t="s">
        <v>253</v>
      </c>
      <c r="C172" s="55" t="s">
        <v>251</v>
      </c>
      <c r="D172" s="55" t="s">
        <v>18</v>
      </c>
      <c r="E172" s="56">
        <v>6</v>
      </c>
      <c r="F172" s="56">
        <v>1.8</v>
      </c>
      <c r="G172" s="56">
        <v>0.1</v>
      </c>
      <c r="H172" s="56">
        <v>0</v>
      </c>
      <c r="I172" s="15">
        <v>0</v>
      </c>
      <c r="J172" s="15">
        <v>0</v>
      </c>
      <c r="K172" s="56">
        <v>0</v>
      </c>
      <c r="L172" s="15" t="s">
        <v>27</v>
      </c>
      <c r="M172" s="56">
        <v>0</v>
      </c>
      <c r="N172" s="15" t="s">
        <v>27</v>
      </c>
      <c r="O172" s="56">
        <v>0</v>
      </c>
      <c r="P172" s="15" t="s">
        <v>27</v>
      </c>
      <c r="S172" s="63">
        <f>IFERROR(_xlfn.PERCENTRANK.INC(J$6:J$234,J172),"-9999")</f>
        <v>0</v>
      </c>
    </row>
    <row r="173" spans="1:19" s="52" customFormat="1" ht="12" x14ac:dyDescent="0.2">
      <c r="A173" s="55">
        <v>540273</v>
      </c>
      <c r="B173" s="55" t="s">
        <v>255</v>
      </c>
      <c r="C173" s="55" t="s">
        <v>251</v>
      </c>
      <c r="D173" s="55" t="s">
        <v>18</v>
      </c>
      <c r="E173" s="56">
        <v>6</v>
      </c>
      <c r="F173" s="56">
        <v>1.1000000000000001</v>
      </c>
      <c r="G173" s="56">
        <v>0</v>
      </c>
      <c r="H173" s="56">
        <v>0</v>
      </c>
      <c r="I173" s="15" t="s">
        <v>27</v>
      </c>
      <c r="J173" s="15">
        <v>0</v>
      </c>
      <c r="K173" s="56">
        <v>0</v>
      </c>
      <c r="L173" s="15" t="s">
        <v>27</v>
      </c>
      <c r="M173" s="56">
        <v>0</v>
      </c>
      <c r="N173" s="15" t="s">
        <v>27</v>
      </c>
      <c r="O173" s="56">
        <v>0</v>
      </c>
      <c r="P173" s="15" t="s">
        <v>27</v>
      </c>
      <c r="S173" s="63">
        <f>IFERROR(_xlfn.PERCENTRANK.INC(J$6:J$234,J173),"-9999")</f>
        <v>0</v>
      </c>
    </row>
    <row r="174" spans="1:19" s="52" customFormat="1" ht="12" x14ac:dyDescent="0.2">
      <c r="A174" s="55">
        <v>540143</v>
      </c>
      <c r="B174" s="55" t="s">
        <v>258</v>
      </c>
      <c r="C174" s="55" t="s">
        <v>259</v>
      </c>
      <c r="D174" s="55" t="s">
        <v>18</v>
      </c>
      <c r="E174" s="56">
        <v>1</v>
      </c>
      <c r="F174" s="56">
        <v>0</v>
      </c>
      <c r="G174" s="56">
        <v>0</v>
      </c>
      <c r="H174" s="56">
        <v>0</v>
      </c>
      <c r="I174" s="15" t="s">
        <v>27</v>
      </c>
      <c r="J174" s="15">
        <v>0</v>
      </c>
      <c r="K174" s="56">
        <v>0</v>
      </c>
      <c r="L174" s="15" t="s">
        <v>27</v>
      </c>
      <c r="M174" s="56">
        <v>0</v>
      </c>
      <c r="N174" s="15" t="s">
        <v>27</v>
      </c>
      <c r="O174" s="56">
        <v>0</v>
      </c>
      <c r="P174" s="15" t="s">
        <v>27</v>
      </c>
      <c r="S174" s="63">
        <f>IFERROR(_xlfn.PERCENTRANK.INC(J$6:J$234,J174),"-9999")</f>
        <v>0</v>
      </c>
    </row>
    <row r="175" spans="1:19" s="52" customFormat="1" ht="12" x14ac:dyDescent="0.2">
      <c r="A175" s="55">
        <v>540290</v>
      </c>
      <c r="B175" s="55" t="s">
        <v>260</v>
      </c>
      <c r="C175" s="55" t="s">
        <v>259</v>
      </c>
      <c r="D175" s="55" t="s">
        <v>18</v>
      </c>
      <c r="E175" s="56">
        <v>1</v>
      </c>
      <c r="F175" s="56">
        <v>0</v>
      </c>
      <c r="G175" s="56">
        <v>0</v>
      </c>
      <c r="H175" s="56">
        <v>0</v>
      </c>
      <c r="I175" s="15" t="s">
        <v>27</v>
      </c>
      <c r="J175" s="15">
        <v>0</v>
      </c>
      <c r="K175" s="56">
        <v>0</v>
      </c>
      <c r="L175" s="15" t="s">
        <v>27</v>
      </c>
      <c r="M175" s="56">
        <v>0</v>
      </c>
      <c r="N175" s="15" t="s">
        <v>27</v>
      </c>
      <c r="O175" s="56">
        <v>0</v>
      </c>
      <c r="P175" s="15" t="s">
        <v>27</v>
      </c>
      <c r="S175" s="63">
        <f>IFERROR(_xlfn.PERCENTRANK.INC(J$6:J$234,J175),"-9999")</f>
        <v>0</v>
      </c>
    </row>
    <row r="176" spans="1:19" s="52" customFormat="1" ht="12" x14ac:dyDescent="0.2">
      <c r="A176" s="55">
        <v>540252</v>
      </c>
      <c r="B176" s="55" t="s">
        <v>265</v>
      </c>
      <c r="C176" s="55" t="s">
        <v>264</v>
      </c>
      <c r="D176" s="55" t="s">
        <v>18</v>
      </c>
      <c r="E176" s="56">
        <v>9</v>
      </c>
      <c r="F176" s="56">
        <v>0.7</v>
      </c>
      <c r="G176" s="56">
        <v>0.2</v>
      </c>
      <c r="H176" s="56">
        <v>0</v>
      </c>
      <c r="I176" s="15">
        <v>0</v>
      </c>
      <c r="J176" s="15">
        <v>0</v>
      </c>
      <c r="K176" s="56">
        <v>0</v>
      </c>
      <c r="L176" s="15" t="s">
        <v>27</v>
      </c>
      <c r="M176" s="56">
        <v>0</v>
      </c>
      <c r="N176" s="15" t="s">
        <v>27</v>
      </c>
      <c r="O176" s="56">
        <v>0</v>
      </c>
      <c r="P176" s="15" t="s">
        <v>27</v>
      </c>
      <c r="S176" s="63">
        <f>IFERROR(_xlfn.PERCENTRANK.INC(J$6:J$234,J176),"-9999")</f>
        <v>0</v>
      </c>
    </row>
    <row r="177" spans="1:19" s="52" customFormat="1" ht="12" x14ac:dyDescent="0.2">
      <c r="A177" s="55">
        <v>540148</v>
      </c>
      <c r="B177" s="55" t="s">
        <v>270</v>
      </c>
      <c r="C177" s="55" t="s">
        <v>269</v>
      </c>
      <c r="D177" s="55" t="s">
        <v>18</v>
      </c>
      <c r="E177" s="56">
        <v>4</v>
      </c>
      <c r="F177" s="56">
        <v>0</v>
      </c>
      <c r="G177" s="56">
        <v>0</v>
      </c>
      <c r="H177" s="56">
        <v>0</v>
      </c>
      <c r="I177" s="15" t="s">
        <v>27</v>
      </c>
      <c r="J177" s="15">
        <v>0</v>
      </c>
      <c r="K177" s="56">
        <v>0</v>
      </c>
      <c r="L177" s="15" t="s">
        <v>27</v>
      </c>
      <c r="M177" s="56">
        <v>0</v>
      </c>
      <c r="N177" s="15" t="s">
        <v>27</v>
      </c>
      <c r="O177" s="56">
        <v>0</v>
      </c>
      <c r="P177" s="15" t="s">
        <v>27</v>
      </c>
      <c r="S177" s="63">
        <f>IFERROR(_xlfn.PERCENTRANK.INC(J$6:J$234,J177),"-9999")</f>
        <v>0</v>
      </c>
    </row>
    <row r="178" spans="1:19" s="52" customFormat="1" ht="12" x14ac:dyDescent="0.2">
      <c r="A178" s="55">
        <v>540080</v>
      </c>
      <c r="B178" s="55" t="s">
        <v>273</v>
      </c>
      <c r="C178" s="55" t="s">
        <v>274</v>
      </c>
      <c r="D178" s="55" t="s">
        <v>18</v>
      </c>
      <c r="E178" s="56">
        <v>10</v>
      </c>
      <c r="F178" s="56">
        <v>0</v>
      </c>
      <c r="G178" s="56">
        <v>0</v>
      </c>
      <c r="H178" s="56">
        <v>0</v>
      </c>
      <c r="I178" s="15" t="s">
        <v>27</v>
      </c>
      <c r="J178" s="15">
        <v>0</v>
      </c>
      <c r="K178" s="56">
        <v>0</v>
      </c>
      <c r="L178" s="15" t="s">
        <v>27</v>
      </c>
      <c r="M178" s="56">
        <v>0</v>
      </c>
      <c r="N178" s="15" t="s">
        <v>27</v>
      </c>
      <c r="O178" s="56">
        <v>0</v>
      </c>
      <c r="P178" s="15" t="s">
        <v>27</v>
      </c>
      <c r="S178" s="63">
        <f>IFERROR(_xlfn.PERCENTRANK.INC(J$6:J$234,J178),"-9999")</f>
        <v>0</v>
      </c>
    </row>
    <row r="179" spans="1:19" s="52" customFormat="1" ht="12" x14ac:dyDescent="0.2">
      <c r="A179" s="55">
        <v>540094</v>
      </c>
      <c r="B179" s="55" t="s">
        <v>275</v>
      </c>
      <c r="C179" s="55" t="s">
        <v>274</v>
      </c>
      <c r="D179" s="55" t="s">
        <v>18</v>
      </c>
      <c r="E179" s="56">
        <v>10</v>
      </c>
      <c r="F179" s="56">
        <v>0</v>
      </c>
      <c r="G179" s="56">
        <v>0</v>
      </c>
      <c r="H179" s="56">
        <v>0</v>
      </c>
      <c r="I179" s="15" t="s">
        <v>27</v>
      </c>
      <c r="J179" s="15">
        <v>0</v>
      </c>
      <c r="K179" s="56">
        <v>0</v>
      </c>
      <c r="L179" s="15" t="s">
        <v>27</v>
      </c>
      <c r="M179" s="56">
        <v>0</v>
      </c>
      <c r="N179" s="15" t="s">
        <v>27</v>
      </c>
      <c r="O179" s="56">
        <v>0</v>
      </c>
      <c r="P179" s="15" t="s">
        <v>27</v>
      </c>
      <c r="S179" s="63">
        <f>IFERROR(_xlfn.PERCENTRANK.INC(J$6:J$234,J179),"-9999")</f>
        <v>0</v>
      </c>
    </row>
    <row r="180" spans="1:19" s="52" customFormat="1" ht="12" x14ac:dyDescent="0.2">
      <c r="A180" s="55">
        <v>540150</v>
      </c>
      <c r="B180" s="55" t="s">
        <v>276</v>
      </c>
      <c r="C180" s="55" t="s">
        <v>274</v>
      </c>
      <c r="D180" s="55" t="s">
        <v>18</v>
      </c>
      <c r="E180" s="56">
        <v>10</v>
      </c>
      <c r="F180" s="56">
        <v>0</v>
      </c>
      <c r="G180" s="56">
        <v>0</v>
      </c>
      <c r="H180" s="56">
        <v>0</v>
      </c>
      <c r="I180" s="15" t="s">
        <v>27</v>
      </c>
      <c r="J180" s="15">
        <v>0</v>
      </c>
      <c r="K180" s="56">
        <v>0</v>
      </c>
      <c r="L180" s="15" t="s">
        <v>27</v>
      </c>
      <c r="M180" s="56">
        <v>0</v>
      </c>
      <c r="N180" s="15" t="s">
        <v>27</v>
      </c>
      <c r="O180" s="56">
        <v>0</v>
      </c>
      <c r="P180" s="15" t="s">
        <v>27</v>
      </c>
      <c r="S180" s="63">
        <f>IFERROR(_xlfn.PERCENTRANK.INC(J$6:J$234,J180),"-9999")</f>
        <v>0</v>
      </c>
    </row>
    <row r="181" spans="1:19" s="52" customFormat="1" ht="12" x14ac:dyDescent="0.2">
      <c r="A181" s="55">
        <v>540151</v>
      </c>
      <c r="B181" s="55" t="s">
        <v>277</v>
      </c>
      <c r="C181" s="55" t="s">
        <v>274</v>
      </c>
      <c r="D181" s="55" t="s">
        <v>18</v>
      </c>
      <c r="E181" s="56">
        <v>10</v>
      </c>
      <c r="F181" s="56">
        <v>0</v>
      </c>
      <c r="G181" s="56">
        <v>0</v>
      </c>
      <c r="H181" s="56">
        <v>0</v>
      </c>
      <c r="I181" s="15" t="s">
        <v>27</v>
      </c>
      <c r="J181" s="15">
        <v>0</v>
      </c>
      <c r="K181" s="56">
        <v>0</v>
      </c>
      <c r="L181" s="15" t="s">
        <v>27</v>
      </c>
      <c r="M181" s="56">
        <v>0</v>
      </c>
      <c r="N181" s="15" t="s">
        <v>27</v>
      </c>
      <c r="O181" s="56">
        <v>0</v>
      </c>
      <c r="P181" s="15" t="s">
        <v>27</v>
      </c>
      <c r="S181" s="63">
        <f>IFERROR(_xlfn.PERCENTRANK.INC(J$6:J$234,J181),"-9999")</f>
        <v>0</v>
      </c>
    </row>
    <row r="182" spans="1:19" s="52" customFormat="1" ht="12" x14ac:dyDescent="0.2">
      <c r="A182" s="55">
        <v>540275</v>
      </c>
      <c r="B182" s="55" t="s">
        <v>278</v>
      </c>
      <c r="C182" s="55" t="s">
        <v>274</v>
      </c>
      <c r="D182" s="55" t="s">
        <v>18</v>
      </c>
      <c r="E182" s="56">
        <v>10</v>
      </c>
      <c r="F182" s="56">
        <v>0</v>
      </c>
      <c r="G182" s="56">
        <v>0</v>
      </c>
      <c r="H182" s="56">
        <v>0</v>
      </c>
      <c r="I182" s="15" t="s">
        <v>27</v>
      </c>
      <c r="J182" s="15">
        <v>0</v>
      </c>
      <c r="K182" s="56">
        <v>0</v>
      </c>
      <c r="L182" s="15" t="s">
        <v>27</v>
      </c>
      <c r="M182" s="56">
        <v>0</v>
      </c>
      <c r="N182" s="15" t="s">
        <v>27</v>
      </c>
      <c r="O182" s="56">
        <v>0</v>
      </c>
      <c r="P182" s="15" t="s">
        <v>27</v>
      </c>
      <c r="S182" s="63">
        <f>IFERROR(_xlfn.PERCENTRANK.INC(J$6:J$234,J182),"-9999")</f>
        <v>0</v>
      </c>
    </row>
    <row r="183" spans="1:19" s="52" customFormat="1" ht="12" x14ac:dyDescent="0.2">
      <c r="A183" s="55">
        <v>540154</v>
      </c>
      <c r="B183" s="55" t="s">
        <v>281</v>
      </c>
      <c r="C183" s="55" t="s">
        <v>282</v>
      </c>
      <c r="D183" s="55" t="s">
        <v>18</v>
      </c>
      <c r="E183" s="56">
        <v>8</v>
      </c>
      <c r="F183" s="56">
        <v>0</v>
      </c>
      <c r="G183" s="56">
        <v>0</v>
      </c>
      <c r="H183" s="56">
        <v>0</v>
      </c>
      <c r="I183" s="15" t="s">
        <v>27</v>
      </c>
      <c r="J183" s="15">
        <v>0</v>
      </c>
      <c r="K183" s="56">
        <v>0</v>
      </c>
      <c r="L183" s="15" t="s">
        <v>27</v>
      </c>
      <c r="M183" s="56">
        <v>0</v>
      </c>
      <c r="N183" s="15" t="s">
        <v>27</v>
      </c>
      <c r="O183" s="56">
        <v>0</v>
      </c>
      <c r="P183" s="15" t="s">
        <v>27</v>
      </c>
      <c r="S183" s="63">
        <f>IFERROR(_xlfn.PERCENTRANK.INC(J$6:J$234,J183),"-9999")</f>
        <v>0</v>
      </c>
    </row>
    <row r="184" spans="1:19" s="52" customFormat="1" ht="12" x14ac:dyDescent="0.2">
      <c r="A184" s="55">
        <v>540288</v>
      </c>
      <c r="B184" s="55" t="s">
        <v>293</v>
      </c>
      <c r="C184" s="55" t="s">
        <v>291</v>
      </c>
      <c r="D184" s="55" t="s">
        <v>18</v>
      </c>
      <c r="E184" s="56">
        <v>4</v>
      </c>
      <c r="F184" s="56">
        <v>0</v>
      </c>
      <c r="G184" s="56">
        <v>0</v>
      </c>
      <c r="H184" s="56">
        <v>0</v>
      </c>
      <c r="I184" s="15" t="s">
        <v>27</v>
      </c>
      <c r="J184" s="15">
        <v>0</v>
      </c>
      <c r="K184" s="56">
        <v>0</v>
      </c>
      <c r="L184" s="15" t="s">
        <v>27</v>
      </c>
      <c r="M184" s="56">
        <v>0</v>
      </c>
      <c r="N184" s="15" t="s">
        <v>27</v>
      </c>
      <c r="O184" s="56">
        <v>0</v>
      </c>
      <c r="P184" s="15" t="s">
        <v>27</v>
      </c>
      <c r="S184" s="63">
        <f>IFERROR(_xlfn.PERCENTRANK.INC(J$6:J$234,J184),"-9999")</f>
        <v>0</v>
      </c>
    </row>
    <row r="185" spans="1:19" s="52" customFormat="1" ht="12" x14ac:dyDescent="0.2">
      <c r="A185" s="55">
        <v>540137</v>
      </c>
      <c r="B185" s="55" t="s">
        <v>296</v>
      </c>
      <c r="C185" s="55" t="s">
        <v>297</v>
      </c>
      <c r="D185" s="55" t="s">
        <v>18</v>
      </c>
      <c r="E185" s="56">
        <v>6</v>
      </c>
      <c r="F185" s="56">
        <v>1.2</v>
      </c>
      <c r="G185" s="56">
        <v>0</v>
      </c>
      <c r="H185" s="56">
        <v>0</v>
      </c>
      <c r="I185" s="15" t="s">
        <v>27</v>
      </c>
      <c r="J185" s="15">
        <v>0</v>
      </c>
      <c r="K185" s="56">
        <v>0</v>
      </c>
      <c r="L185" s="15" t="s">
        <v>27</v>
      </c>
      <c r="M185" s="56">
        <v>0</v>
      </c>
      <c r="N185" s="15" t="s">
        <v>27</v>
      </c>
      <c r="O185" s="56">
        <v>0</v>
      </c>
      <c r="P185" s="15" t="s">
        <v>27</v>
      </c>
      <c r="S185" s="63">
        <f>IFERROR(_xlfn.PERCENTRANK.INC(J$6:J$234,J185),"-9999")</f>
        <v>0</v>
      </c>
    </row>
    <row r="186" spans="1:19" s="52" customFormat="1" ht="12" x14ac:dyDescent="0.2">
      <c r="A186" s="55">
        <v>540161</v>
      </c>
      <c r="B186" s="55" t="s">
        <v>298</v>
      </c>
      <c r="C186" s="55" t="s">
        <v>297</v>
      </c>
      <c r="D186" s="55" t="s">
        <v>18</v>
      </c>
      <c r="E186" s="56">
        <v>6</v>
      </c>
      <c r="F186" s="56">
        <v>0</v>
      </c>
      <c r="G186" s="56">
        <v>0</v>
      </c>
      <c r="H186" s="56">
        <v>0</v>
      </c>
      <c r="I186" s="15" t="s">
        <v>27</v>
      </c>
      <c r="J186" s="15">
        <v>0</v>
      </c>
      <c r="K186" s="56">
        <v>0</v>
      </c>
      <c r="L186" s="15" t="s">
        <v>27</v>
      </c>
      <c r="M186" s="56">
        <v>0</v>
      </c>
      <c r="N186" s="15" t="s">
        <v>27</v>
      </c>
      <c r="O186" s="56">
        <v>0</v>
      </c>
      <c r="P186" s="15" t="s">
        <v>27</v>
      </c>
      <c r="S186" s="63">
        <f>IFERROR(_xlfn.PERCENTRANK.INC(J$6:J$234,J186),"-9999")</f>
        <v>0</v>
      </c>
    </row>
    <row r="187" spans="1:19" s="52" customFormat="1" ht="12" x14ac:dyDescent="0.2">
      <c r="A187" s="55">
        <v>540162</v>
      </c>
      <c r="B187" s="55" t="s">
        <v>299</v>
      </c>
      <c r="C187" s="55" t="s">
        <v>297</v>
      </c>
      <c r="D187" s="55" t="s">
        <v>18</v>
      </c>
      <c r="E187" s="56">
        <v>6</v>
      </c>
      <c r="F187" s="56">
        <v>0</v>
      </c>
      <c r="G187" s="56">
        <v>0</v>
      </c>
      <c r="H187" s="56">
        <v>0</v>
      </c>
      <c r="I187" s="15" t="s">
        <v>27</v>
      </c>
      <c r="J187" s="15">
        <v>0</v>
      </c>
      <c r="K187" s="56">
        <v>0</v>
      </c>
      <c r="L187" s="15" t="s">
        <v>27</v>
      </c>
      <c r="M187" s="56">
        <v>0</v>
      </c>
      <c r="N187" s="15" t="s">
        <v>27</v>
      </c>
      <c r="O187" s="56">
        <v>0</v>
      </c>
      <c r="P187" s="15" t="s">
        <v>27</v>
      </c>
      <c r="S187" s="63">
        <f>IFERROR(_xlfn.PERCENTRANK.INC(J$6:J$234,J187),"-9999")</f>
        <v>0</v>
      </c>
    </row>
    <row r="188" spans="1:19" s="52" customFormat="1" ht="12" x14ac:dyDescent="0.2">
      <c r="A188" s="55">
        <v>540257</v>
      </c>
      <c r="B188" s="55" t="s">
        <v>301</v>
      </c>
      <c r="C188" s="55" t="s">
        <v>297</v>
      </c>
      <c r="D188" s="55" t="s">
        <v>18</v>
      </c>
      <c r="E188" s="56">
        <v>6</v>
      </c>
      <c r="F188" s="56">
        <v>1.9</v>
      </c>
      <c r="G188" s="56">
        <v>0</v>
      </c>
      <c r="H188" s="56">
        <v>0</v>
      </c>
      <c r="I188" s="15" t="s">
        <v>27</v>
      </c>
      <c r="J188" s="15">
        <v>0</v>
      </c>
      <c r="K188" s="56">
        <v>0</v>
      </c>
      <c r="L188" s="15" t="s">
        <v>27</v>
      </c>
      <c r="M188" s="56">
        <v>0</v>
      </c>
      <c r="N188" s="15" t="s">
        <v>27</v>
      </c>
      <c r="O188" s="56">
        <v>0</v>
      </c>
      <c r="P188" s="15" t="s">
        <v>27</v>
      </c>
      <c r="S188" s="63">
        <f>IFERROR(_xlfn.PERCENTRANK.INC(J$6:J$234,J188),"-9999")</f>
        <v>0</v>
      </c>
    </row>
    <row r="189" spans="1:19" s="52" customFormat="1" ht="12" x14ac:dyDescent="0.2">
      <c r="A189" s="55">
        <v>540268</v>
      </c>
      <c r="B189" s="55" t="s">
        <v>302</v>
      </c>
      <c r="C189" s="55" t="s">
        <v>297</v>
      </c>
      <c r="D189" s="55" t="s">
        <v>18</v>
      </c>
      <c r="E189" s="56">
        <v>6</v>
      </c>
      <c r="F189" s="56">
        <v>1.3</v>
      </c>
      <c r="G189" s="56">
        <v>0</v>
      </c>
      <c r="H189" s="56">
        <v>0</v>
      </c>
      <c r="I189" s="15" t="s">
        <v>27</v>
      </c>
      <c r="J189" s="15">
        <v>0</v>
      </c>
      <c r="K189" s="56">
        <v>0</v>
      </c>
      <c r="L189" s="15" t="s">
        <v>27</v>
      </c>
      <c r="M189" s="56">
        <v>0</v>
      </c>
      <c r="N189" s="15" t="s">
        <v>27</v>
      </c>
      <c r="O189" s="56">
        <v>0</v>
      </c>
      <c r="P189" s="15" t="s">
        <v>27</v>
      </c>
      <c r="S189" s="63">
        <f>IFERROR(_xlfn.PERCENTRANK.INC(J$6:J$234,J189),"-9999")</f>
        <v>0</v>
      </c>
    </row>
    <row r="190" spans="1:19" s="52" customFormat="1" ht="12" x14ac:dyDescent="0.2">
      <c r="A190" s="55">
        <v>540270</v>
      </c>
      <c r="B190" s="55" t="s">
        <v>304</v>
      </c>
      <c r="C190" s="55" t="s">
        <v>297</v>
      </c>
      <c r="D190" s="55" t="s">
        <v>18</v>
      </c>
      <c r="E190" s="56">
        <v>6</v>
      </c>
      <c r="F190" s="56">
        <v>0</v>
      </c>
      <c r="G190" s="56">
        <v>0</v>
      </c>
      <c r="H190" s="56">
        <v>0</v>
      </c>
      <c r="I190" s="15" t="s">
        <v>27</v>
      </c>
      <c r="J190" s="15">
        <v>0</v>
      </c>
      <c r="K190" s="56">
        <v>0</v>
      </c>
      <c r="L190" s="15" t="s">
        <v>27</v>
      </c>
      <c r="M190" s="56">
        <v>0</v>
      </c>
      <c r="N190" s="15" t="s">
        <v>27</v>
      </c>
      <c r="O190" s="56">
        <v>0</v>
      </c>
      <c r="P190" s="15" t="s">
        <v>27</v>
      </c>
      <c r="S190" s="63">
        <f>IFERROR(_xlfn.PERCENTRANK.INC(J$6:J$234,J190),"-9999")</f>
        <v>0</v>
      </c>
    </row>
    <row r="191" spans="1:19" s="52" customFormat="1" ht="12" x14ac:dyDescent="0.2">
      <c r="A191" s="55">
        <v>540284</v>
      </c>
      <c r="B191" s="55" t="s">
        <v>305</v>
      </c>
      <c r="C191" s="55" t="s">
        <v>297</v>
      </c>
      <c r="D191" s="55" t="s">
        <v>18</v>
      </c>
      <c r="E191" s="56">
        <v>6</v>
      </c>
      <c r="F191" s="56">
        <v>0</v>
      </c>
      <c r="G191" s="56">
        <v>0</v>
      </c>
      <c r="H191" s="56">
        <v>0</v>
      </c>
      <c r="I191" s="15" t="s">
        <v>27</v>
      </c>
      <c r="J191" s="15">
        <v>0</v>
      </c>
      <c r="K191" s="56">
        <v>0</v>
      </c>
      <c r="L191" s="15" t="s">
        <v>27</v>
      </c>
      <c r="M191" s="56">
        <v>0</v>
      </c>
      <c r="N191" s="15" t="s">
        <v>27</v>
      </c>
      <c r="O191" s="56">
        <v>0</v>
      </c>
      <c r="P191" s="15" t="s">
        <v>27</v>
      </c>
      <c r="S191" s="63">
        <f>IFERROR(_xlfn.PERCENTRANK.INC(J$6:J$234,J191),"-9999")</f>
        <v>0</v>
      </c>
    </row>
    <row r="192" spans="1:19" s="52" customFormat="1" ht="12" x14ac:dyDescent="0.2">
      <c r="A192" s="55">
        <v>540254</v>
      </c>
      <c r="B192" s="55" t="s">
        <v>306</v>
      </c>
      <c r="C192" s="55" t="s">
        <v>297</v>
      </c>
      <c r="D192" s="55" t="s">
        <v>18</v>
      </c>
      <c r="E192" s="56">
        <v>6</v>
      </c>
      <c r="F192" s="56">
        <v>1.2</v>
      </c>
      <c r="G192" s="56">
        <v>0</v>
      </c>
      <c r="H192" s="56">
        <v>0</v>
      </c>
      <c r="I192" s="15" t="s">
        <v>27</v>
      </c>
      <c r="J192" s="15">
        <v>0</v>
      </c>
      <c r="K192" s="56">
        <v>0</v>
      </c>
      <c r="L192" s="15" t="s">
        <v>27</v>
      </c>
      <c r="M192" s="56">
        <v>0</v>
      </c>
      <c r="N192" s="15" t="s">
        <v>27</v>
      </c>
      <c r="O192" s="56">
        <v>0</v>
      </c>
      <c r="P192" s="15" t="s">
        <v>27</v>
      </c>
      <c r="S192" s="63">
        <f>IFERROR(_xlfn.PERCENTRANK.INC(J$6:J$234,J192),"-9999")</f>
        <v>0</v>
      </c>
    </row>
    <row r="193" spans="1:19" s="52" customFormat="1" ht="12" x14ac:dyDescent="0.2">
      <c r="A193" s="55">
        <v>540168</v>
      </c>
      <c r="B193" s="55" t="s">
        <v>309</v>
      </c>
      <c r="C193" s="55" t="s">
        <v>310</v>
      </c>
      <c r="D193" s="55" t="s">
        <v>18</v>
      </c>
      <c r="E193" s="56">
        <v>3</v>
      </c>
      <c r="F193" s="56">
        <v>1</v>
      </c>
      <c r="G193" s="56">
        <v>0</v>
      </c>
      <c r="H193" s="56">
        <v>0</v>
      </c>
      <c r="I193" s="15" t="s">
        <v>27</v>
      </c>
      <c r="J193" s="15">
        <v>0</v>
      </c>
      <c r="K193" s="56">
        <v>0</v>
      </c>
      <c r="L193" s="15" t="s">
        <v>27</v>
      </c>
      <c r="M193" s="56">
        <v>0</v>
      </c>
      <c r="N193" s="15" t="s">
        <v>27</v>
      </c>
      <c r="O193" s="56">
        <v>0</v>
      </c>
      <c r="P193" s="15" t="s">
        <v>27</v>
      </c>
      <c r="S193" s="63">
        <f>IFERROR(_xlfn.PERCENTRANK.INC(J$6:J$234,J193),"-9999")</f>
        <v>0</v>
      </c>
    </row>
    <row r="194" spans="1:19" s="52" customFormat="1" ht="12" x14ac:dyDescent="0.2">
      <c r="A194" s="55">
        <v>540166</v>
      </c>
      <c r="B194" s="55" t="s">
        <v>311</v>
      </c>
      <c r="C194" s="55" t="s">
        <v>310</v>
      </c>
      <c r="D194" s="55" t="s">
        <v>18</v>
      </c>
      <c r="E194" s="56">
        <v>3</v>
      </c>
      <c r="F194" s="56">
        <v>0.8</v>
      </c>
      <c r="G194" s="56">
        <v>0</v>
      </c>
      <c r="H194" s="56">
        <v>0</v>
      </c>
      <c r="I194" s="15" t="s">
        <v>27</v>
      </c>
      <c r="J194" s="15">
        <v>0</v>
      </c>
      <c r="K194" s="56">
        <v>0</v>
      </c>
      <c r="L194" s="15" t="s">
        <v>27</v>
      </c>
      <c r="M194" s="56">
        <v>0</v>
      </c>
      <c r="N194" s="15" t="s">
        <v>27</v>
      </c>
      <c r="O194" s="56">
        <v>0</v>
      </c>
      <c r="P194" s="15" t="s">
        <v>27</v>
      </c>
      <c r="S194" s="63">
        <f>IFERROR(_xlfn.PERCENTRANK.INC(J$6:J$234,J194),"-9999")</f>
        <v>0</v>
      </c>
    </row>
    <row r="195" spans="1:19" s="52" customFormat="1" ht="12" x14ac:dyDescent="0.2">
      <c r="A195" s="55">
        <v>540167</v>
      </c>
      <c r="B195" s="55" t="s">
        <v>312</v>
      </c>
      <c r="C195" s="55" t="s">
        <v>310</v>
      </c>
      <c r="D195" s="55" t="s">
        <v>18</v>
      </c>
      <c r="E195" s="56">
        <v>3</v>
      </c>
      <c r="F195" s="56">
        <v>1.9</v>
      </c>
      <c r="G195" s="56">
        <v>0</v>
      </c>
      <c r="H195" s="56">
        <v>0</v>
      </c>
      <c r="I195" s="15" t="s">
        <v>27</v>
      </c>
      <c r="J195" s="15">
        <v>0</v>
      </c>
      <c r="K195" s="56">
        <v>0</v>
      </c>
      <c r="L195" s="15" t="s">
        <v>27</v>
      </c>
      <c r="M195" s="56">
        <v>0</v>
      </c>
      <c r="N195" s="15" t="s">
        <v>27</v>
      </c>
      <c r="O195" s="56">
        <v>0</v>
      </c>
      <c r="P195" s="15" t="s">
        <v>27</v>
      </c>
      <c r="S195" s="63">
        <f>IFERROR(_xlfn.PERCENTRANK.INC(J$6:J$234,J195),"-9999")</f>
        <v>0</v>
      </c>
    </row>
    <row r="196" spans="1:19" s="52" customFormat="1" ht="12" x14ac:dyDescent="0.2">
      <c r="A196" s="55">
        <v>540222</v>
      </c>
      <c r="B196" s="55" t="s">
        <v>313</v>
      </c>
      <c r="C196" s="55" t="s">
        <v>310</v>
      </c>
      <c r="D196" s="55" t="s">
        <v>18</v>
      </c>
      <c r="E196" s="56">
        <v>3</v>
      </c>
      <c r="F196" s="56">
        <v>2.9</v>
      </c>
      <c r="G196" s="56">
        <v>0</v>
      </c>
      <c r="H196" s="56">
        <v>0</v>
      </c>
      <c r="I196" s="15" t="s">
        <v>27</v>
      </c>
      <c r="J196" s="15">
        <v>0</v>
      </c>
      <c r="K196" s="56">
        <v>0</v>
      </c>
      <c r="L196" s="15" t="s">
        <v>27</v>
      </c>
      <c r="M196" s="56">
        <v>0</v>
      </c>
      <c r="N196" s="15" t="s">
        <v>27</v>
      </c>
      <c r="O196" s="56">
        <v>0</v>
      </c>
      <c r="P196" s="15" t="s">
        <v>27</v>
      </c>
      <c r="S196" s="63">
        <f>IFERROR(_xlfn.PERCENTRANK.INC(J$6:J$234,J196),"-9999")</f>
        <v>0</v>
      </c>
    </row>
    <row r="197" spans="1:19" s="52" customFormat="1" ht="12" x14ac:dyDescent="0.2">
      <c r="A197" s="55">
        <v>540271</v>
      </c>
      <c r="B197" s="55" t="s">
        <v>314</v>
      </c>
      <c r="C197" s="55" t="s">
        <v>310</v>
      </c>
      <c r="D197" s="55" t="s">
        <v>18</v>
      </c>
      <c r="E197" s="56">
        <v>3</v>
      </c>
      <c r="F197" s="56">
        <v>0</v>
      </c>
      <c r="G197" s="56">
        <v>0</v>
      </c>
      <c r="H197" s="56">
        <v>0</v>
      </c>
      <c r="I197" s="15" t="s">
        <v>27</v>
      </c>
      <c r="J197" s="15">
        <v>0</v>
      </c>
      <c r="K197" s="56">
        <v>0</v>
      </c>
      <c r="L197" s="15" t="s">
        <v>27</v>
      </c>
      <c r="M197" s="56">
        <v>0</v>
      </c>
      <c r="N197" s="15" t="s">
        <v>27</v>
      </c>
      <c r="O197" s="56">
        <v>0</v>
      </c>
      <c r="P197" s="15" t="s">
        <v>27</v>
      </c>
      <c r="S197" s="63">
        <f>IFERROR(_xlfn.PERCENTRANK.INC(J$6:J$234,J197),"-9999")</f>
        <v>0</v>
      </c>
    </row>
    <row r="198" spans="1:19" s="52" customFormat="1" ht="12" x14ac:dyDescent="0.2">
      <c r="A198" s="55">
        <v>540165</v>
      </c>
      <c r="B198" s="55" t="s">
        <v>315</v>
      </c>
      <c r="C198" s="55" t="s">
        <v>310</v>
      </c>
      <c r="D198" s="55" t="s">
        <v>18</v>
      </c>
      <c r="E198" s="56">
        <v>3</v>
      </c>
      <c r="F198" s="56">
        <v>0.6</v>
      </c>
      <c r="G198" s="56">
        <v>0</v>
      </c>
      <c r="H198" s="56">
        <v>0</v>
      </c>
      <c r="I198" s="15" t="s">
        <v>27</v>
      </c>
      <c r="J198" s="15">
        <v>0</v>
      </c>
      <c r="K198" s="56">
        <v>0</v>
      </c>
      <c r="L198" s="15" t="s">
        <v>27</v>
      </c>
      <c r="M198" s="56">
        <v>0</v>
      </c>
      <c r="N198" s="15" t="s">
        <v>27</v>
      </c>
      <c r="O198" s="56">
        <v>0</v>
      </c>
      <c r="P198" s="15" t="s">
        <v>27</v>
      </c>
      <c r="S198" s="63">
        <f>IFERROR(_xlfn.PERCENTRANK.INC(J$6:J$234,J198),"-9999")</f>
        <v>0</v>
      </c>
    </row>
    <row r="199" spans="1:19" s="52" customFormat="1" ht="12" x14ac:dyDescent="0.2">
      <c r="A199" s="55">
        <v>540170</v>
      </c>
      <c r="B199" s="55" t="s">
        <v>318</v>
      </c>
      <c r="C199" s="55" t="s">
        <v>319</v>
      </c>
      <c r="D199" s="55" t="s">
        <v>18</v>
      </c>
      <c r="E199" s="56">
        <v>1</v>
      </c>
      <c r="F199" s="56">
        <v>0.1</v>
      </c>
      <c r="G199" s="56">
        <v>0.1</v>
      </c>
      <c r="H199" s="56">
        <v>0</v>
      </c>
      <c r="I199" s="15">
        <v>0</v>
      </c>
      <c r="J199" s="15">
        <v>0</v>
      </c>
      <c r="K199" s="56">
        <v>0</v>
      </c>
      <c r="L199" s="15" t="s">
        <v>27</v>
      </c>
      <c r="M199" s="56">
        <v>0</v>
      </c>
      <c r="N199" s="15" t="s">
        <v>27</v>
      </c>
      <c r="O199" s="56">
        <v>0</v>
      </c>
      <c r="P199" s="15" t="s">
        <v>27</v>
      </c>
      <c r="S199" s="63">
        <f>IFERROR(_xlfn.PERCENTRANK.INC(J$6:J$234,J199),"-9999")</f>
        <v>0</v>
      </c>
    </row>
    <row r="200" spans="1:19" s="52" customFormat="1" ht="12" x14ac:dyDescent="0.2">
      <c r="A200" s="55">
        <v>540171</v>
      </c>
      <c r="B200" s="55" t="s">
        <v>320</v>
      </c>
      <c r="C200" s="55" t="s">
        <v>319</v>
      </c>
      <c r="D200" s="55" t="s">
        <v>18</v>
      </c>
      <c r="E200" s="56">
        <v>1</v>
      </c>
      <c r="F200" s="56">
        <v>1.2</v>
      </c>
      <c r="G200" s="56">
        <v>0.8</v>
      </c>
      <c r="H200" s="56">
        <v>0</v>
      </c>
      <c r="I200" s="15">
        <v>0</v>
      </c>
      <c r="J200" s="15">
        <v>0</v>
      </c>
      <c r="K200" s="56">
        <v>0</v>
      </c>
      <c r="L200" s="15" t="s">
        <v>27</v>
      </c>
      <c r="M200" s="56">
        <v>0</v>
      </c>
      <c r="N200" s="15" t="s">
        <v>27</v>
      </c>
      <c r="O200" s="56">
        <v>0</v>
      </c>
      <c r="P200" s="15" t="s">
        <v>27</v>
      </c>
      <c r="S200" s="63">
        <f>IFERROR(_xlfn.PERCENTRANK.INC(J$6:J$234,J200),"-9999")</f>
        <v>0</v>
      </c>
    </row>
    <row r="201" spans="1:19" s="52" customFormat="1" ht="12" x14ac:dyDescent="0.2">
      <c r="A201" s="55">
        <v>540174</v>
      </c>
      <c r="B201" s="55" t="s">
        <v>321</v>
      </c>
      <c r="C201" s="55" t="s">
        <v>319</v>
      </c>
      <c r="D201" s="55" t="s">
        <v>18</v>
      </c>
      <c r="E201" s="56">
        <v>1</v>
      </c>
      <c r="F201" s="56">
        <v>0.7</v>
      </c>
      <c r="G201" s="56">
        <v>0</v>
      </c>
      <c r="H201" s="56">
        <v>0</v>
      </c>
      <c r="I201" s="15" t="s">
        <v>27</v>
      </c>
      <c r="J201" s="15">
        <v>0</v>
      </c>
      <c r="K201" s="56">
        <v>0</v>
      </c>
      <c r="L201" s="15" t="s">
        <v>27</v>
      </c>
      <c r="M201" s="56">
        <v>0</v>
      </c>
      <c r="N201" s="15" t="s">
        <v>27</v>
      </c>
      <c r="O201" s="56">
        <v>0</v>
      </c>
      <c r="P201" s="15" t="s">
        <v>27</v>
      </c>
      <c r="S201" s="63">
        <f>IFERROR(_xlfn.PERCENTRANK.INC(J$6:J$234,J201),"-9999")</f>
        <v>0</v>
      </c>
    </row>
    <row r="202" spans="1:19" s="52" customFormat="1" ht="12" x14ac:dyDescent="0.2">
      <c r="A202" s="55">
        <v>540176</v>
      </c>
      <c r="B202" s="55" t="s">
        <v>325</v>
      </c>
      <c r="C202" s="55" t="s">
        <v>326</v>
      </c>
      <c r="D202" s="55" t="s">
        <v>18</v>
      </c>
      <c r="E202" s="56">
        <v>7</v>
      </c>
      <c r="F202" s="56">
        <v>0</v>
      </c>
      <c r="G202" s="56">
        <v>0</v>
      </c>
      <c r="H202" s="56">
        <v>0</v>
      </c>
      <c r="I202" s="15" t="s">
        <v>27</v>
      </c>
      <c r="J202" s="15">
        <v>0</v>
      </c>
      <c r="K202" s="56">
        <v>0</v>
      </c>
      <c r="L202" s="15" t="s">
        <v>27</v>
      </c>
      <c r="M202" s="56">
        <v>0</v>
      </c>
      <c r="N202" s="15" t="s">
        <v>27</v>
      </c>
      <c r="O202" s="56">
        <v>0</v>
      </c>
      <c r="P202" s="15" t="s">
        <v>27</v>
      </c>
      <c r="S202" s="63">
        <f>IFERROR(_xlfn.PERCENTRANK.INC(J$6:J$234,J202),"-9999")</f>
        <v>0</v>
      </c>
    </row>
    <row r="203" spans="1:19" s="52" customFormat="1" ht="12" x14ac:dyDescent="0.2">
      <c r="A203" s="55">
        <v>540178</v>
      </c>
      <c r="B203" s="55" t="s">
        <v>327</v>
      </c>
      <c r="C203" s="55" t="s">
        <v>326</v>
      </c>
      <c r="D203" s="55" t="s">
        <v>18</v>
      </c>
      <c r="E203" s="56">
        <v>7</v>
      </c>
      <c r="F203" s="56">
        <v>0</v>
      </c>
      <c r="G203" s="56">
        <v>0</v>
      </c>
      <c r="H203" s="56">
        <v>0</v>
      </c>
      <c r="I203" s="15" t="s">
        <v>27</v>
      </c>
      <c r="J203" s="15">
        <v>0</v>
      </c>
      <c r="K203" s="56">
        <v>0</v>
      </c>
      <c r="L203" s="15" t="s">
        <v>27</v>
      </c>
      <c r="M203" s="56">
        <v>0</v>
      </c>
      <c r="N203" s="15" t="s">
        <v>27</v>
      </c>
      <c r="O203" s="56">
        <v>0</v>
      </c>
      <c r="P203" s="15" t="s">
        <v>27</v>
      </c>
      <c r="S203" s="63">
        <f>IFERROR(_xlfn.PERCENTRANK.INC(J$6:J$234,J203),"-9999")</f>
        <v>0</v>
      </c>
    </row>
    <row r="204" spans="1:19" s="52" customFormat="1" ht="12" x14ac:dyDescent="0.2">
      <c r="A204" s="55">
        <v>540264</v>
      </c>
      <c r="B204" s="55" t="s">
        <v>328</v>
      </c>
      <c r="C204" s="55" t="s">
        <v>326</v>
      </c>
      <c r="D204" s="55" t="s">
        <v>18</v>
      </c>
      <c r="E204" s="56">
        <v>7</v>
      </c>
      <c r="F204" s="56">
        <v>0</v>
      </c>
      <c r="G204" s="56">
        <v>0</v>
      </c>
      <c r="H204" s="56">
        <v>0</v>
      </c>
      <c r="I204" s="15" t="s">
        <v>27</v>
      </c>
      <c r="J204" s="15">
        <v>0</v>
      </c>
      <c r="K204" s="56">
        <v>0</v>
      </c>
      <c r="L204" s="15" t="s">
        <v>27</v>
      </c>
      <c r="M204" s="56">
        <v>0</v>
      </c>
      <c r="N204" s="15" t="s">
        <v>27</v>
      </c>
      <c r="O204" s="56">
        <v>0</v>
      </c>
      <c r="P204" s="15" t="s">
        <v>27</v>
      </c>
      <c r="S204" s="63">
        <f>IFERROR(_xlfn.PERCENTRANK.INC(J$6:J$234,J204),"-9999")</f>
        <v>0</v>
      </c>
    </row>
    <row r="205" spans="1:19" s="52" customFormat="1" ht="12" x14ac:dyDescent="0.2">
      <c r="A205" s="55">
        <v>540265</v>
      </c>
      <c r="B205" s="55" t="s">
        <v>329</v>
      </c>
      <c r="C205" s="55" t="s">
        <v>326</v>
      </c>
      <c r="D205" s="55" t="s">
        <v>18</v>
      </c>
      <c r="E205" s="56">
        <v>7</v>
      </c>
      <c r="F205" s="56">
        <v>1.2</v>
      </c>
      <c r="G205" s="56">
        <v>0</v>
      </c>
      <c r="H205" s="56">
        <v>0</v>
      </c>
      <c r="I205" s="15" t="s">
        <v>27</v>
      </c>
      <c r="J205" s="15">
        <v>0</v>
      </c>
      <c r="K205" s="56">
        <v>0</v>
      </c>
      <c r="L205" s="15" t="s">
        <v>27</v>
      </c>
      <c r="M205" s="56">
        <v>0</v>
      </c>
      <c r="N205" s="15" t="s">
        <v>27</v>
      </c>
      <c r="O205" s="56">
        <v>0</v>
      </c>
      <c r="P205" s="15" t="s">
        <v>27</v>
      </c>
      <c r="S205" s="63">
        <f>IFERROR(_xlfn.PERCENTRANK.INC(J$6:J$234,J205),"-9999")</f>
        <v>0</v>
      </c>
    </row>
    <row r="206" spans="1:19" s="52" customFormat="1" ht="12" x14ac:dyDescent="0.2">
      <c r="A206" s="55">
        <v>540266</v>
      </c>
      <c r="B206" s="55" t="s">
        <v>330</v>
      </c>
      <c r="C206" s="55" t="s">
        <v>326</v>
      </c>
      <c r="D206" s="55" t="s">
        <v>18</v>
      </c>
      <c r="E206" s="56">
        <v>7</v>
      </c>
      <c r="F206" s="56">
        <v>0</v>
      </c>
      <c r="G206" s="56">
        <v>0</v>
      </c>
      <c r="H206" s="56">
        <v>0</v>
      </c>
      <c r="I206" s="15" t="s">
        <v>27</v>
      </c>
      <c r="J206" s="15">
        <v>0</v>
      </c>
      <c r="K206" s="56">
        <v>0</v>
      </c>
      <c r="L206" s="15" t="s">
        <v>27</v>
      </c>
      <c r="M206" s="56">
        <v>0</v>
      </c>
      <c r="N206" s="15" t="s">
        <v>27</v>
      </c>
      <c r="O206" s="56">
        <v>0</v>
      </c>
      <c r="P206" s="15" t="s">
        <v>27</v>
      </c>
      <c r="S206" s="63">
        <f>IFERROR(_xlfn.PERCENTRANK.INC(J$6:J$234,J206),"-9999")</f>
        <v>0</v>
      </c>
    </row>
    <row r="207" spans="1:19" s="52" customFormat="1" ht="12" x14ac:dyDescent="0.2">
      <c r="A207" s="55">
        <v>540132</v>
      </c>
      <c r="B207" s="55" t="s">
        <v>335</v>
      </c>
      <c r="C207" s="55" t="s">
        <v>336</v>
      </c>
      <c r="D207" s="55" t="s">
        <v>18</v>
      </c>
      <c r="E207" s="56">
        <v>5</v>
      </c>
      <c r="F207" s="56">
        <v>0</v>
      </c>
      <c r="G207" s="56">
        <v>0</v>
      </c>
      <c r="H207" s="56">
        <v>0</v>
      </c>
      <c r="I207" s="15" t="s">
        <v>27</v>
      </c>
      <c r="J207" s="15">
        <v>0</v>
      </c>
      <c r="K207" s="56">
        <v>0</v>
      </c>
      <c r="L207" s="15" t="s">
        <v>27</v>
      </c>
      <c r="M207" s="56">
        <v>0</v>
      </c>
      <c r="N207" s="15" t="s">
        <v>27</v>
      </c>
      <c r="O207" s="56">
        <v>0</v>
      </c>
      <c r="P207" s="15" t="s">
        <v>27</v>
      </c>
      <c r="S207" s="63">
        <f>IFERROR(_xlfn.PERCENTRANK.INC(J$6:J$234,J207),"-9999")</f>
        <v>0</v>
      </c>
    </row>
    <row r="208" spans="1:19" s="52" customFormat="1" ht="12" x14ac:dyDescent="0.2">
      <c r="A208" s="55">
        <v>540179</v>
      </c>
      <c r="B208" s="55" t="s">
        <v>337</v>
      </c>
      <c r="C208" s="55" t="s">
        <v>336</v>
      </c>
      <c r="D208" s="55" t="s">
        <v>18</v>
      </c>
      <c r="E208" s="56">
        <v>5</v>
      </c>
      <c r="F208" s="56">
        <v>0.8</v>
      </c>
      <c r="G208" s="56">
        <v>0</v>
      </c>
      <c r="H208" s="56">
        <v>0</v>
      </c>
      <c r="I208" s="15" t="s">
        <v>27</v>
      </c>
      <c r="J208" s="15">
        <v>0</v>
      </c>
      <c r="K208" s="56">
        <v>0</v>
      </c>
      <c r="L208" s="15" t="s">
        <v>27</v>
      </c>
      <c r="M208" s="56">
        <v>0</v>
      </c>
      <c r="N208" s="15" t="s">
        <v>27</v>
      </c>
      <c r="O208" s="56">
        <v>0</v>
      </c>
      <c r="P208" s="15" t="s">
        <v>27</v>
      </c>
      <c r="S208" s="63">
        <f>IFERROR(_xlfn.PERCENTRANK.INC(J$6:J$234,J208),"-9999")</f>
        <v>0</v>
      </c>
    </row>
    <row r="209" spans="1:19" s="52" customFormat="1" ht="12" x14ac:dyDescent="0.2">
      <c r="A209" s="55">
        <v>540182</v>
      </c>
      <c r="B209" s="55" t="s">
        <v>339</v>
      </c>
      <c r="C209" s="55" t="s">
        <v>336</v>
      </c>
      <c r="D209" s="55" t="s">
        <v>18</v>
      </c>
      <c r="E209" s="56">
        <v>5</v>
      </c>
      <c r="F209" s="56">
        <v>1.5</v>
      </c>
      <c r="G209" s="56">
        <v>0</v>
      </c>
      <c r="H209" s="56">
        <v>0</v>
      </c>
      <c r="I209" s="15" t="s">
        <v>27</v>
      </c>
      <c r="J209" s="15">
        <v>0</v>
      </c>
      <c r="K209" s="56">
        <v>0</v>
      </c>
      <c r="L209" s="15" t="s">
        <v>27</v>
      </c>
      <c r="M209" s="56">
        <v>0</v>
      </c>
      <c r="N209" s="15" t="s">
        <v>27</v>
      </c>
      <c r="O209" s="56">
        <v>0</v>
      </c>
      <c r="P209" s="15" t="s">
        <v>27</v>
      </c>
      <c r="S209" s="63">
        <f>IFERROR(_xlfn.PERCENTRANK.INC(J$6:J$234,J209),"-9999")</f>
        <v>0</v>
      </c>
    </row>
    <row r="210" spans="1:19" s="52" customFormat="1" ht="12" x14ac:dyDescent="0.2">
      <c r="A210" s="55">
        <v>540262</v>
      </c>
      <c r="B210" s="55" t="s">
        <v>340</v>
      </c>
      <c r="C210" s="55" t="s">
        <v>336</v>
      </c>
      <c r="D210" s="55" t="s">
        <v>18</v>
      </c>
      <c r="E210" s="56">
        <v>5</v>
      </c>
      <c r="F210" s="56">
        <v>0</v>
      </c>
      <c r="G210" s="56">
        <v>0</v>
      </c>
      <c r="H210" s="56">
        <v>0</v>
      </c>
      <c r="I210" s="15" t="s">
        <v>27</v>
      </c>
      <c r="J210" s="15">
        <v>0</v>
      </c>
      <c r="K210" s="56">
        <v>0</v>
      </c>
      <c r="L210" s="15" t="s">
        <v>27</v>
      </c>
      <c r="M210" s="56">
        <v>0</v>
      </c>
      <c r="N210" s="15" t="s">
        <v>27</v>
      </c>
      <c r="O210" s="56">
        <v>0</v>
      </c>
      <c r="P210" s="15" t="s">
        <v>27</v>
      </c>
      <c r="S210" s="63">
        <f>IFERROR(_xlfn.PERCENTRANK.INC(J$6:J$234,J210),"-9999")</f>
        <v>0</v>
      </c>
    </row>
    <row r="211" spans="1:19" s="52" customFormat="1" ht="12" x14ac:dyDescent="0.2">
      <c r="A211" s="55">
        <v>540263</v>
      </c>
      <c r="B211" s="55" t="s">
        <v>341</v>
      </c>
      <c r="C211" s="55" t="s">
        <v>336</v>
      </c>
      <c r="D211" s="55" t="s">
        <v>18</v>
      </c>
      <c r="E211" s="56">
        <v>5</v>
      </c>
      <c r="F211" s="56">
        <v>0</v>
      </c>
      <c r="G211" s="56">
        <v>0</v>
      </c>
      <c r="H211" s="56">
        <v>0</v>
      </c>
      <c r="I211" s="15" t="s">
        <v>27</v>
      </c>
      <c r="J211" s="15">
        <v>0</v>
      </c>
      <c r="K211" s="56">
        <v>0</v>
      </c>
      <c r="L211" s="15" t="s">
        <v>27</v>
      </c>
      <c r="M211" s="56">
        <v>0</v>
      </c>
      <c r="N211" s="15" t="s">
        <v>27</v>
      </c>
      <c r="O211" s="56">
        <v>0</v>
      </c>
      <c r="P211" s="15" t="s">
        <v>27</v>
      </c>
      <c r="S211" s="63">
        <f>IFERROR(_xlfn.PERCENTRANK.INC(J$6:J$234,J211),"-9999")</f>
        <v>0</v>
      </c>
    </row>
    <row r="212" spans="1:19" s="52" customFormat="1" ht="12" x14ac:dyDescent="0.2">
      <c r="A212" s="55">
        <v>540184</v>
      </c>
      <c r="B212" s="55" t="s">
        <v>344</v>
      </c>
      <c r="C212" s="55" t="s">
        <v>345</v>
      </c>
      <c r="D212" s="55" t="s">
        <v>18</v>
      </c>
      <c r="E212" s="56">
        <v>5</v>
      </c>
      <c r="F212" s="56">
        <v>0</v>
      </c>
      <c r="G212" s="56">
        <v>0</v>
      </c>
      <c r="H212" s="56">
        <v>0</v>
      </c>
      <c r="I212" s="15" t="s">
        <v>27</v>
      </c>
      <c r="J212" s="15">
        <v>0</v>
      </c>
      <c r="K212" s="56">
        <v>0</v>
      </c>
      <c r="L212" s="15" t="s">
        <v>27</v>
      </c>
      <c r="M212" s="56">
        <v>0</v>
      </c>
      <c r="N212" s="15" t="s">
        <v>27</v>
      </c>
      <c r="O212" s="56">
        <v>0</v>
      </c>
      <c r="P212" s="15" t="s">
        <v>27</v>
      </c>
      <c r="S212" s="63">
        <f>IFERROR(_xlfn.PERCENTRANK.INC(J$6:J$234,J212),"-9999")</f>
        <v>0</v>
      </c>
    </row>
    <row r="213" spans="1:19" s="52" customFormat="1" ht="12" x14ac:dyDescent="0.2">
      <c r="A213" s="55">
        <v>540185</v>
      </c>
      <c r="B213" s="55" t="s">
        <v>346</v>
      </c>
      <c r="C213" s="55" t="s">
        <v>345</v>
      </c>
      <c r="D213" s="55" t="s">
        <v>18</v>
      </c>
      <c r="E213" s="56">
        <v>5</v>
      </c>
      <c r="F213" s="56">
        <v>0</v>
      </c>
      <c r="G213" s="56">
        <v>0</v>
      </c>
      <c r="H213" s="56">
        <v>0</v>
      </c>
      <c r="I213" s="15" t="s">
        <v>27</v>
      </c>
      <c r="J213" s="15">
        <v>0</v>
      </c>
      <c r="K213" s="56">
        <v>0</v>
      </c>
      <c r="L213" s="15" t="s">
        <v>27</v>
      </c>
      <c r="M213" s="56">
        <v>0</v>
      </c>
      <c r="N213" s="15" t="s">
        <v>27</v>
      </c>
      <c r="O213" s="56">
        <v>0</v>
      </c>
      <c r="P213" s="15" t="s">
        <v>27</v>
      </c>
      <c r="S213" s="63">
        <f>IFERROR(_xlfn.PERCENTRANK.INC(J$6:J$234,J213),"-9999")</f>
        <v>0</v>
      </c>
    </row>
    <row r="214" spans="1:19" s="52" customFormat="1" ht="12" x14ac:dyDescent="0.2">
      <c r="A214" s="55">
        <v>540187</v>
      </c>
      <c r="B214" s="55" t="s">
        <v>349</v>
      </c>
      <c r="C214" s="55" t="s">
        <v>350</v>
      </c>
      <c r="D214" s="55" t="s">
        <v>18</v>
      </c>
      <c r="E214" s="56">
        <v>1</v>
      </c>
      <c r="F214" s="56">
        <v>4.7</v>
      </c>
      <c r="G214" s="56">
        <v>0</v>
      </c>
      <c r="H214" s="56">
        <v>0</v>
      </c>
      <c r="I214" s="15" t="s">
        <v>27</v>
      </c>
      <c r="J214" s="15">
        <v>0</v>
      </c>
      <c r="K214" s="56">
        <v>0</v>
      </c>
      <c r="L214" s="15" t="s">
        <v>27</v>
      </c>
      <c r="M214" s="56">
        <v>0</v>
      </c>
      <c r="N214" s="15" t="s">
        <v>27</v>
      </c>
      <c r="O214" s="56">
        <v>0</v>
      </c>
      <c r="P214" s="15" t="s">
        <v>27</v>
      </c>
      <c r="S214" s="63">
        <f>IFERROR(_xlfn.PERCENTRANK.INC(J$6:J$234,J214),"-9999")</f>
        <v>0</v>
      </c>
    </row>
    <row r="215" spans="1:19" s="52" customFormat="1" ht="12" x14ac:dyDescent="0.2">
      <c r="A215" s="55">
        <v>540189</v>
      </c>
      <c r="B215" s="55" t="s">
        <v>353</v>
      </c>
      <c r="C215" s="55" t="s">
        <v>354</v>
      </c>
      <c r="D215" s="55" t="s">
        <v>18</v>
      </c>
      <c r="E215" s="56">
        <v>6</v>
      </c>
      <c r="F215" s="56">
        <v>1.2</v>
      </c>
      <c r="G215" s="56">
        <v>0</v>
      </c>
      <c r="H215" s="56">
        <v>0</v>
      </c>
      <c r="I215" s="15" t="s">
        <v>27</v>
      </c>
      <c r="J215" s="15">
        <v>0</v>
      </c>
      <c r="K215" s="56">
        <v>0</v>
      </c>
      <c r="L215" s="15" t="s">
        <v>27</v>
      </c>
      <c r="M215" s="56">
        <v>0</v>
      </c>
      <c r="N215" s="15" t="s">
        <v>27</v>
      </c>
      <c r="O215" s="56">
        <v>0</v>
      </c>
      <c r="P215" s="15" t="s">
        <v>27</v>
      </c>
      <c r="S215" s="63">
        <f>IFERROR(_xlfn.PERCENTRANK.INC(J$6:J$234,J215),"-9999")</f>
        <v>0</v>
      </c>
    </row>
    <row r="216" spans="1:19" s="52" customFormat="1" ht="12" x14ac:dyDescent="0.2">
      <c r="A216" s="55">
        <v>540193</v>
      </c>
      <c r="B216" s="55" t="s">
        <v>358</v>
      </c>
      <c r="C216" s="55" t="s">
        <v>359</v>
      </c>
      <c r="D216" s="55" t="s">
        <v>18</v>
      </c>
      <c r="E216" s="56">
        <v>7</v>
      </c>
      <c r="F216" s="56">
        <v>0.6</v>
      </c>
      <c r="G216" s="56">
        <v>0.1</v>
      </c>
      <c r="H216" s="56">
        <v>0</v>
      </c>
      <c r="I216" s="15">
        <v>0</v>
      </c>
      <c r="J216" s="15">
        <v>0</v>
      </c>
      <c r="K216" s="56">
        <v>0</v>
      </c>
      <c r="L216" s="15" t="s">
        <v>27</v>
      </c>
      <c r="M216" s="56">
        <v>0</v>
      </c>
      <c r="N216" s="15" t="s">
        <v>27</v>
      </c>
      <c r="O216" s="56">
        <v>0</v>
      </c>
      <c r="P216" s="15" t="s">
        <v>27</v>
      </c>
      <c r="S216" s="63">
        <f>IFERROR(_xlfn.PERCENTRANK.INC(J$6:J$234,J216),"-9999")</f>
        <v>0</v>
      </c>
    </row>
    <row r="217" spans="1:19" s="52" customFormat="1" ht="12" x14ac:dyDescent="0.2">
      <c r="A217" s="55">
        <v>540261</v>
      </c>
      <c r="B217" s="55" t="s">
        <v>362</v>
      </c>
      <c r="C217" s="55" t="s">
        <v>359</v>
      </c>
      <c r="D217" s="55" t="s">
        <v>18</v>
      </c>
      <c r="E217" s="56">
        <v>7</v>
      </c>
      <c r="F217" s="56">
        <v>3.3</v>
      </c>
      <c r="G217" s="56">
        <v>0.5</v>
      </c>
      <c r="H217" s="56">
        <v>0</v>
      </c>
      <c r="I217" s="15">
        <v>0</v>
      </c>
      <c r="J217" s="15">
        <v>0</v>
      </c>
      <c r="K217" s="56">
        <v>0</v>
      </c>
      <c r="L217" s="15" t="s">
        <v>27</v>
      </c>
      <c r="M217" s="56">
        <v>0</v>
      </c>
      <c r="N217" s="15" t="s">
        <v>27</v>
      </c>
      <c r="O217" s="56">
        <v>0</v>
      </c>
      <c r="P217" s="15" t="s">
        <v>27</v>
      </c>
      <c r="S217" s="63">
        <f>IFERROR(_xlfn.PERCENTRANK.INC(J$6:J$234,J217),"-9999")</f>
        <v>0</v>
      </c>
    </row>
    <row r="218" spans="1:19" s="52" customFormat="1" ht="12" x14ac:dyDescent="0.2">
      <c r="A218" s="55">
        <v>540260</v>
      </c>
      <c r="B218" s="55" t="s">
        <v>363</v>
      </c>
      <c r="C218" s="55" t="s">
        <v>359</v>
      </c>
      <c r="D218" s="55" t="s">
        <v>18</v>
      </c>
      <c r="E218" s="56">
        <v>7</v>
      </c>
      <c r="F218" s="56">
        <v>1.3</v>
      </c>
      <c r="G218" s="56">
        <v>0</v>
      </c>
      <c r="H218" s="56">
        <v>0</v>
      </c>
      <c r="I218" s="15" t="s">
        <v>27</v>
      </c>
      <c r="J218" s="15">
        <v>0</v>
      </c>
      <c r="K218" s="56">
        <v>0</v>
      </c>
      <c r="L218" s="15" t="s">
        <v>27</v>
      </c>
      <c r="M218" s="56">
        <v>0</v>
      </c>
      <c r="N218" s="15" t="s">
        <v>27</v>
      </c>
      <c r="O218" s="56">
        <v>0</v>
      </c>
      <c r="P218" s="15" t="s">
        <v>27</v>
      </c>
      <c r="S218" s="63">
        <f>IFERROR(_xlfn.PERCENTRANK.INC(J$6:J$234,J218),"-9999")</f>
        <v>0</v>
      </c>
    </row>
    <row r="219" spans="1:19" s="52" customFormat="1" ht="12" x14ac:dyDescent="0.2">
      <c r="A219" s="55">
        <v>540195</v>
      </c>
      <c r="B219" s="55" t="s">
        <v>366</v>
      </c>
      <c r="C219" s="55" t="s">
        <v>367</v>
      </c>
      <c r="D219" s="55" t="s">
        <v>18</v>
      </c>
      <c r="E219" s="56">
        <v>5</v>
      </c>
      <c r="F219" s="56">
        <v>0</v>
      </c>
      <c r="G219" s="56">
        <v>0</v>
      </c>
      <c r="H219" s="56">
        <v>0</v>
      </c>
      <c r="I219" s="15" t="s">
        <v>27</v>
      </c>
      <c r="J219" s="15">
        <v>0</v>
      </c>
      <c r="K219" s="56">
        <v>0</v>
      </c>
      <c r="L219" s="15" t="s">
        <v>27</v>
      </c>
      <c r="M219" s="56">
        <v>0</v>
      </c>
      <c r="N219" s="15" t="s">
        <v>27</v>
      </c>
      <c r="O219" s="56">
        <v>0</v>
      </c>
      <c r="P219" s="15" t="s">
        <v>27</v>
      </c>
      <c r="S219" s="63">
        <f>IFERROR(_xlfn.PERCENTRANK.INC(J$6:J$234,J219),"-9999")</f>
        <v>0</v>
      </c>
    </row>
    <row r="220" spans="1:19" s="52" customFormat="1" ht="12" x14ac:dyDescent="0.2">
      <c r="A220" s="55">
        <v>540197</v>
      </c>
      <c r="B220" s="55" t="s">
        <v>368</v>
      </c>
      <c r="C220" s="55" t="s">
        <v>367</v>
      </c>
      <c r="D220" s="55" t="s">
        <v>18</v>
      </c>
      <c r="E220" s="56">
        <v>5</v>
      </c>
      <c r="F220" s="56">
        <v>1.2</v>
      </c>
      <c r="G220" s="56">
        <v>0</v>
      </c>
      <c r="H220" s="56">
        <v>0</v>
      </c>
      <c r="I220" s="15" t="s">
        <v>27</v>
      </c>
      <c r="J220" s="15">
        <v>0</v>
      </c>
      <c r="K220" s="56">
        <v>0</v>
      </c>
      <c r="L220" s="15" t="s">
        <v>27</v>
      </c>
      <c r="M220" s="56">
        <v>0</v>
      </c>
      <c r="N220" s="15" t="s">
        <v>27</v>
      </c>
      <c r="O220" s="56">
        <v>0</v>
      </c>
      <c r="P220" s="15" t="s">
        <v>27</v>
      </c>
      <c r="S220" s="63">
        <f>IFERROR(_xlfn.PERCENTRANK.INC(J$6:J$234,J220),"-9999")</f>
        <v>0</v>
      </c>
    </row>
    <row r="221" spans="1:19" s="52" customFormat="1" ht="12" x14ac:dyDescent="0.2">
      <c r="A221" s="55">
        <v>540202</v>
      </c>
      <c r="B221" s="55" t="s">
        <v>377</v>
      </c>
      <c r="C221" s="55" t="s">
        <v>378</v>
      </c>
      <c r="D221" s="55" t="s">
        <v>18</v>
      </c>
      <c r="E221" s="56">
        <v>2</v>
      </c>
      <c r="F221" s="56">
        <v>1.4</v>
      </c>
      <c r="G221" s="56">
        <v>0</v>
      </c>
      <c r="H221" s="56">
        <v>0</v>
      </c>
      <c r="I221" s="15" t="s">
        <v>27</v>
      </c>
      <c r="J221" s="15">
        <v>0</v>
      </c>
      <c r="K221" s="56">
        <v>0</v>
      </c>
      <c r="L221" s="15" t="s">
        <v>27</v>
      </c>
      <c r="M221" s="56">
        <v>0</v>
      </c>
      <c r="N221" s="15" t="s">
        <v>27</v>
      </c>
      <c r="O221" s="56">
        <v>0</v>
      </c>
      <c r="P221" s="15" t="s">
        <v>27</v>
      </c>
      <c r="S221" s="63">
        <f>IFERROR(_xlfn.PERCENTRANK.INC(J$6:J$234,J221),"-9999")</f>
        <v>0</v>
      </c>
    </row>
    <row r="222" spans="1:19" s="52" customFormat="1" ht="12" x14ac:dyDescent="0.2">
      <c r="A222" s="55">
        <v>540231</v>
      </c>
      <c r="B222" s="55" t="s">
        <v>380</v>
      </c>
      <c r="C222" s="55" t="s">
        <v>378</v>
      </c>
      <c r="D222" s="55" t="s">
        <v>18</v>
      </c>
      <c r="E222" s="56">
        <v>2</v>
      </c>
      <c r="F222" s="56">
        <v>2.7</v>
      </c>
      <c r="G222" s="56">
        <v>0.4</v>
      </c>
      <c r="H222" s="56">
        <v>0</v>
      </c>
      <c r="I222" s="15">
        <v>0</v>
      </c>
      <c r="J222" s="15">
        <v>0</v>
      </c>
      <c r="K222" s="56">
        <v>0</v>
      </c>
      <c r="L222" s="15" t="s">
        <v>27</v>
      </c>
      <c r="M222" s="56">
        <v>0</v>
      </c>
      <c r="N222" s="15" t="s">
        <v>27</v>
      </c>
      <c r="O222" s="56">
        <v>0</v>
      </c>
      <c r="P222" s="15" t="s">
        <v>27</v>
      </c>
      <c r="S222" s="63">
        <f>IFERROR(_xlfn.PERCENTRANK.INC(J$6:J$234,J222),"-9999")</f>
        <v>0</v>
      </c>
    </row>
    <row r="223" spans="1:19" s="52" customFormat="1" ht="12" x14ac:dyDescent="0.2">
      <c r="A223" s="55">
        <v>540204</v>
      </c>
      <c r="B223" s="55" t="s">
        <v>384</v>
      </c>
      <c r="C223" s="55" t="s">
        <v>385</v>
      </c>
      <c r="D223" s="55" t="s">
        <v>18</v>
      </c>
      <c r="E223" s="56">
        <v>4</v>
      </c>
      <c r="F223" s="56">
        <v>0</v>
      </c>
      <c r="G223" s="56">
        <v>0</v>
      </c>
      <c r="H223" s="56">
        <v>0</v>
      </c>
      <c r="I223" s="15" t="s">
        <v>27</v>
      </c>
      <c r="J223" s="15">
        <v>0</v>
      </c>
      <c r="K223" s="56">
        <v>0</v>
      </c>
      <c r="L223" s="15" t="s">
        <v>27</v>
      </c>
      <c r="M223" s="56">
        <v>0</v>
      </c>
      <c r="N223" s="15" t="s">
        <v>27</v>
      </c>
      <c r="O223" s="56">
        <v>0</v>
      </c>
      <c r="P223" s="15" t="s">
        <v>27</v>
      </c>
      <c r="S223" s="63">
        <f>IFERROR(_xlfn.PERCENTRANK.INC(J$6:J$234,J223),"-9999")</f>
        <v>0</v>
      </c>
    </row>
    <row r="224" spans="1:19" s="52" customFormat="1" ht="12" x14ac:dyDescent="0.2">
      <c r="A224" s="55">
        <v>540205</v>
      </c>
      <c r="B224" s="55" t="s">
        <v>386</v>
      </c>
      <c r="C224" s="55" t="s">
        <v>385</v>
      </c>
      <c r="D224" s="55" t="s">
        <v>18</v>
      </c>
      <c r="E224" s="56">
        <v>4</v>
      </c>
      <c r="F224" s="56">
        <v>0</v>
      </c>
      <c r="G224" s="56">
        <v>0</v>
      </c>
      <c r="H224" s="56">
        <v>0</v>
      </c>
      <c r="I224" s="15" t="s">
        <v>27</v>
      </c>
      <c r="J224" s="15">
        <v>0</v>
      </c>
      <c r="K224" s="56">
        <v>0</v>
      </c>
      <c r="L224" s="15" t="s">
        <v>27</v>
      </c>
      <c r="M224" s="56">
        <v>0</v>
      </c>
      <c r="N224" s="15" t="s">
        <v>27</v>
      </c>
      <c r="O224" s="56">
        <v>0</v>
      </c>
      <c r="P224" s="15" t="s">
        <v>27</v>
      </c>
      <c r="S224" s="63">
        <f>IFERROR(_xlfn.PERCENTRANK.INC(J$6:J$234,J224),"-9999")</f>
        <v>0</v>
      </c>
    </row>
    <row r="225" spans="1:19" s="52" customFormat="1" ht="12" x14ac:dyDescent="0.2">
      <c r="A225" s="55">
        <v>540206</v>
      </c>
      <c r="B225" s="55" t="s">
        <v>387</v>
      </c>
      <c r="C225" s="55" t="s">
        <v>385</v>
      </c>
      <c r="D225" s="55" t="s">
        <v>18</v>
      </c>
      <c r="E225" s="56">
        <v>4</v>
      </c>
      <c r="F225" s="56">
        <v>0.6</v>
      </c>
      <c r="G225" s="56">
        <v>0.3</v>
      </c>
      <c r="H225" s="56">
        <v>0</v>
      </c>
      <c r="I225" s="15">
        <v>0</v>
      </c>
      <c r="J225" s="15">
        <v>0</v>
      </c>
      <c r="K225" s="56">
        <v>0</v>
      </c>
      <c r="L225" s="15" t="s">
        <v>27</v>
      </c>
      <c r="M225" s="56">
        <v>0</v>
      </c>
      <c r="N225" s="15" t="s">
        <v>27</v>
      </c>
      <c r="O225" s="56">
        <v>0</v>
      </c>
      <c r="P225" s="15" t="s">
        <v>27</v>
      </c>
      <c r="S225" s="63">
        <f>IFERROR(_xlfn.PERCENTRANK.INC(J$6:J$234,J225),"-9999")</f>
        <v>0</v>
      </c>
    </row>
    <row r="226" spans="1:19" s="52" customFormat="1" ht="12" x14ac:dyDescent="0.2">
      <c r="A226" s="55">
        <v>540210</v>
      </c>
      <c r="B226" s="55" t="s">
        <v>392</v>
      </c>
      <c r="C226" s="55" t="s">
        <v>391</v>
      </c>
      <c r="D226" s="55" t="s">
        <v>18</v>
      </c>
      <c r="E226" s="56">
        <v>10</v>
      </c>
      <c r="F226" s="56">
        <v>1.1000000000000001</v>
      </c>
      <c r="G226" s="56">
        <v>0.6</v>
      </c>
      <c r="H226" s="56">
        <v>0</v>
      </c>
      <c r="I226" s="15">
        <v>0</v>
      </c>
      <c r="J226" s="15">
        <v>0</v>
      </c>
      <c r="K226" s="56">
        <v>0</v>
      </c>
      <c r="L226" s="15" t="s">
        <v>27</v>
      </c>
      <c r="M226" s="56">
        <v>0</v>
      </c>
      <c r="N226" s="15" t="s">
        <v>27</v>
      </c>
      <c r="O226" s="56">
        <v>0</v>
      </c>
      <c r="P226" s="15" t="s">
        <v>27</v>
      </c>
      <c r="S226" s="63">
        <f>IFERROR(_xlfn.PERCENTRANK.INC(J$6:J$234,J226),"-9999")</f>
        <v>0</v>
      </c>
    </row>
    <row r="227" spans="1:19" s="52" customFormat="1" ht="12" x14ac:dyDescent="0.2">
      <c r="A227" s="55">
        <v>540256</v>
      </c>
      <c r="B227" s="55" t="s">
        <v>393</v>
      </c>
      <c r="C227" s="55" t="s">
        <v>391</v>
      </c>
      <c r="D227" s="55" t="s">
        <v>18</v>
      </c>
      <c r="E227" s="56">
        <v>10</v>
      </c>
      <c r="F227" s="56">
        <v>1.3</v>
      </c>
      <c r="G227" s="56">
        <v>0.8</v>
      </c>
      <c r="H227" s="56">
        <v>0</v>
      </c>
      <c r="I227" s="15">
        <v>0</v>
      </c>
      <c r="J227" s="15">
        <v>0</v>
      </c>
      <c r="K227" s="56">
        <v>0</v>
      </c>
      <c r="L227" s="15" t="s">
        <v>27</v>
      </c>
      <c r="M227" s="56">
        <v>0</v>
      </c>
      <c r="N227" s="15" t="s">
        <v>27</v>
      </c>
      <c r="O227" s="56">
        <v>0</v>
      </c>
      <c r="P227" s="15" t="s">
        <v>27</v>
      </c>
      <c r="S227" s="63">
        <f>IFERROR(_xlfn.PERCENTRANK.INC(J$6:J$234,J227),"-9999")</f>
        <v>0</v>
      </c>
    </row>
    <row r="228" spans="1:19" s="52" customFormat="1" ht="12" x14ac:dyDescent="0.2">
      <c r="A228" s="55">
        <v>540258</v>
      </c>
      <c r="B228" s="55" t="s">
        <v>394</v>
      </c>
      <c r="C228" s="55" t="s">
        <v>391</v>
      </c>
      <c r="D228" s="55" t="s">
        <v>18</v>
      </c>
      <c r="E228" s="56">
        <v>10</v>
      </c>
      <c r="F228" s="56">
        <v>0.9</v>
      </c>
      <c r="G228" s="56">
        <v>0.1</v>
      </c>
      <c r="H228" s="56">
        <v>0</v>
      </c>
      <c r="I228" s="15">
        <v>0</v>
      </c>
      <c r="J228" s="15">
        <v>0</v>
      </c>
      <c r="K228" s="56">
        <v>0</v>
      </c>
      <c r="L228" s="15" t="s">
        <v>27</v>
      </c>
      <c r="M228" s="56">
        <v>0</v>
      </c>
      <c r="N228" s="15" t="s">
        <v>27</v>
      </c>
      <c r="O228" s="56">
        <v>0</v>
      </c>
      <c r="P228" s="15" t="s">
        <v>27</v>
      </c>
      <c r="S228" s="63">
        <f>IFERROR(_xlfn.PERCENTRANK.INC(J$6:J$234,J228),"-9999")</f>
        <v>0</v>
      </c>
    </row>
    <row r="229" spans="1:19" s="52" customFormat="1" ht="12" x14ac:dyDescent="0.2">
      <c r="A229" s="55">
        <v>540212</v>
      </c>
      <c r="B229" s="55" t="s">
        <v>397</v>
      </c>
      <c r="C229" s="55" t="s">
        <v>398</v>
      </c>
      <c r="D229" s="55" t="s">
        <v>18</v>
      </c>
      <c r="E229" s="56">
        <v>5</v>
      </c>
      <c r="F229" s="56">
        <v>0</v>
      </c>
      <c r="G229" s="56">
        <v>0</v>
      </c>
      <c r="H229" s="56">
        <v>0</v>
      </c>
      <c r="I229" s="15" t="s">
        <v>27</v>
      </c>
      <c r="J229" s="15">
        <v>0</v>
      </c>
      <c r="K229" s="56">
        <v>0</v>
      </c>
      <c r="L229" s="15" t="s">
        <v>27</v>
      </c>
      <c r="M229" s="56">
        <v>0</v>
      </c>
      <c r="N229" s="15" t="s">
        <v>27</v>
      </c>
      <c r="O229" s="56">
        <v>0</v>
      </c>
      <c r="P229" s="15" t="s">
        <v>27</v>
      </c>
      <c r="S229" s="63">
        <f>IFERROR(_xlfn.PERCENTRANK.INC(J$6:J$234,J229),"-9999")</f>
        <v>0</v>
      </c>
    </row>
    <row r="230" spans="1:19" s="52" customFormat="1" ht="12" x14ac:dyDescent="0.2">
      <c r="A230" s="55">
        <v>540042</v>
      </c>
      <c r="B230" s="55" t="s">
        <v>404</v>
      </c>
      <c r="C230" s="55" t="s">
        <v>402</v>
      </c>
      <c r="D230" s="55" t="s">
        <v>18</v>
      </c>
      <c r="E230" s="56">
        <v>5</v>
      </c>
      <c r="F230" s="56">
        <v>0</v>
      </c>
      <c r="G230" s="56">
        <v>0</v>
      </c>
      <c r="H230" s="56">
        <v>0</v>
      </c>
      <c r="I230" s="15" t="s">
        <v>27</v>
      </c>
      <c r="J230" s="15">
        <v>0</v>
      </c>
      <c r="K230" s="56">
        <v>0</v>
      </c>
      <c r="L230" s="15" t="s">
        <v>27</v>
      </c>
      <c r="M230" s="56">
        <v>0</v>
      </c>
      <c r="N230" s="15" t="s">
        <v>27</v>
      </c>
      <c r="O230" s="56">
        <v>0</v>
      </c>
      <c r="P230" s="15" t="s">
        <v>27</v>
      </c>
      <c r="S230" s="63">
        <f>IFERROR(_xlfn.PERCENTRANK.INC(J$6:J$234,J230),"-9999")</f>
        <v>0</v>
      </c>
    </row>
    <row r="231" spans="1:19" s="52" customFormat="1" ht="12" x14ac:dyDescent="0.2">
      <c r="A231" s="55">
        <v>540220</v>
      </c>
      <c r="B231" s="55" t="s">
        <v>410</v>
      </c>
      <c r="C231" s="55" t="s">
        <v>409</v>
      </c>
      <c r="D231" s="55" t="s">
        <v>18</v>
      </c>
      <c r="E231" s="56">
        <v>1</v>
      </c>
      <c r="F231" s="56">
        <v>1.5</v>
      </c>
      <c r="G231" s="56">
        <v>0</v>
      </c>
      <c r="H231" s="56">
        <v>0</v>
      </c>
      <c r="I231" s="15" t="s">
        <v>27</v>
      </c>
      <c r="J231" s="15">
        <v>0</v>
      </c>
      <c r="K231" s="56">
        <v>0</v>
      </c>
      <c r="L231" s="15" t="s">
        <v>27</v>
      </c>
      <c r="M231" s="56">
        <v>0</v>
      </c>
      <c r="N231" s="15" t="s">
        <v>27</v>
      </c>
      <c r="O231" s="56">
        <v>0</v>
      </c>
      <c r="P231" s="15" t="s">
        <v>27</v>
      </c>
      <c r="S231" s="63">
        <f>IFERROR(_xlfn.PERCENTRANK.INC(J$6:J$234,J231),"-9999")</f>
        <v>0</v>
      </c>
    </row>
    <row r="232" spans="1:19" s="52" customFormat="1" ht="12" x14ac:dyDescent="0.2">
      <c r="A232" s="59">
        <v>540029</v>
      </c>
      <c r="B232" s="59" t="s">
        <v>82</v>
      </c>
      <c r="C232" s="59" t="s">
        <v>73</v>
      </c>
      <c r="D232" s="59" t="s">
        <v>18</v>
      </c>
      <c r="E232" s="53">
        <v>4</v>
      </c>
      <c r="F232" s="53">
        <v>3.9</v>
      </c>
      <c r="G232" s="53">
        <v>0</v>
      </c>
      <c r="H232" s="53">
        <v>0</v>
      </c>
      <c r="I232" s="21" t="s">
        <v>27</v>
      </c>
      <c r="J232" s="21">
        <v>0</v>
      </c>
      <c r="K232" s="53">
        <v>0</v>
      </c>
      <c r="L232" s="21" t="s">
        <v>27</v>
      </c>
      <c r="M232" s="53">
        <v>0</v>
      </c>
      <c r="N232" s="21" t="s">
        <v>27</v>
      </c>
      <c r="O232" s="53">
        <v>0</v>
      </c>
      <c r="P232" s="21" t="s">
        <v>27</v>
      </c>
      <c r="S232" s="63">
        <f>IFERROR(_xlfn.PERCENTRANK.INC(J$6:J$234,J232),"-9999")</f>
        <v>0</v>
      </c>
    </row>
    <row r="233" spans="1:19" s="52" customFormat="1" ht="12" x14ac:dyDescent="0.2">
      <c r="A233" s="59">
        <v>540081</v>
      </c>
      <c r="B233" s="59" t="s">
        <v>159</v>
      </c>
      <c r="C233" s="59" t="s">
        <v>147</v>
      </c>
      <c r="D233" s="59" t="s">
        <v>18</v>
      </c>
      <c r="E233" s="53">
        <v>3</v>
      </c>
      <c r="F233" s="53">
        <v>9.8000000000000007</v>
      </c>
      <c r="G233" s="53">
        <v>0.4</v>
      </c>
      <c r="H233" s="53">
        <v>0</v>
      </c>
      <c r="I233" s="21">
        <v>0</v>
      </c>
      <c r="J233" s="21">
        <v>0</v>
      </c>
      <c r="K233" s="53">
        <v>0</v>
      </c>
      <c r="L233" s="21" t="s">
        <v>27</v>
      </c>
      <c r="M233" s="53">
        <v>0</v>
      </c>
      <c r="N233" s="21" t="s">
        <v>27</v>
      </c>
      <c r="O233" s="53">
        <v>0</v>
      </c>
      <c r="P233" s="21" t="s">
        <v>27</v>
      </c>
      <c r="S233" s="63">
        <f>IFERROR(_xlfn.PERCENTRANK.INC(J$6:J$234,J233),"-9999")</f>
        <v>0</v>
      </c>
    </row>
    <row r="234" spans="1:19" s="52" customFormat="1" ht="12.75" thickBot="1" x14ac:dyDescent="0.25">
      <c r="A234" s="59">
        <v>540033</v>
      </c>
      <c r="B234" s="59" t="s">
        <v>74</v>
      </c>
      <c r="C234" s="59" t="s">
        <v>73</v>
      </c>
      <c r="D234" s="59" t="s">
        <v>18</v>
      </c>
      <c r="E234" s="53">
        <v>4</v>
      </c>
      <c r="F234" s="53">
        <v>2.5</v>
      </c>
      <c r="G234" s="53">
        <v>0</v>
      </c>
      <c r="H234" s="53">
        <v>0</v>
      </c>
      <c r="I234" s="21" t="s">
        <v>27</v>
      </c>
      <c r="J234" s="21">
        <v>0</v>
      </c>
      <c r="K234" s="53">
        <v>0</v>
      </c>
      <c r="L234" s="21" t="s">
        <v>27</v>
      </c>
      <c r="M234" s="53">
        <v>0</v>
      </c>
      <c r="N234" s="21" t="s">
        <v>27</v>
      </c>
      <c r="O234" s="53">
        <v>0</v>
      </c>
      <c r="P234" s="21" t="s">
        <v>27</v>
      </c>
      <c r="S234" s="64">
        <f>IFERROR(_xlfn.PERCENTRANK.INC(J$6:J$234,J234),"-9999")</f>
        <v>0</v>
      </c>
    </row>
    <row r="235" spans="1:19" s="52" customFormat="1" ht="12" x14ac:dyDescent="0.2">
      <c r="A235" s="51"/>
      <c r="B235" s="51"/>
      <c r="C235" s="51"/>
      <c r="D235" s="51"/>
      <c r="E235" s="54"/>
      <c r="F235" s="54"/>
      <c r="G235" s="54"/>
      <c r="H235" s="54"/>
      <c r="I235" s="19"/>
      <c r="J235" s="19"/>
      <c r="K235" s="54"/>
      <c r="L235" s="19"/>
      <c r="M235" s="54"/>
      <c r="N235" s="19"/>
      <c r="O235" s="54"/>
      <c r="P235" s="19"/>
      <c r="S235" s="42"/>
    </row>
  </sheetData>
  <autoFilter ref="A5:S234" xr:uid="{00000000-0009-0000-0000-000002000000}">
    <sortState xmlns:xlrd2="http://schemas.microsoft.com/office/spreadsheetml/2017/richdata2" ref="A6:S234">
      <sortCondition descending="1" ref="J5:J234"/>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1"/>
  <sheetViews>
    <sheetView workbookViewId="0">
      <pane ySplit="5" topLeftCell="A6" activePane="bottomLeft" state="frozen"/>
      <selection pane="bottomLeft"/>
    </sheetView>
  </sheetViews>
  <sheetFormatPr defaultRowHeight="15" x14ac:dyDescent="0.25"/>
  <cols>
    <col min="1" max="1" width="11.42578125" style="48" customWidth="1"/>
    <col min="2" max="2" width="18.5703125" style="48" bestFit="1" customWidth="1"/>
    <col min="3" max="3" width="19.42578125" style="48" bestFit="1" customWidth="1"/>
    <col min="4" max="4" width="14" style="48" customWidth="1"/>
    <col min="5" max="5" width="8" style="50" customWidth="1"/>
    <col min="6" max="6" width="9.140625" style="50" customWidth="1"/>
    <col min="7" max="7" width="11.28515625" style="50" customWidth="1"/>
    <col min="8" max="8" width="10.28515625" style="50" customWidth="1"/>
    <col min="9" max="9" width="17.5703125" style="7" customWidth="1"/>
    <col min="10" max="10" width="18" style="7" customWidth="1"/>
    <col min="11" max="11" width="11" style="50" customWidth="1"/>
    <col min="12" max="12" width="10.5703125" style="7" customWidth="1"/>
    <col min="13" max="13" width="9" style="50" customWidth="1"/>
    <col min="14" max="14" width="8.7109375" style="7" customWidth="1"/>
    <col min="15" max="15" width="9.42578125" style="50" customWidth="1"/>
    <col min="16" max="16" width="11" style="7" customWidth="1"/>
    <col min="17" max="18" width="9.140625" style="44"/>
    <col min="19" max="19" width="9.140625" style="42"/>
    <col min="20" max="16384" width="9.140625" style="44"/>
  </cols>
  <sheetData>
    <row r="1" spans="1:19" x14ac:dyDescent="0.25">
      <c r="A1" s="45" t="s">
        <v>485</v>
      </c>
    </row>
    <row r="2" spans="1:19" x14ac:dyDescent="0.25">
      <c r="A2" s="46">
        <v>45378</v>
      </c>
    </row>
    <row r="4" spans="1:19" x14ac:dyDescent="0.25">
      <c r="S4" s="74" t="s">
        <v>483</v>
      </c>
    </row>
    <row r="5" spans="1:19" s="52" customFormat="1" ht="54" customHeight="1" x14ac:dyDescent="0.2">
      <c r="A5" s="49" t="s">
        <v>0</v>
      </c>
      <c r="B5" s="49" t="s">
        <v>1</v>
      </c>
      <c r="C5" s="49" t="s">
        <v>2</v>
      </c>
      <c r="D5" s="49" t="s">
        <v>3</v>
      </c>
      <c r="E5" s="47" t="s">
        <v>4</v>
      </c>
      <c r="F5" s="47" t="s">
        <v>5</v>
      </c>
      <c r="G5" s="47" t="s">
        <v>6</v>
      </c>
      <c r="H5" s="47" t="s">
        <v>7</v>
      </c>
      <c r="I5" s="47" t="s">
        <v>8</v>
      </c>
      <c r="J5" s="38" t="s">
        <v>9</v>
      </c>
      <c r="K5" s="47" t="s">
        <v>10</v>
      </c>
      <c r="L5" s="47" t="s">
        <v>11</v>
      </c>
      <c r="M5" s="47" t="s">
        <v>12</v>
      </c>
      <c r="N5" s="47" t="s">
        <v>13</v>
      </c>
      <c r="O5" s="47" t="s">
        <v>14</v>
      </c>
      <c r="P5" s="47" t="s">
        <v>15</v>
      </c>
      <c r="S5" s="65" t="s">
        <v>481</v>
      </c>
    </row>
    <row r="6" spans="1:19" s="52" customFormat="1" ht="12" x14ac:dyDescent="0.2">
      <c r="A6" s="60">
        <v>540051</v>
      </c>
      <c r="B6" s="60" t="s">
        <v>119</v>
      </c>
      <c r="C6" s="60" t="s">
        <v>117</v>
      </c>
      <c r="D6" s="60" t="s">
        <v>22</v>
      </c>
      <c r="E6" s="61">
        <v>8</v>
      </c>
      <c r="F6" s="61">
        <v>18.600000000000001</v>
      </c>
      <c r="G6" s="61">
        <v>16.8</v>
      </c>
      <c r="H6" s="61">
        <v>15.5</v>
      </c>
      <c r="I6" s="41">
        <v>0.92300000000000004</v>
      </c>
      <c r="J6" s="41">
        <v>0.83299999999999996</v>
      </c>
      <c r="K6" s="61">
        <v>1</v>
      </c>
      <c r="L6" s="41">
        <v>6.5000000000000002E-2</v>
      </c>
      <c r="M6" s="61">
        <v>2.8</v>
      </c>
      <c r="N6" s="41">
        <v>0.18099999999999999</v>
      </c>
      <c r="O6" s="61">
        <v>11.7</v>
      </c>
      <c r="P6" s="41">
        <v>0.755</v>
      </c>
      <c r="S6" s="63">
        <f>IFERROR(_xlfn.PERCENTRANK.INC(J$6:J$60,J6),"-9999")</f>
        <v>1</v>
      </c>
    </row>
    <row r="7" spans="1:19" s="52" customFormat="1" ht="12" x14ac:dyDescent="0.2">
      <c r="A7" s="60">
        <v>540107</v>
      </c>
      <c r="B7" s="60" t="s">
        <v>203</v>
      </c>
      <c r="C7" s="60" t="s">
        <v>197</v>
      </c>
      <c r="D7" s="60" t="s">
        <v>22</v>
      </c>
      <c r="E7" s="61">
        <v>10</v>
      </c>
      <c r="F7" s="61">
        <v>21.2</v>
      </c>
      <c r="G7" s="61">
        <v>16.600000000000001</v>
      </c>
      <c r="H7" s="61">
        <v>15.2</v>
      </c>
      <c r="I7" s="41">
        <v>0.91600000000000004</v>
      </c>
      <c r="J7" s="41">
        <v>0.71699999999999997</v>
      </c>
      <c r="K7" s="61">
        <v>2.1</v>
      </c>
      <c r="L7" s="41">
        <v>0.13800000000000001</v>
      </c>
      <c r="M7" s="61">
        <v>6.4</v>
      </c>
      <c r="N7" s="41">
        <v>0.42099999999999999</v>
      </c>
      <c r="O7" s="61">
        <v>6.7</v>
      </c>
      <c r="P7" s="41">
        <v>0.441</v>
      </c>
      <c r="S7" s="63">
        <f>IFERROR(_xlfn.PERCENTRANK.INC(J$6:J$60,J7),"-9999")</f>
        <v>0.98099999999999998</v>
      </c>
    </row>
    <row r="8" spans="1:19" s="52" customFormat="1" ht="12" x14ac:dyDescent="0.2">
      <c r="A8" s="60">
        <v>540277</v>
      </c>
      <c r="B8" s="60" t="s">
        <v>371</v>
      </c>
      <c r="C8" s="60" t="s">
        <v>367</v>
      </c>
      <c r="D8" s="60" t="s">
        <v>22</v>
      </c>
      <c r="E8" s="61">
        <v>5</v>
      </c>
      <c r="F8" s="61">
        <v>11.7</v>
      </c>
      <c r="G8" s="61">
        <v>9.6</v>
      </c>
      <c r="H8" s="61">
        <v>8.3000000000000007</v>
      </c>
      <c r="I8" s="41">
        <v>0.86499999999999999</v>
      </c>
      <c r="J8" s="41">
        <v>0.70899999999999996</v>
      </c>
      <c r="K8" s="61">
        <v>1</v>
      </c>
      <c r="L8" s="41">
        <v>0.12</v>
      </c>
      <c r="M8" s="61">
        <v>1.4</v>
      </c>
      <c r="N8" s="41">
        <v>0.16900000000000001</v>
      </c>
      <c r="O8" s="61">
        <v>5.9</v>
      </c>
      <c r="P8" s="41">
        <v>0.71099999999999997</v>
      </c>
      <c r="S8" s="63">
        <f>IFERROR(_xlfn.PERCENTRANK.INC(J$6:J$60,J8),"-9999")</f>
        <v>0.96199999999999997</v>
      </c>
    </row>
    <row r="9" spans="1:19" s="52" customFormat="1" ht="12" x14ac:dyDescent="0.2">
      <c r="A9" s="60">
        <v>540225</v>
      </c>
      <c r="B9" s="60" t="s">
        <v>288</v>
      </c>
      <c r="C9" s="60" t="s">
        <v>286</v>
      </c>
      <c r="D9" s="60" t="s">
        <v>22</v>
      </c>
      <c r="E9" s="61">
        <v>5</v>
      </c>
      <c r="F9" s="61">
        <v>17.3</v>
      </c>
      <c r="G9" s="61">
        <v>11.4</v>
      </c>
      <c r="H9" s="61">
        <v>11.2</v>
      </c>
      <c r="I9" s="41">
        <v>0.98199999999999998</v>
      </c>
      <c r="J9" s="41">
        <v>0.64700000000000002</v>
      </c>
      <c r="K9" s="61">
        <v>0.6</v>
      </c>
      <c r="L9" s="41">
        <v>5.3999999999999999E-2</v>
      </c>
      <c r="M9" s="61">
        <v>1.7</v>
      </c>
      <c r="N9" s="41">
        <v>0.152</v>
      </c>
      <c r="O9" s="61">
        <v>8.9</v>
      </c>
      <c r="P9" s="41">
        <v>0.79500000000000004</v>
      </c>
      <c r="S9" s="63">
        <f>IFERROR(_xlfn.PERCENTRANK.INC(J$6:J$60,J9),"-9999")</f>
        <v>0.94399999999999995</v>
      </c>
    </row>
    <row r="10" spans="1:19" s="52" customFormat="1" ht="12" x14ac:dyDescent="0.2">
      <c r="A10" s="60">
        <v>540063</v>
      </c>
      <c r="B10" s="60" t="s">
        <v>137</v>
      </c>
      <c r="C10" s="60" t="s">
        <v>135</v>
      </c>
      <c r="D10" s="60" t="s">
        <v>22</v>
      </c>
      <c r="E10" s="61">
        <v>5</v>
      </c>
      <c r="F10" s="61">
        <v>29.5</v>
      </c>
      <c r="G10" s="61">
        <v>20.8</v>
      </c>
      <c r="H10" s="61">
        <v>18.3</v>
      </c>
      <c r="I10" s="41">
        <v>0.88</v>
      </c>
      <c r="J10" s="41">
        <v>0.62</v>
      </c>
      <c r="K10" s="61">
        <v>1.9</v>
      </c>
      <c r="L10" s="41">
        <v>0.104</v>
      </c>
      <c r="M10" s="61">
        <v>4.8</v>
      </c>
      <c r="N10" s="41">
        <v>0.26200000000000001</v>
      </c>
      <c r="O10" s="61">
        <v>11.6</v>
      </c>
      <c r="P10" s="41">
        <v>0.63400000000000001</v>
      </c>
      <c r="S10" s="63">
        <f>IFERROR(_xlfn.PERCENTRANK.INC(J$6:J$60,J10),"-9999")</f>
        <v>0.92500000000000004</v>
      </c>
    </row>
    <row r="11" spans="1:19" s="52" customFormat="1" ht="12" x14ac:dyDescent="0.2">
      <c r="A11" s="60">
        <v>540112</v>
      </c>
      <c r="B11" s="60" t="s">
        <v>211</v>
      </c>
      <c r="C11" s="60" t="s">
        <v>206</v>
      </c>
      <c r="D11" s="60" t="s">
        <v>22</v>
      </c>
      <c r="E11" s="61">
        <v>2</v>
      </c>
      <c r="F11" s="61">
        <v>69.5</v>
      </c>
      <c r="G11" s="61">
        <v>43.6</v>
      </c>
      <c r="H11" s="61">
        <v>40</v>
      </c>
      <c r="I11" s="41">
        <v>0.91700000000000004</v>
      </c>
      <c r="J11" s="41">
        <v>0.57599999999999996</v>
      </c>
      <c r="K11" s="61">
        <v>5</v>
      </c>
      <c r="L11" s="41">
        <v>0.125</v>
      </c>
      <c r="M11" s="61">
        <v>10.4</v>
      </c>
      <c r="N11" s="41">
        <v>0.26</v>
      </c>
      <c r="O11" s="61">
        <v>24.6</v>
      </c>
      <c r="P11" s="41">
        <v>0.61499999999999999</v>
      </c>
      <c r="S11" s="63">
        <f>IFERROR(_xlfn.PERCENTRANK.INC(J$6:J$60,J11),"-9999")</f>
        <v>0.90700000000000003</v>
      </c>
    </row>
    <row r="12" spans="1:19" s="52" customFormat="1" ht="12" x14ac:dyDescent="0.2">
      <c r="A12" s="60">
        <v>540144</v>
      </c>
      <c r="B12" s="60" t="s">
        <v>266</v>
      </c>
      <c r="C12" s="60" t="s">
        <v>264</v>
      </c>
      <c r="D12" s="60" t="s">
        <v>22</v>
      </c>
      <c r="E12" s="61">
        <v>9</v>
      </c>
      <c r="F12" s="61">
        <v>50</v>
      </c>
      <c r="G12" s="61">
        <v>30.4</v>
      </c>
      <c r="H12" s="61">
        <v>25.9</v>
      </c>
      <c r="I12" s="41">
        <v>0.85199999999999998</v>
      </c>
      <c r="J12" s="41">
        <v>0.51800000000000002</v>
      </c>
      <c r="K12" s="61">
        <v>2</v>
      </c>
      <c r="L12" s="41">
        <v>7.6999999999999999E-2</v>
      </c>
      <c r="M12" s="61">
        <v>1.4</v>
      </c>
      <c r="N12" s="41">
        <v>5.3999999999999999E-2</v>
      </c>
      <c r="O12" s="61">
        <v>22.5</v>
      </c>
      <c r="P12" s="41">
        <v>0.86899999999999999</v>
      </c>
      <c r="S12" s="63">
        <f>IFERROR(_xlfn.PERCENTRANK.INC(J$6:J$60,J12),"-9999")</f>
        <v>0.88800000000000001</v>
      </c>
    </row>
    <row r="13" spans="1:19" s="52" customFormat="1" ht="12" x14ac:dyDescent="0.2">
      <c r="A13" s="60">
        <v>540213</v>
      </c>
      <c r="B13" s="60" t="s">
        <v>406</v>
      </c>
      <c r="C13" s="60" t="s">
        <v>402</v>
      </c>
      <c r="D13" s="60" t="s">
        <v>22</v>
      </c>
      <c r="E13" s="61">
        <v>5</v>
      </c>
      <c r="F13" s="61">
        <v>61.2</v>
      </c>
      <c r="G13" s="61">
        <v>35.200000000000003</v>
      </c>
      <c r="H13" s="61">
        <v>26.5</v>
      </c>
      <c r="I13" s="41">
        <v>0.753</v>
      </c>
      <c r="J13" s="41">
        <v>0.433</v>
      </c>
      <c r="K13" s="61">
        <v>4.2</v>
      </c>
      <c r="L13" s="41">
        <v>0.158</v>
      </c>
      <c r="M13" s="61">
        <v>9.8000000000000007</v>
      </c>
      <c r="N13" s="41">
        <v>0.37</v>
      </c>
      <c r="O13" s="61">
        <v>12.5</v>
      </c>
      <c r="P13" s="41">
        <v>0.47199999999999998</v>
      </c>
      <c r="S13" s="63">
        <f>IFERROR(_xlfn.PERCENTRANK.INC(J$6:J$60,J13),"-9999")</f>
        <v>0.87</v>
      </c>
    </row>
    <row r="14" spans="1:19" s="52" customFormat="1" ht="12" x14ac:dyDescent="0.2">
      <c r="A14" s="60">
        <v>540226</v>
      </c>
      <c r="B14" s="60" t="s">
        <v>109</v>
      </c>
      <c r="C14" s="60" t="s">
        <v>107</v>
      </c>
      <c r="D14" s="60" t="s">
        <v>22</v>
      </c>
      <c r="E14" s="61">
        <v>8</v>
      </c>
      <c r="F14" s="61">
        <v>41.6</v>
      </c>
      <c r="G14" s="61">
        <v>24.4</v>
      </c>
      <c r="H14" s="61">
        <v>16.8</v>
      </c>
      <c r="I14" s="41">
        <v>0.68899999999999995</v>
      </c>
      <c r="J14" s="41">
        <v>0.40400000000000003</v>
      </c>
      <c r="K14" s="61">
        <v>0.9</v>
      </c>
      <c r="L14" s="41">
        <v>5.3999999999999999E-2</v>
      </c>
      <c r="M14" s="61">
        <v>1.9</v>
      </c>
      <c r="N14" s="41">
        <v>0.113</v>
      </c>
      <c r="O14" s="61">
        <v>14</v>
      </c>
      <c r="P14" s="41">
        <v>0.83299999999999996</v>
      </c>
      <c r="S14" s="63">
        <f>IFERROR(_xlfn.PERCENTRANK.INC(J$6:J$60,J14),"-9999")</f>
        <v>0.85099999999999998</v>
      </c>
    </row>
    <row r="15" spans="1:19" s="52" customFormat="1" ht="12" x14ac:dyDescent="0.2">
      <c r="A15" s="60">
        <v>540047</v>
      </c>
      <c r="B15" s="60" t="s">
        <v>114</v>
      </c>
      <c r="C15" s="60" t="s">
        <v>112</v>
      </c>
      <c r="D15" s="60" t="s">
        <v>22</v>
      </c>
      <c r="E15" s="61">
        <v>11</v>
      </c>
      <c r="F15" s="61">
        <v>12.9</v>
      </c>
      <c r="G15" s="61">
        <v>6.7</v>
      </c>
      <c r="H15" s="61">
        <v>5</v>
      </c>
      <c r="I15" s="41">
        <v>0.746</v>
      </c>
      <c r="J15" s="41">
        <v>0.38800000000000001</v>
      </c>
      <c r="K15" s="61">
        <v>0.7</v>
      </c>
      <c r="L15" s="41">
        <v>0.14000000000000001</v>
      </c>
      <c r="M15" s="61">
        <v>1.9</v>
      </c>
      <c r="N15" s="41">
        <v>0.38</v>
      </c>
      <c r="O15" s="61">
        <v>2.4</v>
      </c>
      <c r="P15" s="41">
        <v>0.48</v>
      </c>
      <c r="S15" s="63">
        <f>IFERROR(_xlfn.PERCENTRANK.INC(J$6:J$60,J15),"-9999")</f>
        <v>0.83299999999999996</v>
      </c>
    </row>
    <row r="16" spans="1:19" s="52" customFormat="1" ht="12" x14ac:dyDescent="0.2">
      <c r="A16" s="60">
        <v>540283</v>
      </c>
      <c r="B16" s="60" t="s">
        <v>294</v>
      </c>
      <c r="C16" s="60" t="s">
        <v>291</v>
      </c>
      <c r="D16" s="60" t="s">
        <v>22</v>
      </c>
      <c r="E16" s="61">
        <v>4</v>
      </c>
      <c r="F16" s="61">
        <v>115.3</v>
      </c>
      <c r="G16" s="61">
        <v>53.6</v>
      </c>
      <c r="H16" s="61">
        <v>41.2</v>
      </c>
      <c r="I16" s="41">
        <v>0.76900000000000002</v>
      </c>
      <c r="J16" s="41">
        <v>0.35699999999999998</v>
      </c>
      <c r="K16" s="61">
        <v>10.6</v>
      </c>
      <c r="L16" s="41">
        <v>0.25700000000000001</v>
      </c>
      <c r="M16" s="61">
        <v>17</v>
      </c>
      <c r="N16" s="41">
        <v>0.41299999999999998</v>
      </c>
      <c r="O16" s="61">
        <v>13.6</v>
      </c>
      <c r="P16" s="41">
        <v>0.33</v>
      </c>
      <c r="S16" s="63">
        <f>IFERROR(_xlfn.PERCENTRANK.INC(J$6:J$60,J16),"-9999")</f>
        <v>0.81399999999999995</v>
      </c>
    </row>
    <row r="17" spans="1:19" s="52" customFormat="1" ht="12" x14ac:dyDescent="0.2">
      <c r="A17" s="60">
        <v>540007</v>
      </c>
      <c r="B17" s="60" t="s">
        <v>35</v>
      </c>
      <c r="C17" s="60" t="s">
        <v>31</v>
      </c>
      <c r="D17" s="60" t="s">
        <v>22</v>
      </c>
      <c r="E17" s="61">
        <v>3</v>
      </c>
      <c r="F17" s="61">
        <v>118.3</v>
      </c>
      <c r="G17" s="61">
        <v>65.5</v>
      </c>
      <c r="H17" s="61">
        <v>36.299999999999997</v>
      </c>
      <c r="I17" s="41">
        <v>0.55400000000000005</v>
      </c>
      <c r="J17" s="41">
        <v>0.307</v>
      </c>
      <c r="K17" s="61">
        <v>7.7</v>
      </c>
      <c r="L17" s="41">
        <v>0.21199999999999999</v>
      </c>
      <c r="M17" s="61">
        <v>10.3</v>
      </c>
      <c r="N17" s="41">
        <v>0.28399999999999997</v>
      </c>
      <c r="O17" s="61">
        <v>18.3</v>
      </c>
      <c r="P17" s="41">
        <v>0.504</v>
      </c>
      <c r="S17" s="63">
        <f>IFERROR(_xlfn.PERCENTRANK.INC(J$6:J$60,J17),"-9999")</f>
        <v>0.79600000000000004</v>
      </c>
    </row>
    <row r="18" spans="1:19" s="52" customFormat="1" ht="12" x14ac:dyDescent="0.2">
      <c r="A18" s="60">
        <v>540070</v>
      </c>
      <c r="B18" s="60" t="s">
        <v>162</v>
      </c>
      <c r="C18" s="60" t="s">
        <v>147</v>
      </c>
      <c r="D18" s="60" t="s">
        <v>22</v>
      </c>
      <c r="E18" s="61">
        <v>3</v>
      </c>
      <c r="F18" s="61">
        <v>133.19999999999999</v>
      </c>
      <c r="G18" s="61">
        <v>43</v>
      </c>
      <c r="H18" s="61">
        <v>35.799999999999997</v>
      </c>
      <c r="I18" s="41">
        <v>0.83299999999999996</v>
      </c>
      <c r="J18" s="41">
        <v>0.26900000000000002</v>
      </c>
      <c r="K18" s="61">
        <v>4.5999999999999996</v>
      </c>
      <c r="L18" s="41">
        <v>0.128</v>
      </c>
      <c r="M18" s="61">
        <v>9.6</v>
      </c>
      <c r="N18" s="41">
        <v>0.26800000000000002</v>
      </c>
      <c r="O18" s="61">
        <v>21.6</v>
      </c>
      <c r="P18" s="41">
        <v>0.60299999999999998</v>
      </c>
      <c r="S18" s="63">
        <f>IFERROR(_xlfn.PERCENTRANK.INC(J$6:J$60,J18),"-9999")</f>
        <v>0.77700000000000002</v>
      </c>
    </row>
    <row r="19" spans="1:19" s="52" customFormat="1" ht="12" x14ac:dyDescent="0.2">
      <c r="A19" s="60">
        <v>540040</v>
      </c>
      <c r="B19" s="60" t="s">
        <v>104</v>
      </c>
      <c r="C19" s="60" t="s">
        <v>96</v>
      </c>
      <c r="D19" s="60" t="s">
        <v>22</v>
      </c>
      <c r="E19" s="61">
        <v>4</v>
      </c>
      <c r="F19" s="61">
        <v>93.7</v>
      </c>
      <c r="G19" s="61">
        <v>25</v>
      </c>
      <c r="H19" s="61">
        <v>25.1</v>
      </c>
      <c r="I19" s="41">
        <v>1.004</v>
      </c>
      <c r="J19" s="41">
        <v>0.26800000000000002</v>
      </c>
      <c r="K19" s="61">
        <v>7.9</v>
      </c>
      <c r="L19" s="41">
        <v>0.315</v>
      </c>
      <c r="M19" s="61">
        <v>10.4</v>
      </c>
      <c r="N19" s="41">
        <v>0.41399999999999998</v>
      </c>
      <c r="O19" s="61">
        <v>6.8</v>
      </c>
      <c r="P19" s="41">
        <v>0.27100000000000002</v>
      </c>
      <c r="S19" s="63">
        <f>IFERROR(_xlfn.PERCENTRANK.INC(J$6:J$60,J19),"-9999")</f>
        <v>0.75900000000000001</v>
      </c>
    </row>
    <row r="20" spans="1:19" s="52" customFormat="1" ht="12" x14ac:dyDescent="0.2">
      <c r="A20" s="60">
        <v>540207</v>
      </c>
      <c r="B20" s="60" t="s">
        <v>395</v>
      </c>
      <c r="C20" s="60" t="s">
        <v>391</v>
      </c>
      <c r="D20" s="60" t="s">
        <v>22</v>
      </c>
      <c r="E20" s="61">
        <v>10</v>
      </c>
      <c r="F20" s="61">
        <v>40.5</v>
      </c>
      <c r="G20" s="61">
        <v>26</v>
      </c>
      <c r="H20" s="61">
        <v>10.4</v>
      </c>
      <c r="I20" s="41">
        <v>0.4</v>
      </c>
      <c r="J20" s="41">
        <v>0.25700000000000001</v>
      </c>
      <c r="K20" s="61">
        <v>2.4</v>
      </c>
      <c r="L20" s="41">
        <v>0.23100000000000001</v>
      </c>
      <c r="M20" s="61">
        <v>3.4</v>
      </c>
      <c r="N20" s="41">
        <v>0.32700000000000001</v>
      </c>
      <c r="O20" s="61">
        <v>4.5999999999999996</v>
      </c>
      <c r="P20" s="41">
        <v>0.442</v>
      </c>
      <c r="S20" s="63">
        <f>IFERROR(_xlfn.PERCENTRANK.INC(J$6:J$60,J20),"-9999")</f>
        <v>0.74</v>
      </c>
    </row>
    <row r="21" spans="1:19" s="52" customFormat="1" ht="12" x14ac:dyDescent="0.2">
      <c r="A21" s="60">
        <v>540169</v>
      </c>
      <c r="B21" s="60" t="s">
        <v>323</v>
      </c>
      <c r="C21" s="60" t="s">
        <v>319</v>
      </c>
      <c r="D21" s="60" t="s">
        <v>22</v>
      </c>
      <c r="E21" s="61">
        <v>1</v>
      </c>
      <c r="F21" s="61">
        <v>105.5</v>
      </c>
      <c r="G21" s="61">
        <v>51.5</v>
      </c>
      <c r="H21" s="61">
        <v>25.5</v>
      </c>
      <c r="I21" s="41">
        <v>0.495</v>
      </c>
      <c r="J21" s="41">
        <v>0.24199999999999999</v>
      </c>
      <c r="K21" s="61">
        <v>4.5</v>
      </c>
      <c r="L21" s="41">
        <v>0.17599999999999999</v>
      </c>
      <c r="M21" s="61">
        <v>8.6999999999999993</v>
      </c>
      <c r="N21" s="41">
        <v>0.34100000000000003</v>
      </c>
      <c r="O21" s="61">
        <v>12.3</v>
      </c>
      <c r="P21" s="41">
        <v>0.48199999999999998</v>
      </c>
      <c r="S21" s="63">
        <f>IFERROR(_xlfn.PERCENTRANK.INC(J$6:J$60,J21),"-9999")</f>
        <v>0.72199999999999998</v>
      </c>
    </row>
    <row r="22" spans="1:19" s="52" customFormat="1" ht="12" x14ac:dyDescent="0.2">
      <c r="A22" s="60">
        <v>540001</v>
      </c>
      <c r="B22" s="60" t="s">
        <v>21</v>
      </c>
      <c r="C22" s="60" t="s">
        <v>17</v>
      </c>
      <c r="D22" s="60" t="s">
        <v>22</v>
      </c>
      <c r="E22" s="61">
        <v>7</v>
      </c>
      <c r="F22" s="61">
        <v>40.799999999999997</v>
      </c>
      <c r="G22" s="61">
        <v>20.399999999999999</v>
      </c>
      <c r="H22" s="61">
        <v>8.4</v>
      </c>
      <c r="I22" s="41">
        <v>0.41199999999999998</v>
      </c>
      <c r="J22" s="41">
        <v>0.20599999999999999</v>
      </c>
      <c r="K22" s="61">
        <v>1.2</v>
      </c>
      <c r="L22" s="41">
        <v>0.14299999999999999</v>
      </c>
      <c r="M22" s="61">
        <v>2.5</v>
      </c>
      <c r="N22" s="41">
        <v>0.29799999999999999</v>
      </c>
      <c r="O22" s="61">
        <v>4.7</v>
      </c>
      <c r="P22" s="41">
        <v>0.56000000000000005</v>
      </c>
      <c r="S22" s="63">
        <f>IFERROR(_xlfn.PERCENTRANK.INC(J$6:J$60,J22),"-9999")</f>
        <v>0.70299999999999996</v>
      </c>
    </row>
    <row r="23" spans="1:19" s="52" customFormat="1" ht="12" x14ac:dyDescent="0.2">
      <c r="A23" s="60">
        <v>540097</v>
      </c>
      <c r="B23" s="60" t="s">
        <v>194</v>
      </c>
      <c r="C23" s="60" t="s">
        <v>183</v>
      </c>
      <c r="D23" s="60" t="s">
        <v>22</v>
      </c>
      <c r="E23" s="61">
        <v>6</v>
      </c>
      <c r="F23" s="61">
        <v>38</v>
      </c>
      <c r="G23" s="61">
        <v>8.1999999999999993</v>
      </c>
      <c r="H23" s="61">
        <v>7.2000000000000011</v>
      </c>
      <c r="I23" s="41">
        <v>0.878</v>
      </c>
      <c r="J23" s="41">
        <v>0.189</v>
      </c>
      <c r="K23" s="61">
        <v>6.4</v>
      </c>
      <c r="L23" s="41">
        <v>0.88900000000000001</v>
      </c>
      <c r="M23" s="61">
        <v>0.4</v>
      </c>
      <c r="N23" s="41">
        <v>5.6000000000000001E-2</v>
      </c>
      <c r="O23" s="61">
        <v>0.4</v>
      </c>
      <c r="P23" s="41">
        <v>5.6000000000000001E-2</v>
      </c>
      <c r="S23" s="63">
        <f>IFERROR(_xlfn.PERCENTRANK.INC(J$6:J$60,J23),"-9999")</f>
        <v>0.68500000000000005</v>
      </c>
    </row>
    <row r="24" spans="1:19" s="52" customFormat="1" ht="12" x14ac:dyDescent="0.2">
      <c r="A24" s="60">
        <v>545536</v>
      </c>
      <c r="B24" s="60" t="s">
        <v>180</v>
      </c>
      <c r="C24" s="60" t="s">
        <v>175</v>
      </c>
      <c r="D24" s="60" t="s">
        <v>22</v>
      </c>
      <c r="E24" s="61">
        <v>2</v>
      </c>
      <c r="F24" s="61">
        <v>102.4</v>
      </c>
      <c r="G24" s="61">
        <v>34.700000000000003</v>
      </c>
      <c r="H24" s="61">
        <v>19.100000000000001</v>
      </c>
      <c r="I24" s="41">
        <v>0.55000000000000004</v>
      </c>
      <c r="J24" s="41">
        <v>0.187</v>
      </c>
      <c r="K24" s="61">
        <v>5.2</v>
      </c>
      <c r="L24" s="41">
        <v>0.27200000000000002</v>
      </c>
      <c r="M24" s="61">
        <v>9.1</v>
      </c>
      <c r="N24" s="41">
        <v>0.47599999999999998</v>
      </c>
      <c r="O24" s="61">
        <v>4.8</v>
      </c>
      <c r="P24" s="41">
        <v>0.251</v>
      </c>
      <c r="S24" s="63">
        <f>IFERROR(_xlfn.PERCENTRANK.INC(J$6:J$60,J24),"-9999")</f>
        <v>0.66600000000000004</v>
      </c>
    </row>
    <row r="25" spans="1:19" s="52" customFormat="1" ht="12" x14ac:dyDescent="0.2">
      <c r="A25" s="60">
        <v>540129</v>
      </c>
      <c r="B25" s="60" t="s">
        <v>240</v>
      </c>
      <c r="C25" s="60" t="s">
        <v>235</v>
      </c>
      <c r="D25" s="60" t="s">
        <v>22</v>
      </c>
      <c r="E25" s="61">
        <v>8</v>
      </c>
      <c r="F25" s="61">
        <v>34.4</v>
      </c>
      <c r="G25" s="61">
        <v>9.9</v>
      </c>
      <c r="H25" s="61">
        <v>5.5</v>
      </c>
      <c r="I25" s="41">
        <v>0.55600000000000005</v>
      </c>
      <c r="J25" s="41">
        <v>0.16</v>
      </c>
      <c r="K25" s="61">
        <v>1.1000000000000001</v>
      </c>
      <c r="L25" s="41">
        <v>0.2</v>
      </c>
      <c r="M25" s="61">
        <v>1.6</v>
      </c>
      <c r="N25" s="41">
        <v>0.29099999999999998</v>
      </c>
      <c r="O25" s="61">
        <v>2.8</v>
      </c>
      <c r="P25" s="41">
        <v>0.50900000000000001</v>
      </c>
      <c r="S25" s="63">
        <f>IFERROR(_xlfn.PERCENTRANK.INC(J$6:J$60,J25),"-9999")</f>
        <v>0.64800000000000002</v>
      </c>
    </row>
    <row r="26" spans="1:19" s="52" customFormat="1" ht="12" x14ac:dyDescent="0.2">
      <c r="A26" s="60">
        <v>540016</v>
      </c>
      <c r="B26" s="60" t="s">
        <v>58</v>
      </c>
      <c r="C26" s="60" t="s">
        <v>55</v>
      </c>
      <c r="D26" s="60" t="s">
        <v>22</v>
      </c>
      <c r="E26" s="61">
        <v>2</v>
      </c>
      <c r="F26" s="61">
        <v>45.8</v>
      </c>
      <c r="G26" s="61">
        <v>10.6</v>
      </c>
      <c r="H26" s="61">
        <v>7</v>
      </c>
      <c r="I26" s="41">
        <v>0.66</v>
      </c>
      <c r="J26" s="41">
        <v>0.153</v>
      </c>
      <c r="K26" s="61">
        <v>1.8</v>
      </c>
      <c r="L26" s="41">
        <v>0.25700000000000001</v>
      </c>
      <c r="M26" s="61">
        <v>3.1</v>
      </c>
      <c r="N26" s="41">
        <v>0.443</v>
      </c>
      <c r="O26" s="61">
        <v>2.1</v>
      </c>
      <c r="P26" s="41">
        <v>0.3</v>
      </c>
      <c r="S26" s="63">
        <f>IFERROR(_xlfn.PERCENTRANK.INC(J$6:J$60,J26),"-9999")</f>
        <v>0.629</v>
      </c>
    </row>
    <row r="27" spans="1:19" s="52" customFormat="1" ht="12" x14ac:dyDescent="0.2">
      <c r="A27" s="60">
        <v>540022</v>
      </c>
      <c r="B27" s="60" t="s">
        <v>66</v>
      </c>
      <c r="C27" s="60" t="s">
        <v>65</v>
      </c>
      <c r="D27" s="60" t="s">
        <v>22</v>
      </c>
      <c r="E27" s="61">
        <v>3</v>
      </c>
      <c r="F27" s="61">
        <v>63.9</v>
      </c>
      <c r="G27" s="61">
        <v>20.100000000000001</v>
      </c>
      <c r="H27" s="61">
        <v>9.3999999999999986</v>
      </c>
      <c r="I27" s="41">
        <v>0.46800000000000003</v>
      </c>
      <c r="J27" s="41">
        <v>0.14699999999999999</v>
      </c>
      <c r="K27" s="61">
        <v>1.9</v>
      </c>
      <c r="L27" s="41">
        <v>0.20200000000000001</v>
      </c>
      <c r="M27" s="61">
        <v>1.7</v>
      </c>
      <c r="N27" s="41">
        <v>0.18099999999999999</v>
      </c>
      <c r="O27" s="61">
        <v>5.8</v>
      </c>
      <c r="P27" s="41">
        <v>0.61699999999999999</v>
      </c>
      <c r="S27" s="63">
        <f>IFERROR(_xlfn.PERCENTRANK.INC(J$6:J$60,J27),"-9999")</f>
        <v>0.61099999999999999</v>
      </c>
    </row>
    <row r="28" spans="1:19" s="52" customFormat="1" ht="12" x14ac:dyDescent="0.2">
      <c r="A28" s="60">
        <v>540278</v>
      </c>
      <c r="B28" s="60" t="s">
        <v>261</v>
      </c>
      <c r="C28" s="60" t="s">
        <v>259</v>
      </c>
      <c r="D28" s="60" t="s">
        <v>22</v>
      </c>
      <c r="E28" s="61">
        <v>1</v>
      </c>
      <c r="F28" s="61">
        <v>2.4</v>
      </c>
      <c r="G28" s="61">
        <v>1</v>
      </c>
      <c r="H28" s="61">
        <v>0.3</v>
      </c>
      <c r="I28" s="41">
        <v>0.3</v>
      </c>
      <c r="J28" s="41">
        <v>0.125</v>
      </c>
      <c r="K28" s="61">
        <v>0</v>
      </c>
      <c r="L28" s="41">
        <v>0</v>
      </c>
      <c r="M28" s="61">
        <v>0.3</v>
      </c>
      <c r="N28" s="41">
        <v>1</v>
      </c>
      <c r="O28" s="61">
        <v>0</v>
      </c>
      <c r="P28" s="41">
        <v>0</v>
      </c>
      <c r="S28" s="63">
        <f>IFERROR(_xlfn.PERCENTRANK.INC(J$6:J$60,J28),"-9999")</f>
        <v>0.59199999999999997</v>
      </c>
    </row>
    <row r="29" spans="1:19" s="52" customFormat="1" ht="12" x14ac:dyDescent="0.2">
      <c r="A29" s="60">
        <v>540053</v>
      </c>
      <c r="B29" s="60" t="s">
        <v>132</v>
      </c>
      <c r="C29" s="60" t="s">
        <v>122</v>
      </c>
      <c r="D29" s="60" t="s">
        <v>22</v>
      </c>
      <c r="E29" s="61">
        <v>6</v>
      </c>
      <c r="F29" s="61">
        <v>50.9</v>
      </c>
      <c r="G29" s="61">
        <v>8</v>
      </c>
      <c r="H29" s="61">
        <v>6.3</v>
      </c>
      <c r="I29" s="41">
        <v>0.78800000000000003</v>
      </c>
      <c r="J29" s="41">
        <v>0.124</v>
      </c>
      <c r="K29" s="61">
        <v>0.9</v>
      </c>
      <c r="L29" s="41">
        <v>0.14299999999999999</v>
      </c>
      <c r="M29" s="61">
        <v>2.5</v>
      </c>
      <c r="N29" s="41">
        <v>0.39700000000000002</v>
      </c>
      <c r="O29" s="61">
        <v>2.9</v>
      </c>
      <c r="P29" s="41">
        <v>0.46</v>
      </c>
      <c r="S29" s="63">
        <f>IFERROR(_xlfn.PERCENTRANK.INC(J$6:J$60,J29),"-9999")</f>
        <v>0.57399999999999995</v>
      </c>
    </row>
    <row r="30" spans="1:19" s="52" customFormat="1" ht="12" x14ac:dyDescent="0.2">
      <c r="A30" s="60">
        <v>540160</v>
      </c>
      <c r="B30" s="60" t="s">
        <v>307</v>
      </c>
      <c r="C30" s="60" t="s">
        <v>297</v>
      </c>
      <c r="D30" s="60" t="s">
        <v>22</v>
      </c>
      <c r="E30" s="61">
        <v>6</v>
      </c>
      <c r="F30" s="61">
        <v>67.3</v>
      </c>
      <c r="G30" s="61">
        <v>8.6</v>
      </c>
      <c r="H30" s="61">
        <v>8.1000000000000014</v>
      </c>
      <c r="I30" s="41">
        <v>0.94199999999999995</v>
      </c>
      <c r="J30" s="41">
        <v>0.12</v>
      </c>
      <c r="K30" s="61">
        <v>1.3</v>
      </c>
      <c r="L30" s="41">
        <v>0.16</v>
      </c>
      <c r="M30" s="61">
        <v>1.4</v>
      </c>
      <c r="N30" s="41">
        <v>0.17299999999999999</v>
      </c>
      <c r="O30" s="61">
        <v>5.4</v>
      </c>
      <c r="P30" s="41">
        <v>0.66700000000000004</v>
      </c>
      <c r="S30" s="63">
        <f>IFERROR(_xlfn.PERCENTRANK.INC(J$6:J$60,J30),"-9999")</f>
        <v>0.55500000000000005</v>
      </c>
    </row>
    <row r="31" spans="1:19" s="52" customFormat="1" ht="12" x14ac:dyDescent="0.2">
      <c r="A31" s="60">
        <v>540065</v>
      </c>
      <c r="B31" s="60" t="s">
        <v>145</v>
      </c>
      <c r="C31" s="60" t="s">
        <v>140</v>
      </c>
      <c r="D31" s="60" t="s">
        <v>22</v>
      </c>
      <c r="E31" s="61">
        <v>9</v>
      </c>
      <c r="F31" s="61">
        <v>46</v>
      </c>
      <c r="G31" s="61">
        <v>13.8</v>
      </c>
      <c r="H31" s="61">
        <v>5.2</v>
      </c>
      <c r="I31" s="41">
        <v>0.377</v>
      </c>
      <c r="J31" s="41">
        <v>0.113</v>
      </c>
      <c r="K31" s="61">
        <v>1</v>
      </c>
      <c r="L31" s="41">
        <v>0.192</v>
      </c>
      <c r="M31" s="61">
        <v>1</v>
      </c>
      <c r="N31" s="41">
        <v>0.192</v>
      </c>
      <c r="O31" s="61">
        <v>3.2</v>
      </c>
      <c r="P31" s="41">
        <v>0.61499999999999999</v>
      </c>
      <c r="S31" s="63">
        <f>IFERROR(_xlfn.PERCENTRANK.INC(J$6:J$60,J31),"-9999")</f>
        <v>0.53700000000000003</v>
      </c>
    </row>
    <row r="32" spans="1:19" s="52" customFormat="1" ht="12" x14ac:dyDescent="0.2">
      <c r="A32" s="60">
        <v>540188</v>
      </c>
      <c r="B32" s="60" t="s">
        <v>356</v>
      </c>
      <c r="C32" s="60" t="s">
        <v>354</v>
      </c>
      <c r="D32" s="60" t="s">
        <v>22</v>
      </c>
      <c r="E32" s="61">
        <v>6</v>
      </c>
      <c r="F32" s="61">
        <v>33.6</v>
      </c>
      <c r="G32" s="61">
        <v>6.3</v>
      </c>
      <c r="H32" s="61">
        <v>3.5</v>
      </c>
      <c r="I32" s="41">
        <v>0.55600000000000005</v>
      </c>
      <c r="J32" s="41">
        <v>0.104</v>
      </c>
      <c r="K32" s="61">
        <v>0.8</v>
      </c>
      <c r="L32" s="41">
        <v>0.22900000000000001</v>
      </c>
      <c r="M32" s="61">
        <v>1.9</v>
      </c>
      <c r="N32" s="41">
        <v>0.54300000000000004</v>
      </c>
      <c r="O32" s="61">
        <v>0.8</v>
      </c>
      <c r="P32" s="41">
        <v>0.22900000000000001</v>
      </c>
      <c r="S32" s="63">
        <f>IFERROR(_xlfn.PERCENTRANK.INC(J$6:J$60,J32),"-9999")</f>
        <v>0.51800000000000002</v>
      </c>
    </row>
    <row r="33" spans="1:19" s="52" customFormat="1" ht="12" x14ac:dyDescent="0.2">
      <c r="A33" s="60">
        <v>540175</v>
      </c>
      <c r="B33" s="60" t="s">
        <v>333</v>
      </c>
      <c r="C33" s="60" t="s">
        <v>326</v>
      </c>
      <c r="D33" s="60" t="s">
        <v>22</v>
      </c>
      <c r="E33" s="61">
        <v>7</v>
      </c>
      <c r="F33" s="61">
        <v>112.4</v>
      </c>
      <c r="G33" s="61">
        <v>56.7</v>
      </c>
      <c r="H33" s="61">
        <v>11.3</v>
      </c>
      <c r="I33" s="41">
        <v>0.19900000000000001</v>
      </c>
      <c r="J33" s="41">
        <v>0.10100000000000001</v>
      </c>
      <c r="K33" s="61">
        <v>3.7</v>
      </c>
      <c r="L33" s="41">
        <v>0.32700000000000001</v>
      </c>
      <c r="M33" s="61">
        <v>5</v>
      </c>
      <c r="N33" s="41">
        <v>0.442</v>
      </c>
      <c r="O33" s="61">
        <v>2.6</v>
      </c>
      <c r="P33" s="41">
        <v>0.23</v>
      </c>
      <c r="S33" s="63">
        <f>IFERROR(_xlfn.PERCENTRANK.INC(J$6:J$60,J33),"-9999")</f>
        <v>0.48099999999999998</v>
      </c>
    </row>
    <row r="34" spans="1:19" s="52" customFormat="1" ht="12" x14ac:dyDescent="0.2">
      <c r="A34" s="60">
        <v>540198</v>
      </c>
      <c r="B34" s="60" t="s">
        <v>375</v>
      </c>
      <c r="C34" s="60" t="s">
        <v>374</v>
      </c>
      <c r="D34" s="60" t="s">
        <v>22</v>
      </c>
      <c r="E34" s="61">
        <v>7</v>
      </c>
      <c r="F34" s="61">
        <v>52.7</v>
      </c>
      <c r="G34" s="61">
        <v>18.8</v>
      </c>
      <c r="H34" s="61">
        <v>5.3</v>
      </c>
      <c r="I34" s="41">
        <v>0.28199999999999997</v>
      </c>
      <c r="J34" s="41">
        <v>0.10100000000000001</v>
      </c>
      <c r="K34" s="61">
        <v>1.8</v>
      </c>
      <c r="L34" s="41">
        <v>0.34</v>
      </c>
      <c r="M34" s="61">
        <v>2.2999999999999998</v>
      </c>
      <c r="N34" s="41">
        <v>0.434</v>
      </c>
      <c r="O34" s="61">
        <v>1.2</v>
      </c>
      <c r="P34" s="41">
        <v>0.22600000000000001</v>
      </c>
      <c r="S34" s="63">
        <f>IFERROR(_xlfn.PERCENTRANK.INC(J$6:J$60,J34),"-9999")</f>
        <v>0.48099999999999998</v>
      </c>
    </row>
    <row r="35" spans="1:19" s="52" customFormat="1" ht="12" x14ac:dyDescent="0.2">
      <c r="A35" s="60">
        <v>540139</v>
      </c>
      <c r="B35" s="60" t="s">
        <v>256</v>
      </c>
      <c r="C35" s="60" t="s">
        <v>251</v>
      </c>
      <c r="D35" s="60" t="s">
        <v>22</v>
      </c>
      <c r="E35" s="61">
        <v>6</v>
      </c>
      <c r="F35" s="61">
        <v>70.3</v>
      </c>
      <c r="G35" s="61">
        <v>10.8</v>
      </c>
      <c r="H35" s="61">
        <v>6.6</v>
      </c>
      <c r="I35" s="41">
        <v>0.61099999999999999</v>
      </c>
      <c r="J35" s="41">
        <v>9.4E-2</v>
      </c>
      <c r="K35" s="61">
        <v>3.2</v>
      </c>
      <c r="L35" s="41">
        <v>0.48499999999999999</v>
      </c>
      <c r="M35" s="61">
        <v>0.6</v>
      </c>
      <c r="N35" s="41">
        <v>9.0999999999999998E-2</v>
      </c>
      <c r="O35" s="61">
        <v>2.8</v>
      </c>
      <c r="P35" s="41">
        <v>0.42399999999999999</v>
      </c>
      <c r="S35" s="63">
        <f>IFERROR(_xlfn.PERCENTRANK.INC(J$6:J$60,J35),"-9999")</f>
        <v>0.46200000000000002</v>
      </c>
    </row>
    <row r="36" spans="1:19" s="52" customFormat="1" ht="12" x14ac:dyDescent="0.2">
      <c r="A36" s="60">
        <v>540026</v>
      </c>
      <c r="B36" s="60" t="s">
        <v>83</v>
      </c>
      <c r="C36" s="60" t="s">
        <v>73</v>
      </c>
      <c r="D36" s="60" t="s">
        <v>22</v>
      </c>
      <c r="E36" s="61">
        <v>4</v>
      </c>
      <c r="F36" s="61">
        <v>167</v>
      </c>
      <c r="G36" s="61">
        <v>28.7</v>
      </c>
      <c r="H36" s="61">
        <v>14.8</v>
      </c>
      <c r="I36" s="41">
        <v>0.51600000000000001</v>
      </c>
      <c r="J36" s="41">
        <v>8.8999999999999996E-2</v>
      </c>
      <c r="K36" s="61">
        <v>1.6</v>
      </c>
      <c r="L36" s="41">
        <v>0.108</v>
      </c>
      <c r="M36" s="61">
        <v>4</v>
      </c>
      <c r="N36" s="41">
        <v>0.27</v>
      </c>
      <c r="O36" s="61">
        <v>9.1999999999999993</v>
      </c>
      <c r="P36" s="41">
        <v>0.622</v>
      </c>
      <c r="S36" s="63">
        <f>IFERROR(_xlfn.PERCENTRANK.INC(J$6:J$60,J36),"-9999")</f>
        <v>0.44400000000000001</v>
      </c>
    </row>
    <row r="37" spans="1:19" s="52" customFormat="1" ht="12" x14ac:dyDescent="0.2">
      <c r="A37" s="60">
        <v>540124</v>
      </c>
      <c r="B37" s="60" t="s">
        <v>232</v>
      </c>
      <c r="C37" s="60" t="s">
        <v>227</v>
      </c>
      <c r="D37" s="60" t="s">
        <v>22</v>
      </c>
      <c r="E37" s="61">
        <v>1</v>
      </c>
      <c r="F37" s="61">
        <v>86.1</v>
      </c>
      <c r="G37" s="61">
        <v>15.1</v>
      </c>
      <c r="H37" s="61">
        <v>7.4</v>
      </c>
      <c r="I37" s="41">
        <v>0.49</v>
      </c>
      <c r="J37" s="41">
        <v>8.5999999999999993E-2</v>
      </c>
      <c r="K37" s="61">
        <v>1.5</v>
      </c>
      <c r="L37" s="41">
        <v>0.20300000000000001</v>
      </c>
      <c r="M37" s="61">
        <v>3.4</v>
      </c>
      <c r="N37" s="41">
        <v>0.45900000000000002</v>
      </c>
      <c r="O37" s="61">
        <v>2.5</v>
      </c>
      <c r="P37" s="41">
        <v>0.33800000000000002</v>
      </c>
      <c r="S37" s="63">
        <f>IFERROR(_xlfn.PERCENTRANK.INC(J$6:J$60,J37),"-9999")</f>
        <v>0.42499999999999999</v>
      </c>
    </row>
    <row r="38" spans="1:19" s="52" customFormat="1" ht="12" x14ac:dyDescent="0.2">
      <c r="A38" s="60">
        <v>540164</v>
      </c>
      <c r="B38" s="60" t="s">
        <v>316</v>
      </c>
      <c r="C38" s="60" t="s">
        <v>310</v>
      </c>
      <c r="D38" s="60" t="s">
        <v>22</v>
      </c>
      <c r="E38" s="61">
        <v>3</v>
      </c>
      <c r="F38" s="61">
        <v>32.200000000000003</v>
      </c>
      <c r="G38" s="61">
        <v>5.2</v>
      </c>
      <c r="H38" s="61">
        <v>2.7</v>
      </c>
      <c r="I38" s="41">
        <v>0.51900000000000002</v>
      </c>
      <c r="J38" s="41">
        <v>8.4000000000000005E-2</v>
      </c>
      <c r="K38" s="61">
        <v>0.7</v>
      </c>
      <c r="L38" s="41">
        <v>0.25900000000000001</v>
      </c>
      <c r="M38" s="61">
        <v>0.7</v>
      </c>
      <c r="N38" s="41">
        <v>0.25900000000000001</v>
      </c>
      <c r="O38" s="61">
        <v>1.3</v>
      </c>
      <c r="P38" s="41">
        <v>0.48099999999999998</v>
      </c>
      <c r="S38" s="63">
        <f>IFERROR(_xlfn.PERCENTRANK.INC(J$6:J$60,J38),"-9999")</f>
        <v>0.40699999999999997</v>
      </c>
    </row>
    <row r="39" spans="1:19" s="52" customFormat="1" ht="12" x14ac:dyDescent="0.2">
      <c r="A39" s="60">
        <v>540114</v>
      </c>
      <c r="B39" s="60" t="s">
        <v>224</v>
      </c>
      <c r="C39" s="60" t="s">
        <v>214</v>
      </c>
      <c r="D39" s="60" t="s">
        <v>22</v>
      </c>
      <c r="E39" s="61">
        <v>1</v>
      </c>
      <c r="F39" s="61">
        <v>109.2</v>
      </c>
      <c r="G39" s="61">
        <v>13.2</v>
      </c>
      <c r="H39" s="61">
        <v>8.6</v>
      </c>
      <c r="I39" s="41">
        <v>0.65200000000000002</v>
      </c>
      <c r="J39" s="41">
        <v>7.9000000000000001E-2</v>
      </c>
      <c r="K39" s="61">
        <v>2</v>
      </c>
      <c r="L39" s="41">
        <v>0.23300000000000001</v>
      </c>
      <c r="M39" s="61">
        <v>3.7</v>
      </c>
      <c r="N39" s="41">
        <v>0.43</v>
      </c>
      <c r="O39" s="61">
        <v>2.9</v>
      </c>
      <c r="P39" s="41">
        <v>0.33700000000000002</v>
      </c>
      <c r="S39" s="63">
        <f>IFERROR(_xlfn.PERCENTRANK.INC(J$6:J$60,J39),"-9999")</f>
        <v>0.38800000000000001</v>
      </c>
    </row>
    <row r="40" spans="1:19" s="52" customFormat="1" ht="12" x14ac:dyDescent="0.2">
      <c r="A40" s="60">
        <v>540011</v>
      </c>
      <c r="B40" s="60" t="s">
        <v>52</v>
      </c>
      <c r="C40" s="60" t="s">
        <v>45</v>
      </c>
      <c r="D40" s="60" t="s">
        <v>22</v>
      </c>
      <c r="E40" s="61">
        <v>11</v>
      </c>
      <c r="F40" s="61">
        <v>14.8</v>
      </c>
      <c r="G40" s="61">
        <v>2.5</v>
      </c>
      <c r="H40" s="61">
        <v>1.1000000000000001</v>
      </c>
      <c r="I40" s="41">
        <v>0.44</v>
      </c>
      <c r="J40" s="41">
        <v>7.3999999999999996E-2</v>
      </c>
      <c r="K40" s="61">
        <v>0.2</v>
      </c>
      <c r="L40" s="41">
        <v>0.182</v>
      </c>
      <c r="M40" s="61">
        <v>0.4</v>
      </c>
      <c r="N40" s="41">
        <v>0.36399999999999999</v>
      </c>
      <c r="O40" s="61">
        <v>0.5</v>
      </c>
      <c r="P40" s="41">
        <v>0.45500000000000002</v>
      </c>
      <c r="S40" s="63">
        <f>IFERROR(_xlfn.PERCENTRANK.INC(J$6:J$60,J40),"-9999")</f>
        <v>0.37</v>
      </c>
    </row>
    <row r="41" spans="1:19" s="52" customFormat="1" ht="12" x14ac:dyDescent="0.2">
      <c r="A41" s="60">
        <v>540282</v>
      </c>
      <c r="B41" s="60" t="s">
        <v>28</v>
      </c>
      <c r="C41" s="60" t="s">
        <v>25</v>
      </c>
      <c r="D41" s="60" t="s">
        <v>22</v>
      </c>
      <c r="E41" s="61">
        <v>9</v>
      </c>
      <c r="F41" s="61">
        <v>60.1</v>
      </c>
      <c r="G41" s="61">
        <v>6.7</v>
      </c>
      <c r="H41" s="61">
        <v>4.3</v>
      </c>
      <c r="I41" s="41">
        <v>0.64200000000000002</v>
      </c>
      <c r="J41" s="41">
        <v>7.1999999999999995E-2</v>
      </c>
      <c r="K41" s="61">
        <v>0.3</v>
      </c>
      <c r="L41" s="41">
        <v>7.0000000000000007E-2</v>
      </c>
      <c r="M41" s="61">
        <v>0.6</v>
      </c>
      <c r="N41" s="41">
        <v>0.14000000000000001</v>
      </c>
      <c r="O41" s="61">
        <v>3.4</v>
      </c>
      <c r="P41" s="41">
        <v>0.79100000000000004</v>
      </c>
      <c r="S41" s="63">
        <f>IFERROR(_xlfn.PERCENTRANK.INC(J$6:J$60,J41),"-9999")</f>
        <v>0.35099999999999998</v>
      </c>
    </row>
    <row r="42" spans="1:19" s="52" customFormat="1" ht="12" x14ac:dyDescent="0.2">
      <c r="A42" s="60">
        <v>540200</v>
      </c>
      <c r="B42" s="60" t="s">
        <v>382</v>
      </c>
      <c r="C42" s="60" t="s">
        <v>378</v>
      </c>
      <c r="D42" s="60" t="s">
        <v>22</v>
      </c>
      <c r="E42" s="61">
        <v>2</v>
      </c>
      <c r="F42" s="61">
        <v>84.3</v>
      </c>
      <c r="G42" s="61">
        <v>7</v>
      </c>
      <c r="H42" s="61">
        <v>5.9</v>
      </c>
      <c r="I42" s="41">
        <v>0.84299999999999997</v>
      </c>
      <c r="J42" s="41">
        <v>7.0000000000000007E-2</v>
      </c>
      <c r="K42" s="61">
        <v>1</v>
      </c>
      <c r="L42" s="41">
        <v>0.16900000000000001</v>
      </c>
      <c r="M42" s="61">
        <v>1.2</v>
      </c>
      <c r="N42" s="41">
        <v>0.20300000000000001</v>
      </c>
      <c r="O42" s="61">
        <v>3.7</v>
      </c>
      <c r="P42" s="41">
        <v>0.627</v>
      </c>
      <c r="S42" s="63">
        <f>IFERROR(_xlfn.PERCENTRANK.INC(J$6:J$60,J42),"-9999")</f>
        <v>0.33300000000000002</v>
      </c>
    </row>
    <row r="43" spans="1:19" s="52" customFormat="1" ht="12" x14ac:dyDescent="0.2">
      <c r="A43" s="60">
        <v>540186</v>
      </c>
      <c r="B43" s="60" t="s">
        <v>351</v>
      </c>
      <c r="C43" s="60" t="s">
        <v>350</v>
      </c>
      <c r="D43" s="60" t="s">
        <v>22</v>
      </c>
      <c r="E43" s="61">
        <v>1</v>
      </c>
      <c r="F43" s="61">
        <v>36.200000000000003</v>
      </c>
      <c r="G43" s="61">
        <v>4.4000000000000004</v>
      </c>
      <c r="H43" s="61">
        <v>2.4</v>
      </c>
      <c r="I43" s="41">
        <v>0.54500000000000004</v>
      </c>
      <c r="J43" s="41">
        <v>6.6000000000000003E-2</v>
      </c>
      <c r="K43" s="61">
        <v>1.8</v>
      </c>
      <c r="L43" s="41">
        <v>0.75</v>
      </c>
      <c r="M43" s="61">
        <v>0.4</v>
      </c>
      <c r="N43" s="41">
        <v>0.16700000000000001</v>
      </c>
      <c r="O43" s="61">
        <v>0.2</v>
      </c>
      <c r="P43" s="41">
        <v>8.3000000000000004E-2</v>
      </c>
      <c r="S43" s="63">
        <f>IFERROR(_xlfn.PERCENTRANK.INC(J$6:J$60,J43),"-9999")</f>
        <v>0.314</v>
      </c>
    </row>
    <row r="44" spans="1:19" s="52" customFormat="1" ht="12" x14ac:dyDescent="0.2">
      <c r="A44" s="60">
        <v>540133</v>
      </c>
      <c r="B44" s="60" t="s">
        <v>248</v>
      </c>
      <c r="C44" s="60" t="s">
        <v>243</v>
      </c>
      <c r="D44" s="60" t="s">
        <v>22</v>
      </c>
      <c r="E44" s="61">
        <v>2</v>
      </c>
      <c r="F44" s="61">
        <v>113.9</v>
      </c>
      <c r="G44" s="61">
        <v>9.6</v>
      </c>
      <c r="H44" s="61">
        <v>6.6999999999999993</v>
      </c>
      <c r="I44" s="41">
        <v>0.69799999999999995</v>
      </c>
      <c r="J44" s="41">
        <v>5.8999999999999997E-2</v>
      </c>
      <c r="K44" s="61">
        <v>2</v>
      </c>
      <c r="L44" s="41">
        <v>0.29899999999999999</v>
      </c>
      <c r="M44" s="61">
        <v>3.1</v>
      </c>
      <c r="N44" s="41">
        <v>0.46300000000000002</v>
      </c>
      <c r="O44" s="61">
        <v>1.6</v>
      </c>
      <c r="P44" s="41">
        <v>0.23899999999999999</v>
      </c>
      <c r="S44" s="63">
        <f>IFERROR(_xlfn.PERCENTRANK.INC(J$6:J$60,J44),"-9999")</f>
        <v>0.29599999999999999</v>
      </c>
    </row>
    <row r="45" spans="1:19" s="52" customFormat="1" ht="12" x14ac:dyDescent="0.2">
      <c r="A45" s="60">
        <v>540035</v>
      </c>
      <c r="B45" s="60" t="s">
        <v>88</v>
      </c>
      <c r="C45" s="60" t="s">
        <v>86</v>
      </c>
      <c r="D45" s="60" t="s">
        <v>22</v>
      </c>
      <c r="E45" s="61">
        <v>7</v>
      </c>
      <c r="F45" s="61">
        <v>1.8</v>
      </c>
      <c r="G45" s="61">
        <v>0.1</v>
      </c>
      <c r="H45" s="61">
        <v>0.1</v>
      </c>
      <c r="I45" s="41">
        <v>1</v>
      </c>
      <c r="J45" s="41">
        <v>5.6000000000000001E-2</v>
      </c>
      <c r="K45" s="61">
        <v>0.1</v>
      </c>
      <c r="L45" s="41">
        <v>1</v>
      </c>
      <c r="M45" s="61">
        <v>0</v>
      </c>
      <c r="N45" s="41">
        <v>0</v>
      </c>
      <c r="O45" s="61">
        <v>0</v>
      </c>
      <c r="P45" s="41">
        <v>0</v>
      </c>
      <c r="S45" s="63">
        <f>IFERROR(_xlfn.PERCENTRANK.INC(J$6:J$60,J45),"-9999")</f>
        <v>0.27700000000000002</v>
      </c>
    </row>
    <row r="46" spans="1:19" s="52" customFormat="1" ht="12" x14ac:dyDescent="0.2">
      <c r="A46" s="60">
        <v>540038</v>
      </c>
      <c r="B46" s="60" t="s">
        <v>93</v>
      </c>
      <c r="C46" s="60" t="s">
        <v>91</v>
      </c>
      <c r="D46" s="60" t="s">
        <v>22</v>
      </c>
      <c r="E46" s="61">
        <v>8</v>
      </c>
      <c r="F46" s="61">
        <v>29.7</v>
      </c>
      <c r="G46" s="61">
        <v>3.6</v>
      </c>
      <c r="H46" s="61">
        <v>1.6</v>
      </c>
      <c r="I46" s="41">
        <v>0.44400000000000001</v>
      </c>
      <c r="J46" s="41">
        <v>5.3999999999999999E-2</v>
      </c>
      <c r="K46" s="61">
        <v>0.1</v>
      </c>
      <c r="L46" s="41">
        <v>6.2E-2</v>
      </c>
      <c r="M46" s="61">
        <v>0.2</v>
      </c>
      <c r="N46" s="41">
        <v>0.125</v>
      </c>
      <c r="O46" s="61">
        <v>1.3</v>
      </c>
      <c r="P46" s="41">
        <v>0.81200000000000006</v>
      </c>
      <c r="S46" s="63">
        <f>IFERROR(_xlfn.PERCENTRANK.INC(J$6:J$60,J46),"-9999")</f>
        <v>0.24</v>
      </c>
    </row>
    <row r="47" spans="1:19" s="52" customFormat="1" ht="12" x14ac:dyDescent="0.2">
      <c r="A47" s="60">
        <v>540191</v>
      </c>
      <c r="B47" s="60" t="s">
        <v>364</v>
      </c>
      <c r="C47" s="60" t="s">
        <v>359</v>
      </c>
      <c r="D47" s="60" t="s">
        <v>22</v>
      </c>
      <c r="E47" s="61">
        <v>7</v>
      </c>
      <c r="F47" s="61">
        <v>24</v>
      </c>
      <c r="G47" s="61">
        <v>3.5</v>
      </c>
      <c r="H47" s="61">
        <v>1.3</v>
      </c>
      <c r="I47" s="41">
        <v>0.371</v>
      </c>
      <c r="J47" s="41">
        <v>5.3999999999999999E-2</v>
      </c>
      <c r="K47" s="61">
        <v>0.6</v>
      </c>
      <c r="L47" s="41">
        <v>0.46200000000000002</v>
      </c>
      <c r="M47" s="61">
        <v>0.5</v>
      </c>
      <c r="N47" s="41">
        <v>0.38500000000000001</v>
      </c>
      <c r="O47" s="61">
        <v>0.2</v>
      </c>
      <c r="P47" s="41">
        <v>0.154</v>
      </c>
      <c r="S47" s="63">
        <f>IFERROR(_xlfn.PERCENTRANK.INC(J$6:J$60,J47),"-9999")</f>
        <v>0.24</v>
      </c>
    </row>
    <row r="48" spans="1:19" s="52" customFormat="1" ht="12" x14ac:dyDescent="0.2">
      <c r="A48" s="60">
        <v>540217</v>
      </c>
      <c r="B48" s="60" t="s">
        <v>412</v>
      </c>
      <c r="C48" s="60" t="s">
        <v>409</v>
      </c>
      <c r="D48" s="60" t="s">
        <v>22</v>
      </c>
      <c r="E48" s="61">
        <v>1</v>
      </c>
      <c r="F48" s="61">
        <v>111.9</v>
      </c>
      <c r="G48" s="61">
        <v>9.4</v>
      </c>
      <c r="H48" s="61">
        <v>5.8999999999999986</v>
      </c>
      <c r="I48" s="41">
        <v>0.628</v>
      </c>
      <c r="J48" s="41">
        <v>5.2999999999999999E-2</v>
      </c>
      <c r="K48" s="61">
        <v>2.2000000000000002</v>
      </c>
      <c r="L48" s="41">
        <v>0.373</v>
      </c>
      <c r="M48" s="61">
        <v>2.4</v>
      </c>
      <c r="N48" s="41">
        <v>0.40699999999999997</v>
      </c>
      <c r="O48" s="61">
        <v>1.3</v>
      </c>
      <c r="P48" s="41">
        <v>0.22</v>
      </c>
      <c r="S48" s="63">
        <f>IFERROR(_xlfn.PERCENTRANK.INC(J$6:J$60,J48),"-9999")</f>
        <v>0.222</v>
      </c>
    </row>
    <row r="49" spans="1:19" s="52" customFormat="1" ht="12" x14ac:dyDescent="0.2">
      <c r="A49" s="60">
        <v>540024</v>
      </c>
      <c r="B49" s="60" t="s">
        <v>70</v>
      </c>
      <c r="C49" s="60" t="s">
        <v>69</v>
      </c>
      <c r="D49" s="60" t="s">
        <v>22</v>
      </c>
      <c r="E49" s="61">
        <v>6</v>
      </c>
      <c r="F49" s="61">
        <v>20.2</v>
      </c>
      <c r="G49" s="61">
        <v>5.9</v>
      </c>
      <c r="H49" s="61">
        <v>0.8</v>
      </c>
      <c r="I49" s="41">
        <v>0.13600000000000001</v>
      </c>
      <c r="J49" s="41">
        <v>0.04</v>
      </c>
      <c r="K49" s="61">
        <v>0.1</v>
      </c>
      <c r="L49" s="41">
        <v>0.125</v>
      </c>
      <c r="M49" s="61">
        <v>0.4</v>
      </c>
      <c r="N49" s="41">
        <v>0.5</v>
      </c>
      <c r="O49" s="61">
        <v>0.3</v>
      </c>
      <c r="P49" s="41">
        <v>0.375</v>
      </c>
      <c r="S49" s="63">
        <f>IFERROR(_xlfn.PERCENTRANK.INC(J$6:J$60,J49),"-9999")</f>
        <v>0.185</v>
      </c>
    </row>
    <row r="50" spans="1:19" s="52" customFormat="1" ht="12" x14ac:dyDescent="0.2">
      <c r="A50" s="60">
        <v>540088</v>
      </c>
      <c r="B50" s="60" t="s">
        <v>172</v>
      </c>
      <c r="C50" s="60" t="s">
        <v>170</v>
      </c>
      <c r="D50" s="60" t="s">
        <v>22</v>
      </c>
      <c r="E50" s="61">
        <v>2</v>
      </c>
      <c r="F50" s="61">
        <v>42.1</v>
      </c>
      <c r="G50" s="61">
        <v>9.6999999999999993</v>
      </c>
      <c r="H50" s="61">
        <v>1.7</v>
      </c>
      <c r="I50" s="41">
        <v>0.17499999999999999</v>
      </c>
      <c r="J50" s="41">
        <v>0.04</v>
      </c>
      <c r="K50" s="61">
        <v>0.2</v>
      </c>
      <c r="L50" s="41">
        <v>0.11799999999999999</v>
      </c>
      <c r="M50" s="61">
        <v>0.6</v>
      </c>
      <c r="N50" s="41">
        <v>0.35299999999999998</v>
      </c>
      <c r="O50" s="61">
        <v>0.9</v>
      </c>
      <c r="P50" s="41">
        <v>0.52900000000000003</v>
      </c>
      <c r="S50" s="63">
        <f>IFERROR(_xlfn.PERCENTRANK.INC(J$6:J$60,J50),"-9999")</f>
        <v>0.185</v>
      </c>
    </row>
    <row r="51" spans="1:19" s="52" customFormat="1" ht="12" x14ac:dyDescent="0.2">
      <c r="A51" s="60">
        <v>540146</v>
      </c>
      <c r="B51" s="60" t="s">
        <v>271</v>
      </c>
      <c r="C51" s="60" t="s">
        <v>269</v>
      </c>
      <c r="D51" s="60" t="s">
        <v>22</v>
      </c>
      <c r="E51" s="61">
        <v>4</v>
      </c>
      <c r="F51" s="61">
        <v>66.5</v>
      </c>
      <c r="G51" s="61">
        <v>19.899999999999999</v>
      </c>
      <c r="H51" s="61">
        <v>2.6</v>
      </c>
      <c r="I51" s="41">
        <v>0.13100000000000001</v>
      </c>
      <c r="J51" s="41">
        <v>3.9E-2</v>
      </c>
      <c r="K51" s="61">
        <v>0.8</v>
      </c>
      <c r="L51" s="41">
        <v>0.308</v>
      </c>
      <c r="M51" s="61">
        <v>1.1000000000000001</v>
      </c>
      <c r="N51" s="41">
        <v>0.42299999999999999</v>
      </c>
      <c r="O51" s="61">
        <v>0.7</v>
      </c>
      <c r="P51" s="41">
        <v>0.26900000000000002</v>
      </c>
      <c r="S51" s="63">
        <f>IFERROR(_xlfn.PERCENTRANK.INC(J$6:J$60,J51),"-9999")</f>
        <v>0.16600000000000001</v>
      </c>
    </row>
    <row r="52" spans="1:19" s="52" customFormat="1" ht="12" x14ac:dyDescent="0.2">
      <c r="A52" s="60">
        <v>540203</v>
      </c>
      <c r="B52" s="60" t="s">
        <v>388</v>
      </c>
      <c r="C52" s="60" t="s">
        <v>385</v>
      </c>
      <c r="D52" s="60" t="s">
        <v>22</v>
      </c>
      <c r="E52" s="61">
        <v>4</v>
      </c>
      <c r="F52" s="61">
        <v>32.6</v>
      </c>
      <c r="G52" s="61">
        <v>11.4</v>
      </c>
      <c r="H52" s="61">
        <v>1.2</v>
      </c>
      <c r="I52" s="41">
        <v>0.105</v>
      </c>
      <c r="J52" s="41">
        <v>3.6999999999999998E-2</v>
      </c>
      <c r="K52" s="61">
        <v>0.4</v>
      </c>
      <c r="L52" s="41">
        <v>0.33300000000000002</v>
      </c>
      <c r="M52" s="61">
        <v>0.4</v>
      </c>
      <c r="N52" s="41">
        <v>0.33300000000000002</v>
      </c>
      <c r="O52" s="61">
        <v>0.4</v>
      </c>
      <c r="P52" s="41">
        <v>0.33300000000000002</v>
      </c>
      <c r="S52" s="63">
        <f>IFERROR(_xlfn.PERCENTRANK.INC(J$6:J$60,J52),"-9999")</f>
        <v>0.14799999999999999</v>
      </c>
    </row>
    <row r="53" spans="1:19" s="52" customFormat="1" ht="12" x14ac:dyDescent="0.2">
      <c r="A53" s="60">
        <v>540224</v>
      </c>
      <c r="B53" s="60" t="s">
        <v>342</v>
      </c>
      <c r="C53" s="60" t="s">
        <v>336</v>
      </c>
      <c r="D53" s="60" t="s">
        <v>22</v>
      </c>
      <c r="E53" s="61">
        <v>5</v>
      </c>
      <c r="F53" s="61">
        <v>21.9</v>
      </c>
      <c r="G53" s="61">
        <v>2.6</v>
      </c>
      <c r="H53" s="61">
        <v>0.5</v>
      </c>
      <c r="I53" s="41">
        <v>0.192</v>
      </c>
      <c r="J53" s="41">
        <v>2.3E-2</v>
      </c>
      <c r="K53" s="61">
        <v>0.1</v>
      </c>
      <c r="L53" s="41">
        <v>0.2</v>
      </c>
      <c r="M53" s="61">
        <v>0.1</v>
      </c>
      <c r="N53" s="41">
        <v>0.2</v>
      </c>
      <c r="O53" s="61">
        <v>0.3</v>
      </c>
      <c r="P53" s="41">
        <v>0.6</v>
      </c>
      <c r="S53" s="63">
        <f>IFERROR(_xlfn.PERCENTRANK.INC(J$6:J$60,J53),"-9999")</f>
        <v>0.129</v>
      </c>
    </row>
    <row r="54" spans="1:19" s="52" customFormat="1" ht="12" x14ac:dyDescent="0.2">
      <c r="A54" s="60">
        <v>540009</v>
      </c>
      <c r="B54" s="60" t="s">
        <v>42</v>
      </c>
      <c r="C54" s="60" t="s">
        <v>38</v>
      </c>
      <c r="D54" s="60" t="s">
        <v>22</v>
      </c>
      <c r="E54" s="61">
        <v>7</v>
      </c>
      <c r="F54" s="61">
        <v>65.599999999999994</v>
      </c>
      <c r="G54" s="61">
        <v>15.5</v>
      </c>
      <c r="H54" s="61">
        <v>0.7</v>
      </c>
      <c r="I54" s="41">
        <v>4.4999999999999998E-2</v>
      </c>
      <c r="J54" s="41">
        <v>1.0999999999999999E-2</v>
      </c>
      <c r="K54" s="61">
        <v>0.3</v>
      </c>
      <c r="L54" s="41">
        <v>0.42899999999999999</v>
      </c>
      <c r="M54" s="61">
        <v>0.2</v>
      </c>
      <c r="N54" s="41">
        <v>0.28599999999999998</v>
      </c>
      <c r="O54" s="61">
        <v>0.2</v>
      </c>
      <c r="P54" s="41">
        <v>0.28599999999999998</v>
      </c>
      <c r="S54" s="63">
        <f>IFERROR(_xlfn.PERCENTRANK.INC(J$6:J$60,J54),"-9999")</f>
        <v>0.111</v>
      </c>
    </row>
    <row r="55" spans="1:19" s="52" customFormat="1" ht="12" x14ac:dyDescent="0.2">
      <c r="A55" s="60">
        <v>540020</v>
      </c>
      <c r="B55" s="60" t="s">
        <v>62</v>
      </c>
      <c r="C55" s="60" t="s">
        <v>61</v>
      </c>
      <c r="D55" s="60" t="s">
        <v>22</v>
      </c>
      <c r="E55" s="61">
        <v>5</v>
      </c>
      <c r="F55" s="61">
        <v>0</v>
      </c>
      <c r="G55" s="61">
        <v>0</v>
      </c>
      <c r="H55" s="61">
        <v>0</v>
      </c>
      <c r="I55" s="41" t="s">
        <v>27</v>
      </c>
      <c r="J55" s="41">
        <v>0</v>
      </c>
      <c r="K55" s="61">
        <v>0</v>
      </c>
      <c r="L55" s="41" t="s">
        <v>27</v>
      </c>
      <c r="M55" s="61">
        <v>0</v>
      </c>
      <c r="N55" s="41" t="s">
        <v>27</v>
      </c>
      <c r="O55" s="61">
        <v>0</v>
      </c>
      <c r="P55" s="41" t="s">
        <v>27</v>
      </c>
      <c r="S55" s="63">
        <f>IFERROR(_xlfn.PERCENTRANK.INC(J$6:J$60,J55),"-9999")</f>
        <v>0</v>
      </c>
    </row>
    <row r="56" spans="1:19" s="52" customFormat="1" ht="12" x14ac:dyDescent="0.2">
      <c r="A56" s="60">
        <v>540085</v>
      </c>
      <c r="B56" s="60" t="s">
        <v>167</v>
      </c>
      <c r="C56" s="60" t="s">
        <v>165</v>
      </c>
      <c r="D56" s="60" t="s">
        <v>22</v>
      </c>
      <c r="E56" s="61">
        <v>7</v>
      </c>
      <c r="F56" s="61">
        <v>14.6</v>
      </c>
      <c r="G56" s="61">
        <v>4.4000000000000004</v>
      </c>
      <c r="H56" s="61">
        <v>0</v>
      </c>
      <c r="I56" s="41">
        <v>0</v>
      </c>
      <c r="J56" s="41">
        <v>0</v>
      </c>
      <c r="K56" s="61">
        <v>0</v>
      </c>
      <c r="L56" s="41" t="s">
        <v>27</v>
      </c>
      <c r="M56" s="61">
        <v>0</v>
      </c>
      <c r="N56" s="41" t="s">
        <v>27</v>
      </c>
      <c r="O56" s="61">
        <v>0</v>
      </c>
      <c r="P56" s="41" t="s">
        <v>27</v>
      </c>
      <c r="S56" s="63">
        <f>IFERROR(_xlfn.PERCENTRANK.INC(J$6:J$60,J56),"-9999")</f>
        <v>0</v>
      </c>
    </row>
    <row r="57" spans="1:19" s="52" customFormat="1" ht="12" x14ac:dyDescent="0.2">
      <c r="A57" s="60">
        <v>540149</v>
      </c>
      <c r="B57" s="60" t="s">
        <v>279</v>
      </c>
      <c r="C57" s="60" t="s">
        <v>274</v>
      </c>
      <c r="D57" s="60" t="s">
        <v>22</v>
      </c>
      <c r="E57" s="61">
        <v>10</v>
      </c>
      <c r="F57" s="61">
        <v>2.8</v>
      </c>
      <c r="G57" s="61">
        <v>0.3</v>
      </c>
      <c r="H57" s="61">
        <v>0</v>
      </c>
      <c r="I57" s="41">
        <v>0</v>
      </c>
      <c r="J57" s="41">
        <v>0</v>
      </c>
      <c r="K57" s="61">
        <v>0</v>
      </c>
      <c r="L57" s="41" t="s">
        <v>27</v>
      </c>
      <c r="M57" s="61">
        <v>0</v>
      </c>
      <c r="N57" s="41" t="s">
        <v>27</v>
      </c>
      <c r="O57" s="61">
        <v>0</v>
      </c>
      <c r="P57" s="41" t="s">
        <v>27</v>
      </c>
      <c r="S57" s="63">
        <f>IFERROR(_xlfn.PERCENTRANK.INC(J$6:J$60,J57),"-9999")</f>
        <v>0</v>
      </c>
    </row>
    <row r="58" spans="1:19" s="52" customFormat="1" ht="12" x14ac:dyDescent="0.2">
      <c r="A58" s="60">
        <v>540153</v>
      </c>
      <c r="B58" s="60" t="s">
        <v>283</v>
      </c>
      <c r="C58" s="60" t="s">
        <v>282</v>
      </c>
      <c r="D58" s="60" t="s">
        <v>22</v>
      </c>
      <c r="E58" s="61">
        <v>8</v>
      </c>
      <c r="F58" s="61">
        <v>0</v>
      </c>
      <c r="G58" s="61">
        <v>0</v>
      </c>
      <c r="H58" s="61">
        <v>0</v>
      </c>
      <c r="I58" s="41" t="s">
        <v>27</v>
      </c>
      <c r="J58" s="41">
        <v>0</v>
      </c>
      <c r="K58" s="61">
        <v>0</v>
      </c>
      <c r="L58" s="41" t="s">
        <v>27</v>
      </c>
      <c r="M58" s="61">
        <v>0</v>
      </c>
      <c r="N58" s="41" t="s">
        <v>27</v>
      </c>
      <c r="O58" s="61">
        <v>0</v>
      </c>
      <c r="P58" s="41" t="s">
        <v>27</v>
      </c>
      <c r="S58" s="63">
        <f>IFERROR(_xlfn.PERCENTRANK.INC(J$6:J$60,J58),"-9999")</f>
        <v>0</v>
      </c>
    </row>
    <row r="59" spans="1:19" s="52" customFormat="1" ht="12" x14ac:dyDescent="0.2">
      <c r="A59" s="60">
        <v>540183</v>
      </c>
      <c r="B59" s="60" t="s">
        <v>347</v>
      </c>
      <c r="C59" s="60" t="s">
        <v>345</v>
      </c>
      <c r="D59" s="60" t="s">
        <v>22</v>
      </c>
      <c r="E59" s="61">
        <v>5</v>
      </c>
      <c r="F59" s="61">
        <v>0</v>
      </c>
      <c r="G59" s="61">
        <v>0</v>
      </c>
      <c r="H59" s="61">
        <v>0</v>
      </c>
      <c r="I59" s="41" t="s">
        <v>27</v>
      </c>
      <c r="J59" s="41">
        <v>0</v>
      </c>
      <c r="K59" s="61">
        <v>0</v>
      </c>
      <c r="L59" s="41" t="s">
        <v>27</v>
      </c>
      <c r="M59" s="61">
        <v>0</v>
      </c>
      <c r="N59" s="41" t="s">
        <v>27</v>
      </c>
      <c r="O59" s="61">
        <v>0</v>
      </c>
      <c r="P59" s="41" t="s">
        <v>27</v>
      </c>
      <c r="S59" s="63">
        <f>IFERROR(_xlfn.PERCENTRANK.INC(J$6:J$60,J59),"-9999")</f>
        <v>0</v>
      </c>
    </row>
    <row r="60" spans="1:19" s="52" customFormat="1" ht="12.75" thickBot="1" x14ac:dyDescent="0.25">
      <c r="A60" s="60">
        <v>540211</v>
      </c>
      <c r="B60" s="60" t="s">
        <v>399</v>
      </c>
      <c r="C60" s="60" t="s">
        <v>398</v>
      </c>
      <c r="D60" s="60" t="s">
        <v>22</v>
      </c>
      <c r="E60" s="61">
        <v>5</v>
      </c>
      <c r="F60" s="61">
        <v>0</v>
      </c>
      <c r="G60" s="61">
        <v>0</v>
      </c>
      <c r="H60" s="61">
        <v>0</v>
      </c>
      <c r="I60" s="41" t="s">
        <v>27</v>
      </c>
      <c r="J60" s="41">
        <v>0</v>
      </c>
      <c r="K60" s="61">
        <v>0</v>
      </c>
      <c r="L60" s="41" t="s">
        <v>27</v>
      </c>
      <c r="M60" s="61">
        <v>0</v>
      </c>
      <c r="N60" s="41" t="s">
        <v>27</v>
      </c>
      <c r="O60" s="61">
        <v>0</v>
      </c>
      <c r="P60" s="41" t="s">
        <v>27</v>
      </c>
      <c r="S60" s="64">
        <f>IFERROR(_xlfn.PERCENTRANK.INC(J$6:J$60,J60),"-9999")</f>
        <v>0</v>
      </c>
    </row>
    <row r="61" spans="1:19" s="52" customFormat="1" ht="12" x14ac:dyDescent="0.2">
      <c r="A61" s="51"/>
      <c r="B61" s="51"/>
      <c r="C61" s="51"/>
      <c r="D61" s="51"/>
      <c r="E61" s="54"/>
      <c r="F61" s="54"/>
      <c r="G61" s="54"/>
      <c r="H61" s="54"/>
      <c r="I61" s="19"/>
      <c r="J61" s="19"/>
      <c r="K61" s="54"/>
      <c r="L61" s="19"/>
      <c r="M61" s="54"/>
      <c r="N61" s="19"/>
      <c r="O61" s="54"/>
      <c r="P61" s="19"/>
      <c r="S61" s="42"/>
    </row>
  </sheetData>
  <autoFilter ref="A5:S60" xr:uid="{00000000-0009-0000-0000-000003000000}">
    <sortState xmlns:xlrd2="http://schemas.microsoft.com/office/spreadsheetml/2017/richdata2" ref="A6:S60">
      <sortCondition descending="1" ref="J5:J60"/>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96"/>
  <sheetViews>
    <sheetView workbookViewId="0">
      <pane ySplit="3" topLeftCell="A4" activePane="bottomLeft" state="frozen"/>
      <selection pane="bottomLeft"/>
    </sheetView>
  </sheetViews>
  <sheetFormatPr defaultRowHeight="15" x14ac:dyDescent="0.25"/>
  <cols>
    <col min="1" max="1" width="11.42578125" style="48" customWidth="1"/>
    <col min="2" max="2" width="18.5703125" style="48" bestFit="1" customWidth="1"/>
    <col min="3" max="3" width="19.42578125" style="48" bestFit="1" customWidth="1"/>
    <col min="4" max="4" width="14" style="48" customWidth="1"/>
    <col min="5" max="5" width="8" style="50" customWidth="1"/>
    <col min="6" max="6" width="9.140625" style="50" customWidth="1"/>
    <col min="7" max="7" width="11.28515625" style="50" customWidth="1"/>
    <col min="8" max="8" width="10.28515625" style="50" customWidth="1"/>
    <col min="9" max="9" width="17.5703125" style="7" customWidth="1"/>
    <col min="10" max="10" width="18" style="7" customWidth="1"/>
    <col min="11" max="11" width="11" style="50" customWidth="1"/>
    <col min="12" max="12" width="10.5703125" style="7" customWidth="1"/>
    <col min="13" max="13" width="9" style="50" customWidth="1"/>
    <col min="14" max="14" width="8.7109375" style="7" customWidth="1"/>
    <col min="15" max="15" width="9.42578125" style="50" customWidth="1"/>
    <col min="16" max="16" width="11" style="7" customWidth="1"/>
    <col min="17" max="18" width="9.140625" style="44"/>
    <col min="19" max="19" width="9.140625" style="42"/>
    <col min="20" max="16384" width="9.140625" style="44"/>
  </cols>
  <sheetData>
    <row r="1" spans="1:19" x14ac:dyDescent="0.25">
      <c r="A1" s="45" t="s">
        <v>488</v>
      </c>
    </row>
    <row r="2" spans="1:19" x14ac:dyDescent="0.25">
      <c r="A2" s="46">
        <v>45384</v>
      </c>
    </row>
    <row r="4" spans="1:19" ht="48.75" thickBot="1" x14ac:dyDescent="0.3">
      <c r="A4" s="49" t="s">
        <v>0</v>
      </c>
      <c r="B4" s="49" t="s">
        <v>1</v>
      </c>
      <c r="C4" s="49" t="s">
        <v>2</v>
      </c>
      <c r="D4" s="49" t="s">
        <v>3</v>
      </c>
      <c r="E4" s="47" t="s">
        <v>4</v>
      </c>
      <c r="F4" s="47" t="s">
        <v>5</v>
      </c>
      <c r="G4" s="47" t="s">
        <v>6</v>
      </c>
      <c r="H4" s="47" t="s">
        <v>7</v>
      </c>
      <c r="I4" s="47" t="s">
        <v>8</v>
      </c>
      <c r="J4" s="38" t="s">
        <v>9</v>
      </c>
      <c r="K4" s="47" t="s">
        <v>10</v>
      </c>
      <c r="L4" s="47" t="s">
        <v>11</v>
      </c>
      <c r="M4" s="47" t="s">
        <v>12</v>
      </c>
      <c r="N4" s="47" t="s">
        <v>13</v>
      </c>
      <c r="O4" s="47" t="s">
        <v>14</v>
      </c>
      <c r="P4" s="47" t="s">
        <v>15</v>
      </c>
      <c r="Q4" s="52"/>
      <c r="R4" s="52"/>
      <c r="S4" s="65" t="s">
        <v>481</v>
      </c>
    </row>
    <row r="5" spans="1:19" x14ac:dyDescent="0.25">
      <c r="A5" s="57"/>
      <c r="B5" s="57"/>
      <c r="C5" s="57" t="s">
        <v>120</v>
      </c>
      <c r="D5" s="57" t="s">
        <v>2</v>
      </c>
      <c r="E5" s="58">
        <v>8</v>
      </c>
      <c r="F5" s="58">
        <v>22</v>
      </c>
      <c r="G5" s="58">
        <v>17.600000000000001</v>
      </c>
      <c r="H5" s="58">
        <v>16.3</v>
      </c>
      <c r="I5" s="18">
        <v>0.92600000000000005</v>
      </c>
      <c r="J5" s="18">
        <v>0.74099999999999999</v>
      </c>
      <c r="K5" s="58">
        <v>1.1000000000000001</v>
      </c>
      <c r="L5" s="18">
        <v>6.7000000000000004E-2</v>
      </c>
      <c r="M5" s="58">
        <v>3</v>
      </c>
      <c r="N5" s="18">
        <v>0.184</v>
      </c>
      <c r="O5" s="58">
        <v>12.2</v>
      </c>
      <c r="P5" s="18">
        <v>0.748</v>
      </c>
      <c r="Q5" s="52"/>
      <c r="R5" s="52"/>
      <c r="S5" s="75">
        <f>IF(OR($D5 = "SPLIT",$J5= "N/A"),"",COUNTIFS($D$6:$D$297,$D5,J$6:J$297,"&gt;"&amp;J5)+1)</f>
        <v>1</v>
      </c>
    </row>
    <row r="6" spans="1:19" x14ac:dyDescent="0.25">
      <c r="A6" s="57"/>
      <c r="B6" s="57"/>
      <c r="C6" s="57" t="s">
        <v>372</v>
      </c>
      <c r="D6" s="57" t="s">
        <v>2</v>
      </c>
      <c r="E6" s="58">
        <v>5</v>
      </c>
      <c r="F6" s="58">
        <v>14.3</v>
      </c>
      <c r="G6" s="58">
        <v>10.8</v>
      </c>
      <c r="H6" s="58">
        <v>9.2000000000000011</v>
      </c>
      <c r="I6" s="18">
        <v>0.85199999999999998</v>
      </c>
      <c r="J6" s="18">
        <v>0.64300000000000002</v>
      </c>
      <c r="K6" s="58">
        <v>1</v>
      </c>
      <c r="L6" s="18">
        <v>0.109</v>
      </c>
      <c r="M6" s="58">
        <v>1.5</v>
      </c>
      <c r="N6" s="18">
        <v>0.16300000000000001</v>
      </c>
      <c r="O6" s="58">
        <v>6.7</v>
      </c>
      <c r="P6" s="18">
        <v>0.72799999999999998</v>
      </c>
      <c r="Q6" s="52"/>
      <c r="R6" s="52"/>
      <c r="S6" s="69">
        <f>IF(OR($D6 = "SPLIT",$J6= "N/A"),"",COUNTIFS($D$6:$D$297,$D6,J$6:J$297,"&gt;"&amp;J6)+1)</f>
        <v>1</v>
      </c>
    </row>
    <row r="7" spans="1:19" x14ac:dyDescent="0.25">
      <c r="A7" s="57"/>
      <c r="B7" s="57"/>
      <c r="C7" s="57" t="s">
        <v>289</v>
      </c>
      <c r="D7" s="57" t="s">
        <v>2</v>
      </c>
      <c r="E7" s="58">
        <v>5</v>
      </c>
      <c r="F7" s="58">
        <v>20</v>
      </c>
      <c r="G7" s="58">
        <v>12.9</v>
      </c>
      <c r="H7" s="58">
        <v>12.6</v>
      </c>
      <c r="I7" s="18">
        <v>0.97699999999999998</v>
      </c>
      <c r="J7" s="18">
        <v>0.63</v>
      </c>
      <c r="K7" s="58">
        <v>0.7</v>
      </c>
      <c r="L7" s="18">
        <v>5.6000000000000001E-2</v>
      </c>
      <c r="M7" s="58">
        <v>2.6</v>
      </c>
      <c r="N7" s="18">
        <v>0.20599999999999999</v>
      </c>
      <c r="O7" s="58">
        <v>9.3000000000000007</v>
      </c>
      <c r="P7" s="18">
        <v>0.73799999999999999</v>
      </c>
      <c r="Q7" s="52"/>
      <c r="R7" s="52"/>
      <c r="S7" s="69">
        <f>IF(OR($D7 = "SPLIT",$J7= "N/A"),"",COUNTIFS($D$6:$D$297,$D7,J$6:J$297,"&gt;"&amp;J7)+1)</f>
        <v>2</v>
      </c>
    </row>
    <row r="8" spans="1:19" x14ac:dyDescent="0.25">
      <c r="A8" s="57"/>
      <c r="B8" s="57"/>
      <c r="C8" s="57" t="s">
        <v>138</v>
      </c>
      <c r="D8" s="57" t="s">
        <v>2</v>
      </c>
      <c r="E8" s="58">
        <v>5</v>
      </c>
      <c r="F8" s="58">
        <v>31.4</v>
      </c>
      <c r="G8" s="58">
        <v>21.8</v>
      </c>
      <c r="H8" s="58">
        <v>19.100000000000001</v>
      </c>
      <c r="I8" s="18">
        <v>0.876</v>
      </c>
      <c r="J8" s="18">
        <v>0.60799999999999998</v>
      </c>
      <c r="K8" s="58">
        <v>2</v>
      </c>
      <c r="L8" s="18">
        <v>0.105</v>
      </c>
      <c r="M8" s="58">
        <v>5.0999999999999996</v>
      </c>
      <c r="N8" s="18">
        <v>0.26700000000000002</v>
      </c>
      <c r="O8" s="58">
        <v>12</v>
      </c>
      <c r="P8" s="18">
        <v>0.628</v>
      </c>
      <c r="Q8" s="52"/>
      <c r="R8" s="52"/>
      <c r="S8" s="69">
        <f>IF(OR($D8 = "SPLIT",$J8= "N/A"),"",COUNTIFS($D$6:$D$297,$D8,J$6:J$297,"&gt;"&amp;J8)+1)</f>
        <v>3</v>
      </c>
    </row>
    <row r="9" spans="1:19" x14ac:dyDescent="0.25">
      <c r="A9" s="57"/>
      <c r="B9" s="57"/>
      <c r="C9" s="57" t="s">
        <v>204</v>
      </c>
      <c r="D9" s="57" t="s">
        <v>2</v>
      </c>
      <c r="E9" s="58">
        <v>10</v>
      </c>
      <c r="F9" s="58">
        <v>31.6</v>
      </c>
      <c r="G9" s="58">
        <v>21</v>
      </c>
      <c r="H9" s="58">
        <v>19.2</v>
      </c>
      <c r="I9" s="18">
        <v>0.91400000000000003</v>
      </c>
      <c r="J9" s="18">
        <v>0.60799999999999998</v>
      </c>
      <c r="K9" s="58">
        <v>2.2000000000000002</v>
      </c>
      <c r="L9" s="18">
        <v>0.115</v>
      </c>
      <c r="M9" s="58">
        <v>6.5</v>
      </c>
      <c r="N9" s="18">
        <v>0.33900000000000002</v>
      </c>
      <c r="O9" s="58">
        <v>10.5</v>
      </c>
      <c r="P9" s="18">
        <v>0.54700000000000004</v>
      </c>
      <c r="Q9" s="52"/>
      <c r="R9" s="52"/>
      <c r="S9" s="69">
        <f>IF(OR($D9 = "SPLIT",$J9= "N/A"),"",COUNTIFS($D$6:$D$297,$D9,J$6:J$297,"&gt;"&amp;J9)+1)</f>
        <v>3</v>
      </c>
    </row>
    <row r="10" spans="1:19" x14ac:dyDescent="0.25">
      <c r="A10" s="57"/>
      <c r="B10" s="57"/>
      <c r="C10" s="57" t="s">
        <v>212</v>
      </c>
      <c r="D10" s="57" t="s">
        <v>2</v>
      </c>
      <c r="E10" s="58">
        <v>2</v>
      </c>
      <c r="F10" s="58">
        <v>80.8</v>
      </c>
      <c r="G10" s="58">
        <v>46.6</v>
      </c>
      <c r="H10" s="58">
        <v>42.7</v>
      </c>
      <c r="I10" s="18">
        <v>0.91600000000000004</v>
      </c>
      <c r="J10" s="18">
        <v>0.52800000000000002</v>
      </c>
      <c r="K10" s="58">
        <v>5.4</v>
      </c>
      <c r="L10" s="18">
        <v>0.126</v>
      </c>
      <c r="M10" s="58">
        <v>10.7</v>
      </c>
      <c r="N10" s="18">
        <v>0.251</v>
      </c>
      <c r="O10" s="58">
        <v>26.6</v>
      </c>
      <c r="P10" s="18">
        <v>0.623</v>
      </c>
      <c r="Q10" s="52"/>
      <c r="R10" s="52"/>
      <c r="S10" s="69">
        <f>IF(OR($D10 = "SPLIT",$J10= "N/A"),"",COUNTIFS($D$6:$D$297,$D10,J$6:J$297,"&gt;"&amp;J10)+1)</f>
        <v>5</v>
      </c>
    </row>
    <row r="11" spans="1:19" x14ac:dyDescent="0.25">
      <c r="A11" s="57"/>
      <c r="B11" s="57"/>
      <c r="C11" s="57" t="s">
        <v>267</v>
      </c>
      <c r="D11" s="57" t="s">
        <v>2</v>
      </c>
      <c r="E11" s="58">
        <v>9</v>
      </c>
      <c r="F11" s="58">
        <v>50.8</v>
      </c>
      <c r="G11" s="58">
        <v>30.7</v>
      </c>
      <c r="H11" s="58">
        <v>26</v>
      </c>
      <c r="I11" s="18">
        <v>0.84699999999999998</v>
      </c>
      <c r="J11" s="18">
        <v>0.51200000000000001</v>
      </c>
      <c r="K11" s="58">
        <v>2</v>
      </c>
      <c r="L11" s="18">
        <v>7.6999999999999999E-2</v>
      </c>
      <c r="M11" s="58">
        <v>1.5</v>
      </c>
      <c r="N11" s="18">
        <v>5.8000000000000003E-2</v>
      </c>
      <c r="O11" s="58">
        <v>22.5</v>
      </c>
      <c r="P11" s="18">
        <v>0.86499999999999999</v>
      </c>
      <c r="Q11" s="52"/>
      <c r="R11" s="52"/>
      <c r="S11" s="69">
        <f>IF(OR($D11 = "SPLIT",$J11= "N/A"),"",COUNTIFS($D$6:$D$297,$D11,J$6:J$297,"&gt;"&amp;J11)+1)</f>
        <v>6</v>
      </c>
    </row>
    <row r="12" spans="1:19" x14ac:dyDescent="0.25">
      <c r="A12" s="57"/>
      <c r="B12" s="57"/>
      <c r="C12" s="57" t="s">
        <v>407</v>
      </c>
      <c r="D12" s="57" t="s">
        <v>2</v>
      </c>
      <c r="E12" s="58">
        <v>5</v>
      </c>
      <c r="F12" s="58">
        <v>71</v>
      </c>
      <c r="G12" s="58">
        <v>40</v>
      </c>
      <c r="H12" s="58">
        <v>31.3</v>
      </c>
      <c r="I12" s="18">
        <v>0.78200000000000003</v>
      </c>
      <c r="J12" s="18">
        <v>0.441</v>
      </c>
      <c r="K12" s="58">
        <v>4.3</v>
      </c>
      <c r="L12" s="18">
        <v>0.13700000000000001</v>
      </c>
      <c r="M12" s="58">
        <v>10.7</v>
      </c>
      <c r="N12" s="18">
        <v>0.34200000000000003</v>
      </c>
      <c r="O12" s="58">
        <v>16.3</v>
      </c>
      <c r="P12" s="18">
        <v>0.52100000000000002</v>
      </c>
      <c r="Q12" s="52"/>
      <c r="R12" s="52"/>
      <c r="S12" s="69">
        <f>IF(OR($D12 = "SPLIT",$J12= "N/A"),"",COUNTIFS($D$6:$D$297,$D12,J$6:J$297,"&gt;"&amp;J12)+1)</f>
        <v>7</v>
      </c>
    </row>
    <row r="13" spans="1:19" x14ac:dyDescent="0.25">
      <c r="A13" s="57"/>
      <c r="B13" s="57"/>
      <c r="C13" s="57" t="s">
        <v>280</v>
      </c>
      <c r="D13" s="57" t="s">
        <v>2</v>
      </c>
      <c r="E13" s="58">
        <v>10</v>
      </c>
      <c r="F13" s="58">
        <v>25.8</v>
      </c>
      <c r="G13" s="58">
        <v>12.1</v>
      </c>
      <c r="H13" s="58">
        <v>10.6</v>
      </c>
      <c r="I13" s="18">
        <v>0.876</v>
      </c>
      <c r="J13" s="18">
        <v>0.41099999999999998</v>
      </c>
      <c r="K13" s="58">
        <v>0.9</v>
      </c>
      <c r="L13" s="18">
        <v>8.5000000000000006E-2</v>
      </c>
      <c r="M13" s="58">
        <v>1.4</v>
      </c>
      <c r="N13" s="18">
        <v>0.13200000000000001</v>
      </c>
      <c r="O13" s="58">
        <v>8.3000000000000007</v>
      </c>
      <c r="P13" s="18">
        <v>0.78300000000000003</v>
      </c>
      <c r="Q13" s="52"/>
      <c r="R13" s="52"/>
      <c r="S13" s="69">
        <f>IF(OR($D13 = "SPLIT",$J13= "N/A"),"",COUNTIFS($D$6:$D$297,$D13,J$6:J$297,"&gt;"&amp;J13)+1)</f>
        <v>8</v>
      </c>
    </row>
    <row r="14" spans="1:19" x14ac:dyDescent="0.25">
      <c r="A14" s="57"/>
      <c r="B14" s="57"/>
      <c r="C14" s="57" t="s">
        <v>115</v>
      </c>
      <c r="D14" s="57" t="s">
        <v>2</v>
      </c>
      <c r="E14" s="58">
        <v>11</v>
      </c>
      <c r="F14" s="58">
        <v>21.6</v>
      </c>
      <c r="G14" s="58">
        <v>10.7</v>
      </c>
      <c r="H14" s="58">
        <v>8.6999999999999993</v>
      </c>
      <c r="I14" s="18">
        <v>0.81299999999999994</v>
      </c>
      <c r="J14" s="18">
        <v>0.40300000000000002</v>
      </c>
      <c r="K14" s="58">
        <v>0.89999999999999991</v>
      </c>
      <c r="L14" s="18">
        <v>0.10299999999999999</v>
      </c>
      <c r="M14" s="58">
        <v>2.5</v>
      </c>
      <c r="N14" s="18">
        <v>0.28699999999999998</v>
      </c>
      <c r="O14" s="58">
        <v>5.3</v>
      </c>
      <c r="P14" s="18">
        <v>0.60899999999999999</v>
      </c>
      <c r="Q14" s="52"/>
      <c r="R14" s="52"/>
      <c r="S14" s="69">
        <f>IF(OR($D14 = "SPLIT",$J14= "N/A"),"",COUNTIFS($D$6:$D$297,$D14,J$6:J$297,"&gt;"&amp;J14)+1)</f>
        <v>9</v>
      </c>
    </row>
    <row r="15" spans="1:19" x14ac:dyDescent="0.25">
      <c r="A15" s="57"/>
      <c r="B15" s="57"/>
      <c r="C15" s="57" t="s">
        <v>110</v>
      </c>
      <c r="D15" s="57" t="s">
        <v>2</v>
      </c>
      <c r="E15" s="58">
        <v>8</v>
      </c>
      <c r="F15" s="58">
        <v>42</v>
      </c>
      <c r="G15" s="58">
        <v>24.8</v>
      </c>
      <c r="H15" s="58">
        <v>16.8</v>
      </c>
      <c r="I15" s="18">
        <v>0.67700000000000005</v>
      </c>
      <c r="J15" s="18">
        <v>0.4</v>
      </c>
      <c r="K15" s="58">
        <v>0.9</v>
      </c>
      <c r="L15" s="18">
        <v>5.3999999999999999E-2</v>
      </c>
      <c r="M15" s="58">
        <v>1.9</v>
      </c>
      <c r="N15" s="18">
        <v>0.113</v>
      </c>
      <c r="O15" s="58">
        <v>14</v>
      </c>
      <c r="P15" s="18">
        <v>0.83299999999999996</v>
      </c>
      <c r="Q15" s="52"/>
      <c r="R15" s="52"/>
      <c r="S15" s="69">
        <f>IF(OR($D15 = "SPLIT",$J15= "N/A"),"",COUNTIFS($D$6:$D$297,$D15,J$6:J$297,"&gt;"&amp;J15)+1)</f>
        <v>10</v>
      </c>
    </row>
    <row r="16" spans="1:19" x14ac:dyDescent="0.25">
      <c r="A16" s="57"/>
      <c r="B16" s="57"/>
      <c r="C16" s="57" t="s">
        <v>295</v>
      </c>
      <c r="D16" s="57" t="s">
        <v>2</v>
      </c>
      <c r="E16" s="58">
        <v>4</v>
      </c>
      <c r="F16" s="58">
        <v>119.3</v>
      </c>
      <c r="G16" s="58">
        <v>55.7</v>
      </c>
      <c r="H16" s="58">
        <v>43</v>
      </c>
      <c r="I16" s="18">
        <v>0.77200000000000002</v>
      </c>
      <c r="J16" s="18">
        <v>0.36</v>
      </c>
      <c r="K16" s="58">
        <v>11.4</v>
      </c>
      <c r="L16" s="18">
        <v>0.26500000000000001</v>
      </c>
      <c r="M16" s="58">
        <v>17.7</v>
      </c>
      <c r="N16" s="18">
        <v>0.41199999999999998</v>
      </c>
      <c r="O16" s="58">
        <v>13.9</v>
      </c>
      <c r="P16" s="18">
        <v>0.32300000000000001</v>
      </c>
      <c r="Q16" s="52"/>
      <c r="R16" s="52"/>
      <c r="S16" s="69">
        <f>IF(OR($D16 = "SPLIT",$J16= "N/A"),"",COUNTIFS($D$6:$D$297,$D16,J$6:J$297,"&gt;"&amp;J16)+1)</f>
        <v>11</v>
      </c>
    </row>
    <row r="17" spans="1:19" x14ac:dyDescent="0.25">
      <c r="A17" s="57"/>
      <c r="B17" s="57"/>
      <c r="C17" s="57" t="s">
        <v>396</v>
      </c>
      <c r="D17" s="57" t="s">
        <v>2</v>
      </c>
      <c r="E17" s="58">
        <v>10</v>
      </c>
      <c r="F17" s="58">
        <v>50.8</v>
      </c>
      <c r="G17" s="58">
        <v>34.5</v>
      </c>
      <c r="H17" s="58">
        <v>17.399999999999999</v>
      </c>
      <c r="I17" s="18">
        <v>0.504</v>
      </c>
      <c r="J17" s="18">
        <v>0.34300000000000003</v>
      </c>
      <c r="K17" s="58">
        <v>3</v>
      </c>
      <c r="L17" s="18">
        <v>0.17199999999999999</v>
      </c>
      <c r="M17" s="58">
        <v>6.4</v>
      </c>
      <c r="N17" s="18">
        <v>0.36799999999999999</v>
      </c>
      <c r="O17" s="58">
        <v>8</v>
      </c>
      <c r="P17" s="18">
        <v>0.46</v>
      </c>
      <c r="Q17" s="52"/>
      <c r="R17" s="52"/>
      <c r="S17" s="69">
        <f>IF(OR($D17 = "SPLIT",$J17= "N/A"),"",COUNTIFS($D$6:$D$297,$D17,J$6:J$297,"&gt;"&amp;J17)+1)</f>
        <v>12</v>
      </c>
    </row>
    <row r="18" spans="1:19" x14ac:dyDescent="0.25">
      <c r="A18" s="57"/>
      <c r="B18" s="57"/>
      <c r="C18" s="57" t="s">
        <v>36</v>
      </c>
      <c r="D18" s="57" t="s">
        <v>2</v>
      </c>
      <c r="E18" s="58">
        <v>3</v>
      </c>
      <c r="F18" s="58">
        <v>125.5</v>
      </c>
      <c r="G18" s="58">
        <v>70.7</v>
      </c>
      <c r="H18" s="58">
        <v>40.099999999999987</v>
      </c>
      <c r="I18" s="18">
        <v>0.56699999999999995</v>
      </c>
      <c r="J18" s="18">
        <v>0.32</v>
      </c>
      <c r="K18" s="58">
        <v>8.4</v>
      </c>
      <c r="L18" s="18">
        <v>0.20899999999999999</v>
      </c>
      <c r="M18" s="58">
        <v>12.1</v>
      </c>
      <c r="N18" s="18">
        <v>0.30199999999999999</v>
      </c>
      <c r="O18" s="58">
        <v>19.600000000000001</v>
      </c>
      <c r="P18" s="18">
        <v>0.48899999999999999</v>
      </c>
      <c r="Q18" s="52"/>
      <c r="R18" s="52"/>
      <c r="S18" s="69">
        <f>IF(OR($D18 = "SPLIT",$J18= "N/A"),"",COUNTIFS($D$6:$D$297,$D18,J$6:J$297,"&gt;"&amp;J18)+1)</f>
        <v>13</v>
      </c>
    </row>
    <row r="19" spans="1:19" x14ac:dyDescent="0.25">
      <c r="A19" s="57"/>
      <c r="B19" s="57"/>
      <c r="C19" s="57" t="s">
        <v>105</v>
      </c>
      <c r="D19" s="57" t="s">
        <v>2</v>
      </c>
      <c r="E19" s="58">
        <v>4</v>
      </c>
      <c r="F19" s="58">
        <v>101.7</v>
      </c>
      <c r="G19" s="58">
        <v>26.6</v>
      </c>
      <c r="H19" s="58">
        <v>26.6</v>
      </c>
      <c r="I19" s="18">
        <v>1</v>
      </c>
      <c r="J19" s="18">
        <v>0.26200000000000001</v>
      </c>
      <c r="K19" s="58">
        <v>8.3000000000000007</v>
      </c>
      <c r="L19" s="18">
        <v>0.312</v>
      </c>
      <c r="M19" s="58">
        <v>11.4</v>
      </c>
      <c r="N19" s="18">
        <v>0.42899999999999999</v>
      </c>
      <c r="O19" s="58">
        <v>6.8999999999999986</v>
      </c>
      <c r="P19" s="18">
        <v>0.25900000000000001</v>
      </c>
      <c r="Q19" s="52"/>
      <c r="R19" s="52"/>
      <c r="S19" s="69">
        <f>IF(OR($D19 = "SPLIT",$J19= "N/A"),"",COUNTIFS($D$6:$D$297,$D19,J$6:J$297,"&gt;"&amp;J19)+1)</f>
        <v>14</v>
      </c>
    </row>
    <row r="20" spans="1:19" x14ac:dyDescent="0.25">
      <c r="A20" s="57"/>
      <c r="B20" s="57"/>
      <c r="C20" s="57" t="s">
        <v>324</v>
      </c>
      <c r="D20" s="57" t="s">
        <v>2</v>
      </c>
      <c r="E20" s="58">
        <v>1</v>
      </c>
      <c r="F20" s="58">
        <v>108.6</v>
      </c>
      <c r="G20" s="58">
        <v>53</v>
      </c>
      <c r="H20" s="58">
        <v>26</v>
      </c>
      <c r="I20" s="18">
        <v>0.49099999999999999</v>
      </c>
      <c r="J20" s="18">
        <v>0.23899999999999999</v>
      </c>
      <c r="K20" s="58">
        <v>4.5999999999999996</v>
      </c>
      <c r="L20" s="18">
        <v>0.17699999999999999</v>
      </c>
      <c r="M20" s="58">
        <v>9</v>
      </c>
      <c r="N20" s="18">
        <v>0.34599999999999997</v>
      </c>
      <c r="O20" s="58">
        <v>12.4</v>
      </c>
      <c r="P20" s="18">
        <v>0.47699999999999998</v>
      </c>
      <c r="Q20" s="52"/>
      <c r="R20" s="52"/>
      <c r="S20" s="69">
        <f>IF(OR($D20 = "SPLIT",$J20= "N/A"),"",COUNTIFS($D$6:$D$297,$D20,J$6:J$297,"&gt;"&amp;J20)+1)</f>
        <v>15</v>
      </c>
    </row>
    <row r="21" spans="1:19" x14ac:dyDescent="0.25">
      <c r="A21" s="57"/>
      <c r="B21" s="57"/>
      <c r="C21" s="57" t="s">
        <v>23</v>
      </c>
      <c r="D21" s="57" t="s">
        <v>2</v>
      </c>
      <c r="E21" s="58">
        <v>7</v>
      </c>
      <c r="F21" s="58">
        <v>49.9</v>
      </c>
      <c r="G21" s="58">
        <v>24.6</v>
      </c>
      <c r="H21" s="58">
        <v>11.4</v>
      </c>
      <c r="I21" s="18">
        <v>0.46300000000000002</v>
      </c>
      <c r="J21" s="18">
        <v>0.22800000000000001</v>
      </c>
      <c r="K21" s="58">
        <v>1.8</v>
      </c>
      <c r="L21" s="18">
        <v>0.158</v>
      </c>
      <c r="M21" s="58">
        <v>3.4</v>
      </c>
      <c r="N21" s="18">
        <v>0.29799999999999999</v>
      </c>
      <c r="O21" s="58">
        <v>6.2</v>
      </c>
      <c r="P21" s="18">
        <v>0.54400000000000004</v>
      </c>
      <c r="Q21" s="52"/>
      <c r="R21" s="52"/>
      <c r="S21" s="69">
        <f>IF(OR($D21 = "SPLIT",$J21= "N/A"),"",COUNTIFS($D$6:$D$297,$D21,J$6:J$297,"&gt;"&amp;J21)+1)</f>
        <v>16</v>
      </c>
    </row>
    <row r="22" spans="1:19" x14ac:dyDescent="0.25">
      <c r="A22" s="57"/>
      <c r="B22" s="57"/>
      <c r="C22" s="57" t="s">
        <v>163</v>
      </c>
      <c r="D22" s="57" t="s">
        <v>2</v>
      </c>
      <c r="E22" s="58">
        <v>3</v>
      </c>
      <c r="F22" s="58">
        <v>187</v>
      </c>
      <c r="G22" s="58">
        <v>48.2</v>
      </c>
      <c r="H22" s="58">
        <v>38.5</v>
      </c>
      <c r="I22" s="18">
        <v>0.79900000000000004</v>
      </c>
      <c r="J22" s="18">
        <v>0.20599999999999999</v>
      </c>
      <c r="K22" s="58">
        <v>4.8</v>
      </c>
      <c r="L22" s="18">
        <v>0.125</v>
      </c>
      <c r="M22" s="58">
        <v>9.9</v>
      </c>
      <c r="N22" s="18">
        <v>0.25700000000000001</v>
      </c>
      <c r="O22" s="58">
        <v>23.8</v>
      </c>
      <c r="P22" s="18">
        <v>0.61799999999999999</v>
      </c>
      <c r="Q22" s="52"/>
      <c r="R22" s="52"/>
      <c r="S22" s="69">
        <f>IF(OR($D22 = "SPLIT",$J22= "N/A"),"",COUNTIFS($D$6:$D$297,$D22,J$6:J$297,"&gt;"&amp;J22)+1)</f>
        <v>17</v>
      </c>
    </row>
    <row r="23" spans="1:19" x14ac:dyDescent="0.25">
      <c r="A23" s="57"/>
      <c r="B23" s="57"/>
      <c r="C23" s="57" t="s">
        <v>53</v>
      </c>
      <c r="D23" s="57" t="s">
        <v>2</v>
      </c>
      <c r="E23" s="58">
        <v>11</v>
      </c>
      <c r="F23" s="58">
        <v>28.5</v>
      </c>
      <c r="G23" s="58">
        <v>7.9</v>
      </c>
      <c r="H23" s="58">
        <v>5.6</v>
      </c>
      <c r="I23" s="18">
        <v>0.70899999999999996</v>
      </c>
      <c r="J23" s="18">
        <v>0.19600000000000001</v>
      </c>
      <c r="K23" s="58">
        <v>1.1000000000000001</v>
      </c>
      <c r="L23" s="18">
        <v>0.19600000000000001</v>
      </c>
      <c r="M23" s="58">
        <v>2.2000000000000002</v>
      </c>
      <c r="N23" s="18">
        <v>0.39300000000000002</v>
      </c>
      <c r="O23" s="58">
        <v>2.2999999999999998</v>
      </c>
      <c r="P23" s="18">
        <v>0.41099999999999998</v>
      </c>
      <c r="Q23" s="52"/>
      <c r="R23" s="52"/>
      <c r="S23" s="69">
        <f>IF(OR($D23 = "SPLIT",$J23= "N/A"),"",COUNTIFS($D$6:$D$297,$D23,J$6:J$297,"&gt;"&amp;J23)+1)</f>
        <v>18</v>
      </c>
    </row>
    <row r="24" spans="1:19" x14ac:dyDescent="0.25">
      <c r="A24" s="57"/>
      <c r="B24" s="57"/>
      <c r="C24" s="57" t="s">
        <v>181</v>
      </c>
      <c r="D24" s="57" t="s">
        <v>2</v>
      </c>
      <c r="E24" s="58">
        <v>2</v>
      </c>
      <c r="F24" s="58">
        <v>108.9</v>
      </c>
      <c r="G24" s="58">
        <v>35.6</v>
      </c>
      <c r="H24" s="58">
        <v>19.7</v>
      </c>
      <c r="I24" s="18">
        <v>0.55300000000000005</v>
      </c>
      <c r="J24" s="18">
        <v>0.18099999999999999</v>
      </c>
      <c r="K24" s="58">
        <v>5.3</v>
      </c>
      <c r="L24" s="18">
        <v>0.26900000000000002</v>
      </c>
      <c r="M24" s="58">
        <v>9.5</v>
      </c>
      <c r="N24" s="18">
        <v>0.48199999999999998</v>
      </c>
      <c r="O24" s="58">
        <v>4.8999999999999986</v>
      </c>
      <c r="P24" s="18">
        <v>0.249</v>
      </c>
      <c r="Q24" s="52"/>
      <c r="R24" s="52"/>
      <c r="S24" s="69">
        <f>IF(OR($D24 = "SPLIT",$J24= "N/A"),"",COUNTIFS($D$6:$D$297,$D24,J$6:J$297,"&gt;"&amp;J24)+1)</f>
        <v>19</v>
      </c>
    </row>
    <row r="25" spans="1:19" x14ac:dyDescent="0.25">
      <c r="A25" s="57"/>
      <c r="B25" s="57"/>
      <c r="C25" s="57" t="s">
        <v>195</v>
      </c>
      <c r="D25" s="57" t="s">
        <v>2</v>
      </c>
      <c r="E25" s="58">
        <v>6</v>
      </c>
      <c r="F25" s="58">
        <v>52.5</v>
      </c>
      <c r="G25" s="58">
        <v>10.6</v>
      </c>
      <c r="H25" s="58">
        <v>8.7000000000000011</v>
      </c>
      <c r="I25" s="18">
        <v>0.82099999999999995</v>
      </c>
      <c r="J25" s="18">
        <v>0.16600000000000001</v>
      </c>
      <c r="K25" s="58">
        <v>7.8000000000000007</v>
      </c>
      <c r="L25" s="18">
        <v>0.89700000000000002</v>
      </c>
      <c r="M25" s="58">
        <v>0.4</v>
      </c>
      <c r="N25" s="18">
        <v>4.5999999999999999E-2</v>
      </c>
      <c r="O25" s="58">
        <v>0.5</v>
      </c>
      <c r="P25" s="18">
        <v>5.7000000000000002E-2</v>
      </c>
      <c r="Q25" s="52"/>
      <c r="R25" s="52"/>
      <c r="S25" s="69">
        <f>IF(OR($D25 = "SPLIT",$J25= "N/A"),"",COUNTIFS($D$6:$D$297,$D25,J$6:J$297,"&gt;"&amp;J25)+1)</f>
        <v>20</v>
      </c>
    </row>
    <row r="26" spans="1:19" x14ac:dyDescent="0.25">
      <c r="A26" s="57"/>
      <c r="B26" s="57"/>
      <c r="C26" s="57" t="s">
        <v>67</v>
      </c>
      <c r="D26" s="57" t="s">
        <v>2</v>
      </c>
      <c r="E26" s="58">
        <v>3</v>
      </c>
      <c r="F26" s="58">
        <v>64.900000000000006</v>
      </c>
      <c r="G26" s="58">
        <v>20.2</v>
      </c>
      <c r="H26" s="58">
        <v>9.3999999999999986</v>
      </c>
      <c r="I26" s="18">
        <v>0.46500000000000002</v>
      </c>
      <c r="J26" s="18">
        <v>0.14499999999999999</v>
      </c>
      <c r="K26" s="58">
        <v>1.9</v>
      </c>
      <c r="L26" s="18">
        <v>0.20200000000000001</v>
      </c>
      <c r="M26" s="58">
        <v>1.7</v>
      </c>
      <c r="N26" s="18">
        <v>0.18099999999999999</v>
      </c>
      <c r="O26" s="58">
        <v>5.8</v>
      </c>
      <c r="P26" s="18">
        <v>0.61699999999999999</v>
      </c>
      <c r="Q26" s="52"/>
      <c r="R26" s="52"/>
      <c r="S26" s="69">
        <f>IF(OR($D26 = "SPLIT",$J26= "N/A"),"",COUNTIFS($D$6:$D$297,$D26,J$6:J$297,"&gt;"&amp;J26)+1)</f>
        <v>21</v>
      </c>
    </row>
    <row r="27" spans="1:19" x14ac:dyDescent="0.25">
      <c r="A27" s="57"/>
      <c r="B27" s="57"/>
      <c r="C27" s="57" t="s">
        <v>133</v>
      </c>
      <c r="D27" s="57" t="s">
        <v>2</v>
      </c>
      <c r="E27" s="58">
        <v>6</v>
      </c>
      <c r="F27" s="58">
        <v>65.3</v>
      </c>
      <c r="G27" s="58">
        <v>12.2</v>
      </c>
      <c r="H27" s="58">
        <v>9.4</v>
      </c>
      <c r="I27" s="18">
        <v>0.77</v>
      </c>
      <c r="J27" s="18">
        <v>0.14399999999999999</v>
      </c>
      <c r="K27" s="58">
        <v>1.3</v>
      </c>
      <c r="L27" s="18">
        <v>0.13800000000000001</v>
      </c>
      <c r="M27" s="58">
        <v>3.6</v>
      </c>
      <c r="N27" s="18">
        <v>0.38300000000000001</v>
      </c>
      <c r="O27" s="58">
        <v>4.5</v>
      </c>
      <c r="P27" s="18">
        <v>0.47899999999999998</v>
      </c>
      <c r="Q27" s="52"/>
      <c r="R27" s="52"/>
      <c r="S27" s="69">
        <f>IF(OR($D27 = "SPLIT",$J27= "N/A"),"",COUNTIFS($D$6:$D$297,$D27,J$6:J$297,"&gt;"&amp;J27)+1)</f>
        <v>22</v>
      </c>
    </row>
    <row r="28" spans="1:19" x14ac:dyDescent="0.25">
      <c r="A28" s="57"/>
      <c r="B28" s="57"/>
      <c r="C28" s="57" t="s">
        <v>241</v>
      </c>
      <c r="D28" s="57" t="s">
        <v>2</v>
      </c>
      <c r="E28" s="58">
        <v>8</v>
      </c>
      <c r="F28" s="58">
        <v>39.200000000000003</v>
      </c>
      <c r="G28" s="58">
        <v>10.1</v>
      </c>
      <c r="H28" s="58">
        <v>5.5</v>
      </c>
      <c r="I28" s="18">
        <v>0.54500000000000004</v>
      </c>
      <c r="J28" s="18">
        <v>0.14000000000000001</v>
      </c>
      <c r="K28" s="58">
        <v>1.1000000000000001</v>
      </c>
      <c r="L28" s="18">
        <v>0.2</v>
      </c>
      <c r="M28" s="58">
        <v>1.6</v>
      </c>
      <c r="N28" s="18">
        <v>0.29099999999999998</v>
      </c>
      <c r="O28" s="58">
        <v>2.8</v>
      </c>
      <c r="P28" s="18">
        <v>0.50900000000000001</v>
      </c>
      <c r="Q28" s="52"/>
      <c r="R28" s="52"/>
      <c r="S28" s="69">
        <f>IF(OR($D28 = "SPLIT",$J28= "N/A"),"",COUNTIFS($D$6:$D$297,$D28,J$6:J$297,"&gt;"&amp;J28)+1)</f>
        <v>23</v>
      </c>
    </row>
    <row r="29" spans="1:19" x14ac:dyDescent="0.25">
      <c r="A29" s="57"/>
      <c r="B29" s="57"/>
      <c r="C29" s="57" t="s">
        <v>376</v>
      </c>
      <c r="D29" s="57" t="s">
        <v>2</v>
      </c>
      <c r="E29" s="58">
        <v>7</v>
      </c>
      <c r="F29" s="58">
        <v>59.3</v>
      </c>
      <c r="G29" s="58">
        <v>23.4</v>
      </c>
      <c r="H29" s="58">
        <v>7.3999999999999986</v>
      </c>
      <c r="I29" s="18">
        <v>0.316</v>
      </c>
      <c r="J29" s="18">
        <v>0.125</v>
      </c>
      <c r="K29" s="58">
        <v>2.7</v>
      </c>
      <c r="L29" s="18">
        <v>0.36499999999999999</v>
      </c>
      <c r="M29" s="58">
        <v>2.8</v>
      </c>
      <c r="N29" s="18">
        <v>0.378</v>
      </c>
      <c r="O29" s="58">
        <v>1.9</v>
      </c>
      <c r="P29" s="18">
        <v>0.25700000000000001</v>
      </c>
      <c r="Q29" s="52"/>
      <c r="R29" s="52"/>
      <c r="S29" s="69">
        <f>IF(OR($D29 = "SPLIT",$J29= "N/A"),"",COUNTIFS($D$6:$D$297,$D29,J$6:J$297,"&gt;"&amp;J29)+1)</f>
        <v>24</v>
      </c>
    </row>
    <row r="30" spans="1:19" x14ac:dyDescent="0.25">
      <c r="A30" s="57"/>
      <c r="B30" s="57"/>
      <c r="C30" s="57" t="s">
        <v>59</v>
      </c>
      <c r="D30" s="57" t="s">
        <v>2</v>
      </c>
      <c r="E30" s="58">
        <v>2</v>
      </c>
      <c r="F30" s="58">
        <v>68.599999999999994</v>
      </c>
      <c r="G30" s="58">
        <v>12.2</v>
      </c>
      <c r="H30" s="58">
        <v>8.4</v>
      </c>
      <c r="I30" s="18">
        <v>0.68899999999999995</v>
      </c>
      <c r="J30" s="18">
        <v>0.122</v>
      </c>
      <c r="K30" s="58">
        <v>1.9</v>
      </c>
      <c r="L30" s="18">
        <v>0.22600000000000001</v>
      </c>
      <c r="M30" s="58">
        <v>3.3</v>
      </c>
      <c r="N30" s="18">
        <v>0.39300000000000002</v>
      </c>
      <c r="O30" s="58">
        <v>3.2</v>
      </c>
      <c r="P30" s="18">
        <v>0.38100000000000001</v>
      </c>
      <c r="Q30" s="52"/>
      <c r="R30" s="52"/>
      <c r="S30" s="69">
        <f>IF(OR($D30 = "SPLIT",$J30= "N/A"),"",COUNTIFS($D$6:$D$297,$D30,J$6:J$297,"&gt;"&amp;J30)+1)</f>
        <v>25</v>
      </c>
    </row>
    <row r="31" spans="1:19" x14ac:dyDescent="0.25">
      <c r="A31" s="57"/>
      <c r="B31" s="57"/>
      <c r="C31" s="57" t="s">
        <v>308</v>
      </c>
      <c r="D31" s="57" t="s">
        <v>2</v>
      </c>
      <c r="E31" s="58">
        <v>6</v>
      </c>
      <c r="F31" s="58">
        <v>78.8</v>
      </c>
      <c r="G31" s="58">
        <v>10.6</v>
      </c>
      <c r="H31" s="58">
        <v>9.5000000000000018</v>
      </c>
      <c r="I31" s="18">
        <v>0.89600000000000002</v>
      </c>
      <c r="J31" s="18">
        <v>0.121</v>
      </c>
      <c r="K31" s="58">
        <v>2.1</v>
      </c>
      <c r="L31" s="18">
        <v>0.221</v>
      </c>
      <c r="M31" s="58">
        <v>1.7</v>
      </c>
      <c r="N31" s="18">
        <v>0.17899999999999999</v>
      </c>
      <c r="O31" s="58">
        <v>5.7</v>
      </c>
      <c r="P31" s="18">
        <v>0.6</v>
      </c>
      <c r="Q31" s="52"/>
      <c r="R31" s="52"/>
      <c r="S31" s="69">
        <f>IF(OR($D31 = "SPLIT",$J31= "N/A"),"",COUNTIFS($D$6:$D$297,$D31,J$6:J$297,"&gt;"&amp;J31)+1)</f>
        <v>26</v>
      </c>
    </row>
    <row r="32" spans="1:19" x14ac:dyDescent="0.25">
      <c r="A32" s="57"/>
      <c r="B32" s="57"/>
      <c r="C32" s="57" t="s">
        <v>146</v>
      </c>
      <c r="D32" s="57" t="s">
        <v>2</v>
      </c>
      <c r="E32" s="58">
        <v>9</v>
      </c>
      <c r="F32" s="58">
        <v>54.1</v>
      </c>
      <c r="G32" s="58">
        <v>16.100000000000001</v>
      </c>
      <c r="H32" s="58">
        <v>6.4</v>
      </c>
      <c r="I32" s="18">
        <v>0.39800000000000002</v>
      </c>
      <c r="J32" s="18">
        <v>0.11799999999999999</v>
      </c>
      <c r="K32" s="58">
        <v>1</v>
      </c>
      <c r="L32" s="18">
        <v>0.156</v>
      </c>
      <c r="M32" s="58">
        <v>1</v>
      </c>
      <c r="N32" s="18">
        <v>0.156</v>
      </c>
      <c r="O32" s="58">
        <v>4.4000000000000004</v>
      </c>
      <c r="P32" s="18">
        <v>0.68799999999999994</v>
      </c>
      <c r="Q32" s="52"/>
      <c r="R32" s="52"/>
      <c r="S32" s="69">
        <f>IF(OR($D32 = "SPLIT",$J32= "N/A"),"",COUNTIFS($D$6:$D$297,$D32,J$6:J$297,"&gt;"&amp;J32)+1)</f>
        <v>27</v>
      </c>
    </row>
    <row r="33" spans="1:19" x14ac:dyDescent="0.25">
      <c r="A33" s="57"/>
      <c r="B33" s="57"/>
      <c r="C33" s="57" t="s">
        <v>262</v>
      </c>
      <c r="D33" s="57" t="s">
        <v>2</v>
      </c>
      <c r="E33" s="58">
        <v>1</v>
      </c>
      <c r="F33" s="58">
        <v>3.5</v>
      </c>
      <c r="G33" s="58">
        <v>1.2</v>
      </c>
      <c r="H33" s="58">
        <v>0.4</v>
      </c>
      <c r="I33" s="18">
        <v>0.33300000000000002</v>
      </c>
      <c r="J33" s="18">
        <v>0.114</v>
      </c>
      <c r="K33" s="58">
        <v>0.1</v>
      </c>
      <c r="L33" s="18">
        <v>0.25</v>
      </c>
      <c r="M33" s="58">
        <v>0.3</v>
      </c>
      <c r="N33" s="18">
        <v>0.75</v>
      </c>
      <c r="O33" s="58">
        <v>0</v>
      </c>
      <c r="P33" s="18">
        <v>0</v>
      </c>
      <c r="Q33" s="52"/>
      <c r="R33" s="52"/>
      <c r="S33" s="69">
        <f>IF(OR($D33 = "SPLIT",$J33= "N/A"),"",COUNTIFS($D$6:$D$297,$D33,J$6:J$297,"&gt;"&amp;J33)+1)</f>
        <v>28</v>
      </c>
    </row>
    <row r="34" spans="1:19" x14ac:dyDescent="0.25">
      <c r="A34" s="57"/>
      <c r="B34" s="57"/>
      <c r="C34" s="57" t="s">
        <v>225</v>
      </c>
      <c r="D34" s="57" t="s">
        <v>2</v>
      </c>
      <c r="E34" s="58">
        <v>1</v>
      </c>
      <c r="F34" s="58">
        <v>134.6</v>
      </c>
      <c r="G34" s="58">
        <v>21</v>
      </c>
      <c r="H34" s="58">
        <v>14.9</v>
      </c>
      <c r="I34" s="18">
        <v>0.71</v>
      </c>
      <c r="J34" s="18">
        <v>0.111</v>
      </c>
      <c r="K34" s="58">
        <v>3.2</v>
      </c>
      <c r="L34" s="18">
        <v>0.215</v>
      </c>
      <c r="M34" s="58">
        <v>5.5</v>
      </c>
      <c r="N34" s="18">
        <v>0.36899999999999999</v>
      </c>
      <c r="O34" s="58">
        <v>6.2</v>
      </c>
      <c r="P34" s="18">
        <v>0.41599999999999998</v>
      </c>
      <c r="Q34" s="52"/>
      <c r="R34" s="52"/>
      <c r="S34" s="69">
        <f>IF(OR($D34 = "SPLIT",$J34= "N/A"),"",COUNTIFS($D$6:$D$297,$D34,J$6:J$297,"&gt;"&amp;J34)+1)</f>
        <v>29</v>
      </c>
    </row>
    <row r="35" spans="1:19" x14ac:dyDescent="0.25">
      <c r="A35" s="57"/>
      <c r="B35" s="57"/>
      <c r="C35" s="57" t="s">
        <v>257</v>
      </c>
      <c r="D35" s="57" t="s">
        <v>2</v>
      </c>
      <c r="E35" s="58">
        <v>6</v>
      </c>
      <c r="F35" s="58">
        <v>83.2</v>
      </c>
      <c r="G35" s="58">
        <v>13</v>
      </c>
      <c r="H35" s="58">
        <v>8.8000000000000007</v>
      </c>
      <c r="I35" s="18">
        <v>0.67700000000000005</v>
      </c>
      <c r="J35" s="18">
        <v>0.106</v>
      </c>
      <c r="K35" s="58">
        <v>4</v>
      </c>
      <c r="L35" s="18">
        <v>0.45500000000000002</v>
      </c>
      <c r="M35" s="58">
        <v>1.4</v>
      </c>
      <c r="N35" s="18">
        <v>0.159</v>
      </c>
      <c r="O35" s="58">
        <v>3.4</v>
      </c>
      <c r="P35" s="18">
        <v>0.38600000000000001</v>
      </c>
      <c r="Q35" s="52"/>
      <c r="R35" s="52"/>
      <c r="S35" s="69">
        <f>IF(OR($D35 = "SPLIT",$J35= "N/A"),"",COUNTIFS($D$6:$D$297,$D35,J$6:J$297,"&gt;"&amp;J35)+1)</f>
        <v>30</v>
      </c>
    </row>
    <row r="36" spans="1:19" x14ac:dyDescent="0.25">
      <c r="A36" s="57"/>
      <c r="B36" s="57"/>
      <c r="C36" s="57" t="s">
        <v>334</v>
      </c>
      <c r="D36" s="57" t="s">
        <v>2</v>
      </c>
      <c r="E36" s="58">
        <v>7</v>
      </c>
      <c r="F36" s="58">
        <v>119.7</v>
      </c>
      <c r="G36" s="58">
        <v>57.7</v>
      </c>
      <c r="H36" s="58">
        <v>12.4</v>
      </c>
      <c r="I36" s="18">
        <v>0.215</v>
      </c>
      <c r="J36" s="18">
        <v>0.104</v>
      </c>
      <c r="K36" s="58">
        <v>4.2</v>
      </c>
      <c r="L36" s="18">
        <v>0.33900000000000002</v>
      </c>
      <c r="M36" s="58">
        <v>5.4</v>
      </c>
      <c r="N36" s="18">
        <v>0.435</v>
      </c>
      <c r="O36" s="58">
        <v>2.8</v>
      </c>
      <c r="P36" s="18">
        <v>0.22600000000000001</v>
      </c>
      <c r="Q36" s="52"/>
      <c r="R36" s="52"/>
      <c r="S36" s="69">
        <f>IF(OR($D36 = "SPLIT",$J36= "N/A"),"",COUNTIFS($D$6:$D$297,$D36,J$6:J$297,"&gt;"&amp;J36)+1)</f>
        <v>31</v>
      </c>
    </row>
    <row r="37" spans="1:19" x14ac:dyDescent="0.25">
      <c r="A37" s="57"/>
      <c r="B37" s="57"/>
      <c r="C37" s="57" t="s">
        <v>365</v>
      </c>
      <c r="D37" s="57" t="s">
        <v>2</v>
      </c>
      <c r="E37" s="58">
        <v>7</v>
      </c>
      <c r="F37" s="58">
        <v>31.8</v>
      </c>
      <c r="G37" s="58">
        <v>6.2</v>
      </c>
      <c r="H37" s="58">
        <v>3.2</v>
      </c>
      <c r="I37" s="18">
        <v>0.51600000000000001</v>
      </c>
      <c r="J37" s="18">
        <v>0.10100000000000001</v>
      </c>
      <c r="K37" s="58">
        <v>1.3</v>
      </c>
      <c r="L37" s="18">
        <v>0.40600000000000003</v>
      </c>
      <c r="M37" s="58">
        <v>1.2</v>
      </c>
      <c r="N37" s="18">
        <v>0.375</v>
      </c>
      <c r="O37" s="58">
        <v>0.7</v>
      </c>
      <c r="P37" s="18">
        <v>0.219</v>
      </c>
      <c r="Q37" s="52"/>
      <c r="R37" s="52"/>
      <c r="S37" s="69">
        <f>IF(OR($D37 = "SPLIT",$J37= "N/A"),"",COUNTIFS($D$6:$D$297,$D37,J$6:J$297,"&gt;"&amp;J37)+1)</f>
        <v>32</v>
      </c>
    </row>
    <row r="38" spans="1:19" x14ac:dyDescent="0.25">
      <c r="A38" s="57"/>
      <c r="B38" s="57"/>
      <c r="C38" s="57" t="s">
        <v>84</v>
      </c>
      <c r="D38" s="57" t="s">
        <v>2</v>
      </c>
      <c r="E38" s="58">
        <v>4</v>
      </c>
      <c r="F38" s="58">
        <v>190.1</v>
      </c>
      <c r="G38" s="58">
        <v>33.200000000000003</v>
      </c>
      <c r="H38" s="58">
        <v>18.8</v>
      </c>
      <c r="I38" s="18">
        <v>0.56599999999999995</v>
      </c>
      <c r="J38" s="18">
        <v>9.9000000000000005E-2</v>
      </c>
      <c r="K38" s="58">
        <v>1.6</v>
      </c>
      <c r="L38" s="18">
        <v>8.5000000000000006E-2</v>
      </c>
      <c r="M38" s="58">
        <v>4.3</v>
      </c>
      <c r="N38" s="18">
        <v>0.22900000000000001</v>
      </c>
      <c r="O38" s="58">
        <v>12.9</v>
      </c>
      <c r="P38" s="18">
        <v>0.68600000000000005</v>
      </c>
      <c r="Q38" s="52"/>
      <c r="R38" s="52"/>
      <c r="S38" s="69">
        <f>IF(OR($D38 = "SPLIT",$J38= "N/A"),"",COUNTIFS($D$6:$D$297,$D38,J$6:J$297,"&gt;"&amp;J38)+1)</f>
        <v>33</v>
      </c>
    </row>
    <row r="39" spans="1:19" x14ac:dyDescent="0.25">
      <c r="A39" s="57"/>
      <c r="B39" s="57"/>
      <c r="C39" s="57" t="s">
        <v>357</v>
      </c>
      <c r="D39" s="57" t="s">
        <v>2</v>
      </c>
      <c r="E39" s="58">
        <v>6</v>
      </c>
      <c r="F39" s="58">
        <v>39.700000000000003</v>
      </c>
      <c r="G39" s="58">
        <v>7.3</v>
      </c>
      <c r="H39" s="58">
        <v>3.6</v>
      </c>
      <c r="I39" s="18">
        <v>0.49299999999999999</v>
      </c>
      <c r="J39" s="18">
        <v>9.0999999999999998E-2</v>
      </c>
      <c r="K39" s="58">
        <v>0.8</v>
      </c>
      <c r="L39" s="18">
        <v>0.222</v>
      </c>
      <c r="M39" s="58">
        <v>1.9</v>
      </c>
      <c r="N39" s="18">
        <v>0.52800000000000002</v>
      </c>
      <c r="O39" s="58">
        <v>0.9</v>
      </c>
      <c r="P39" s="18">
        <v>0.25</v>
      </c>
      <c r="Q39" s="52"/>
      <c r="R39" s="52"/>
      <c r="S39" s="69">
        <f>IF(OR($D39 = "SPLIT",$J39= "N/A"),"",COUNTIFS($D$6:$D$297,$D39,J$6:J$297,"&gt;"&amp;J39)+1)</f>
        <v>34</v>
      </c>
    </row>
    <row r="40" spans="1:19" x14ac:dyDescent="0.25">
      <c r="A40" s="57"/>
      <c r="B40" s="57"/>
      <c r="C40" s="57" t="s">
        <v>233</v>
      </c>
      <c r="D40" s="57" t="s">
        <v>2</v>
      </c>
      <c r="E40" s="58">
        <v>1</v>
      </c>
      <c r="F40" s="58">
        <v>98.1</v>
      </c>
      <c r="G40" s="58">
        <v>15.4</v>
      </c>
      <c r="H40" s="58">
        <v>7.5</v>
      </c>
      <c r="I40" s="18">
        <v>0.48699999999999999</v>
      </c>
      <c r="J40" s="18">
        <v>7.5999999999999998E-2</v>
      </c>
      <c r="K40" s="58">
        <v>1.5</v>
      </c>
      <c r="L40" s="18">
        <v>0.2</v>
      </c>
      <c r="M40" s="58">
        <v>3.4</v>
      </c>
      <c r="N40" s="18">
        <v>0.45300000000000001</v>
      </c>
      <c r="O40" s="58">
        <v>2.6</v>
      </c>
      <c r="P40" s="18">
        <v>0.34699999999999998</v>
      </c>
      <c r="Q40" s="52"/>
      <c r="R40" s="52"/>
      <c r="S40" s="69">
        <f>IF(OR($D40 = "SPLIT",$J40= "N/A"),"",COUNTIFS($D$6:$D$297,$D40,J$6:J$297,"&gt;"&amp;J40)+1)</f>
        <v>35</v>
      </c>
    </row>
    <row r="41" spans="1:19" x14ac:dyDescent="0.25">
      <c r="A41" s="57"/>
      <c r="B41" s="57"/>
      <c r="C41" s="57" t="s">
        <v>29</v>
      </c>
      <c r="D41" s="57" t="s">
        <v>2</v>
      </c>
      <c r="E41" s="58">
        <v>9</v>
      </c>
      <c r="F41" s="58">
        <v>66.2</v>
      </c>
      <c r="G41" s="58">
        <v>7</v>
      </c>
      <c r="H41" s="58">
        <v>4.5</v>
      </c>
      <c r="I41" s="18">
        <v>0.64300000000000002</v>
      </c>
      <c r="J41" s="18">
        <v>6.8000000000000005E-2</v>
      </c>
      <c r="K41" s="58">
        <v>0.4</v>
      </c>
      <c r="L41" s="18">
        <v>8.8999999999999996E-2</v>
      </c>
      <c r="M41" s="58">
        <v>0.7</v>
      </c>
      <c r="N41" s="18">
        <v>0.156</v>
      </c>
      <c r="O41" s="58">
        <v>3.4</v>
      </c>
      <c r="P41" s="18">
        <v>0.75600000000000001</v>
      </c>
      <c r="Q41" s="52"/>
      <c r="R41" s="52"/>
      <c r="S41" s="69">
        <f>IF(OR($D41 = "SPLIT",$J41= "N/A"),"",COUNTIFS($D$6:$D$297,$D41,J$6:J$297,"&gt;"&amp;J41)+1)</f>
        <v>36</v>
      </c>
    </row>
    <row r="42" spans="1:19" x14ac:dyDescent="0.25">
      <c r="A42" s="57"/>
      <c r="B42" s="57"/>
      <c r="C42" s="57" t="s">
        <v>383</v>
      </c>
      <c r="D42" s="57" t="s">
        <v>2</v>
      </c>
      <c r="E42" s="58">
        <v>2</v>
      </c>
      <c r="F42" s="58">
        <v>101.6</v>
      </c>
      <c r="G42" s="58">
        <v>8.1</v>
      </c>
      <c r="H42" s="58">
        <v>6.6000000000000014</v>
      </c>
      <c r="I42" s="18">
        <v>0.81499999999999995</v>
      </c>
      <c r="J42" s="18">
        <v>6.5000000000000002E-2</v>
      </c>
      <c r="K42" s="58">
        <v>1.1000000000000001</v>
      </c>
      <c r="L42" s="18">
        <v>0.16700000000000001</v>
      </c>
      <c r="M42" s="58">
        <v>1.2</v>
      </c>
      <c r="N42" s="18">
        <v>0.182</v>
      </c>
      <c r="O42" s="58">
        <v>4.3</v>
      </c>
      <c r="P42" s="18">
        <v>0.65200000000000002</v>
      </c>
      <c r="Q42" s="52"/>
      <c r="R42" s="52"/>
      <c r="S42" s="69">
        <f>IF(OR($D42 = "SPLIT",$J42= "N/A"),"",COUNTIFS($D$6:$D$297,$D42,J$6:J$297,"&gt;"&amp;J42)+1)</f>
        <v>37</v>
      </c>
    </row>
    <row r="43" spans="1:19" x14ac:dyDescent="0.25">
      <c r="A43" s="57"/>
      <c r="B43" s="57"/>
      <c r="C43" s="57" t="s">
        <v>317</v>
      </c>
      <c r="D43" s="57" t="s">
        <v>2</v>
      </c>
      <c r="E43" s="58">
        <v>3</v>
      </c>
      <c r="F43" s="58">
        <v>43.6</v>
      </c>
      <c r="G43" s="58">
        <v>5.2</v>
      </c>
      <c r="H43" s="58">
        <v>2.7</v>
      </c>
      <c r="I43" s="18">
        <v>0.51900000000000002</v>
      </c>
      <c r="J43" s="18">
        <v>6.2E-2</v>
      </c>
      <c r="K43" s="58">
        <v>0.7</v>
      </c>
      <c r="L43" s="18">
        <v>0.25900000000000001</v>
      </c>
      <c r="M43" s="58">
        <v>0.7</v>
      </c>
      <c r="N43" s="18">
        <v>0.25900000000000001</v>
      </c>
      <c r="O43" s="58">
        <v>1.3</v>
      </c>
      <c r="P43" s="18">
        <v>0.48099999999999998</v>
      </c>
      <c r="Q43" s="52"/>
      <c r="R43" s="52"/>
      <c r="S43" s="69">
        <f>IF(OR($D43 = "SPLIT",$J43= "N/A"),"",COUNTIFS($D$6:$D$297,$D43,J$6:J$297,"&gt;"&amp;J43)+1)</f>
        <v>38</v>
      </c>
    </row>
    <row r="44" spans="1:19" x14ac:dyDescent="0.25">
      <c r="A44" s="57"/>
      <c r="B44" s="57"/>
      <c r="C44" s="57" t="s">
        <v>249</v>
      </c>
      <c r="D44" s="57" t="s">
        <v>2</v>
      </c>
      <c r="E44" s="58">
        <v>2</v>
      </c>
      <c r="F44" s="58">
        <v>127.3</v>
      </c>
      <c r="G44" s="58">
        <v>11.8</v>
      </c>
      <c r="H44" s="58">
        <v>7.6</v>
      </c>
      <c r="I44" s="18">
        <v>0.64400000000000002</v>
      </c>
      <c r="J44" s="18">
        <v>0.06</v>
      </c>
      <c r="K44" s="58">
        <v>2.4</v>
      </c>
      <c r="L44" s="18">
        <v>0.316</v>
      </c>
      <c r="M44" s="58">
        <v>3.4</v>
      </c>
      <c r="N44" s="18">
        <v>0.44700000000000001</v>
      </c>
      <c r="O44" s="58">
        <v>1.8</v>
      </c>
      <c r="P44" s="18">
        <v>0.23699999999999999</v>
      </c>
      <c r="Q44" s="52"/>
      <c r="R44" s="52"/>
      <c r="S44" s="69">
        <f>IF(OR($D44 = "SPLIT",$J44= "N/A"),"",COUNTIFS($D$6:$D$297,$D44,J$6:J$297,"&gt;"&amp;J44)+1)</f>
        <v>39</v>
      </c>
    </row>
    <row r="45" spans="1:19" x14ac:dyDescent="0.25">
      <c r="A45" s="57"/>
      <c r="B45" s="57"/>
      <c r="C45" s="57" t="s">
        <v>352</v>
      </c>
      <c r="D45" s="57" t="s">
        <v>2</v>
      </c>
      <c r="E45" s="58">
        <v>1</v>
      </c>
      <c r="F45" s="58">
        <v>40.900000000000013</v>
      </c>
      <c r="G45" s="58">
        <v>4.4000000000000004</v>
      </c>
      <c r="H45" s="58">
        <v>2.4</v>
      </c>
      <c r="I45" s="18">
        <v>0.54500000000000004</v>
      </c>
      <c r="J45" s="18">
        <v>5.8999999999999997E-2</v>
      </c>
      <c r="K45" s="58">
        <v>1.8</v>
      </c>
      <c r="L45" s="18">
        <v>0.75</v>
      </c>
      <c r="M45" s="58">
        <v>0.4</v>
      </c>
      <c r="N45" s="18">
        <v>0.16700000000000001</v>
      </c>
      <c r="O45" s="58">
        <v>0.2</v>
      </c>
      <c r="P45" s="18">
        <v>8.3000000000000004E-2</v>
      </c>
      <c r="Q45" s="52"/>
      <c r="R45" s="52"/>
      <c r="S45" s="69">
        <f>IF(OR($D45 = "SPLIT",$J45= "N/A"),"",COUNTIFS($D$6:$D$297,$D45,J$6:J$297,"&gt;"&amp;J45)+1)</f>
        <v>40</v>
      </c>
    </row>
    <row r="46" spans="1:19" x14ac:dyDescent="0.25">
      <c r="A46" s="57"/>
      <c r="B46" s="57"/>
      <c r="C46" s="57" t="s">
        <v>94</v>
      </c>
      <c r="D46" s="57" t="s">
        <v>2</v>
      </c>
      <c r="E46" s="58">
        <v>8</v>
      </c>
      <c r="F46" s="58">
        <v>31.7</v>
      </c>
      <c r="G46" s="58">
        <v>4</v>
      </c>
      <c r="H46" s="58">
        <v>1.8</v>
      </c>
      <c r="I46" s="18">
        <v>0.45</v>
      </c>
      <c r="J46" s="18">
        <v>5.7000000000000002E-2</v>
      </c>
      <c r="K46" s="58">
        <v>0.2</v>
      </c>
      <c r="L46" s="18">
        <v>0.111</v>
      </c>
      <c r="M46" s="58">
        <v>0.3</v>
      </c>
      <c r="N46" s="18">
        <v>0.16700000000000001</v>
      </c>
      <c r="O46" s="58">
        <v>1.3</v>
      </c>
      <c r="P46" s="18">
        <v>0.72199999999999998</v>
      </c>
      <c r="Q46" s="52"/>
      <c r="R46" s="52"/>
      <c r="S46" s="69">
        <f>IF(OR($D46 = "SPLIT",$J46= "N/A"),"",COUNTIFS($D$6:$D$297,$D46,J$6:J$297,"&gt;"&amp;J46)+1)</f>
        <v>41</v>
      </c>
    </row>
    <row r="47" spans="1:19" x14ac:dyDescent="0.25">
      <c r="A47" s="57"/>
      <c r="B47" s="57"/>
      <c r="C47" s="57" t="s">
        <v>89</v>
      </c>
      <c r="D47" s="57" t="s">
        <v>2</v>
      </c>
      <c r="E47" s="58">
        <v>7</v>
      </c>
      <c r="F47" s="58">
        <v>1.8</v>
      </c>
      <c r="G47" s="58">
        <v>0.1</v>
      </c>
      <c r="H47" s="58">
        <v>0.1</v>
      </c>
      <c r="I47" s="18">
        <v>1</v>
      </c>
      <c r="J47" s="18">
        <v>5.6000000000000001E-2</v>
      </c>
      <c r="K47" s="58">
        <v>0.1</v>
      </c>
      <c r="L47" s="18">
        <v>1</v>
      </c>
      <c r="M47" s="58">
        <v>0</v>
      </c>
      <c r="N47" s="18">
        <v>0</v>
      </c>
      <c r="O47" s="58">
        <v>0</v>
      </c>
      <c r="P47" s="18">
        <v>0</v>
      </c>
      <c r="Q47" s="52"/>
      <c r="R47" s="52"/>
      <c r="S47" s="69">
        <f>IF(OR($D47 = "SPLIT",$J47= "N/A"),"",COUNTIFS($D$6:$D$297,$D47,J$6:J$297,"&gt;"&amp;J47)+1)</f>
        <v>42</v>
      </c>
    </row>
    <row r="48" spans="1:19" x14ac:dyDescent="0.25">
      <c r="A48" s="57"/>
      <c r="B48" s="57"/>
      <c r="C48" s="57" t="s">
        <v>272</v>
      </c>
      <c r="D48" s="57" t="s">
        <v>2</v>
      </c>
      <c r="E48" s="58">
        <v>4</v>
      </c>
      <c r="F48" s="58">
        <v>68.3</v>
      </c>
      <c r="G48" s="58">
        <v>21.1</v>
      </c>
      <c r="H48" s="58">
        <v>3.8</v>
      </c>
      <c r="I48" s="18">
        <v>0.18</v>
      </c>
      <c r="J48" s="18">
        <v>5.6000000000000001E-2</v>
      </c>
      <c r="K48" s="58">
        <v>1.1000000000000001</v>
      </c>
      <c r="L48" s="18">
        <v>0.28899999999999998</v>
      </c>
      <c r="M48" s="58">
        <v>1.6</v>
      </c>
      <c r="N48" s="18">
        <v>0.42099999999999999</v>
      </c>
      <c r="O48" s="58">
        <v>1.1000000000000001</v>
      </c>
      <c r="P48" s="18">
        <v>0.28899999999999998</v>
      </c>
      <c r="Q48" s="52"/>
      <c r="R48" s="52"/>
      <c r="S48" s="69">
        <f>IF(OR($D48 = "SPLIT",$J48= "N/A"),"",COUNTIFS($D$6:$D$297,$D48,J$6:J$297,"&gt;"&amp;J48)+1)</f>
        <v>42</v>
      </c>
    </row>
    <row r="49" spans="1:19" x14ac:dyDescent="0.25">
      <c r="A49" s="57"/>
      <c r="B49" s="57"/>
      <c r="C49" s="57" t="s">
        <v>413</v>
      </c>
      <c r="D49" s="57" t="s">
        <v>2</v>
      </c>
      <c r="E49" s="58">
        <v>1</v>
      </c>
      <c r="F49" s="58">
        <v>120.8</v>
      </c>
      <c r="G49" s="58">
        <v>10.7</v>
      </c>
      <c r="H49" s="58">
        <v>6.1999999999999993</v>
      </c>
      <c r="I49" s="18">
        <v>0.57899999999999996</v>
      </c>
      <c r="J49" s="18">
        <v>5.0999999999999997E-2</v>
      </c>
      <c r="K49" s="58">
        <v>2.4</v>
      </c>
      <c r="L49" s="18">
        <v>0.38700000000000001</v>
      </c>
      <c r="M49" s="58">
        <v>2.4</v>
      </c>
      <c r="N49" s="18">
        <v>0.38700000000000001</v>
      </c>
      <c r="O49" s="58">
        <v>1.4</v>
      </c>
      <c r="P49" s="18">
        <v>0.22600000000000001</v>
      </c>
      <c r="Q49" s="52"/>
      <c r="R49" s="52"/>
      <c r="S49" s="69">
        <f>IF(OR($D49 = "SPLIT",$J49= "N/A"),"",COUNTIFS($D$6:$D$297,$D49,J$6:J$297,"&gt;"&amp;J49)+1)</f>
        <v>44</v>
      </c>
    </row>
    <row r="50" spans="1:19" x14ac:dyDescent="0.25">
      <c r="A50" s="57"/>
      <c r="B50" s="57"/>
      <c r="C50" s="57" t="s">
        <v>343</v>
      </c>
      <c r="D50" s="57" t="s">
        <v>2</v>
      </c>
      <c r="E50" s="58">
        <v>5</v>
      </c>
      <c r="F50" s="58">
        <v>26</v>
      </c>
      <c r="G50" s="58">
        <v>3.4</v>
      </c>
      <c r="H50" s="58">
        <v>1.2</v>
      </c>
      <c r="I50" s="18">
        <v>0.35299999999999998</v>
      </c>
      <c r="J50" s="18">
        <v>4.5999999999999999E-2</v>
      </c>
      <c r="K50" s="58">
        <v>0.3</v>
      </c>
      <c r="L50" s="18">
        <v>0.25</v>
      </c>
      <c r="M50" s="58">
        <v>0.4</v>
      </c>
      <c r="N50" s="18">
        <v>0.33300000000000002</v>
      </c>
      <c r="O50" s="58">
        <v>0.5</v>
      </c>
      <c r="P50" s="18">
        <v>0.41699999999999998</v>
      </c>
      <c r="Q50" s="52"/>
      <c r="R50" s="52"/>
      <c r="S50" s="69">
        <f>IF(OR($D50 = "SPLIT",$J50= "N/A"),"",COUNTIFS($D$6:$D$297,$D50,J$6:J$297,"&gt;"&amp;J50)+1)</f>
        <v>45</v>
      </c>
    </row>
    <row r="51" spans="1:19" x14ac:dyDescent="0.25">
      <c r="A51" s="57"/>
      <c r="B51" s="57"/>
      <c r="C51" s="57" t="s">
        <v>173</v>
      </c>
      <c r="D51" s="57" t="s">
        <v>2</v>
      </c>
      <c r="E51" s="58">
        <v>2</v>
      </c>
      <c r="F51" s="58">
        <v>42.8</v>
      </c>
      <c r="G51" s="58">
        <v>9.6999999999999993</v>
      </c>
      <c r="H51" s="58">
        <v>1.7</v>
      </c>
      <c r="I51" s="18">
        <v>0.17499999999999999</v>
      </c>
      <c r="J51" s="18">
        <v>0.04</v>
      </c>
      <c r="K51" s="58">
        <v>0.2</v>
      </c>
      <c r="L51" s="18">
        <v>0.11799999999999999</v>
      </c>
      <c r="M51" s="58">
        <v>0.6</v>
      </c>
      <c r="N51" s="18">
        <v>0.35299999999999998</v>
      </c>
      <c r="O51" s="58">
        <v>0.9</v>
      </c>
      <c r="P51" s="18">
        <v>0.52900000000000003</v>
      </c>
      <c r="Q51" s="52"/>
      <c r="R51" s="52"/>
      <c r="S51" s="69">
        <f>IF(OR($D51 = "SPLIT",$J51= "N/A"),"",COUNTIFS($D$6:$D$297,$D51,J$6:J$297,"&gt;"&amp;J51)+1)</f>
        <v>46</v>
      </c>
    </row>
    <row r="52" spans="1:19" x14ac:dyDescent="0.25">
      <c r="A52" s="57"/>
      <c r="B52" s="57"/>
      <c r="C52" s="57" t="s">
        <v>71</v>
      </c>
      <c r="D52" s="57" t="s">
        <v>2</v>
      </c>
      <c r="E52" s="58">
        <v>6</v>
      </c>
      <c r="F52" s="58">
        <v>20.9</v>
      </c>
      <c r="G52" s="58">
        <v>5.9</v>
      </c>
      <c r="H52" s="58">
        <v>0.8</v>
      </c>
      <c r="I52" s="18">
        <v>0.13600000000000001</v>
      </c>
      <c r="J52" s="18">
        <v>3.7999999999999999E-2</v>
      </c>
      <c r="K52" s="58">
        <v>0.1</v>
      </c>
      <c r="L52" s="18">
        <v>0.125</v>
      </c>
      <c r="M52" s="58">
        <v>0.4</v>
      </c>
      <c r="N52" s="18">
        <v>0.5</v>
      </c>
      <c r="O52" s="58">
        <v>0.3</v>
      </c>
      <c r="P52" s="18">
        <v>0.375</v>
      </c>
      <c r="Q52" s="52"/>
      <c r="R52" s="52"/>
      <c r="S52" s="69">
        <f>IF(OR($D52 = "SPLIT",$J52= "N/A"),"",COUNTIFS($D$6:$D$297,$D52,J$6:J$297,"&gt;"&amp;J52)+1)</f>
        <v>47</v>
      </c>
    </row>
    <row r="53" spans="1:19" x14ac:dyDescent="0.25">
      <c r="A53" s="57"/>
      <c r="B53" s="57"/>
      <c r="C53" s="57" t="s">
        <v>389</v>
      </c>
      <c r="D53" s="57" t="s">
        <v>2</v>
      </c>
      <c r="E53" s="58">
        <v>4</v>
      </c>
      <c r="F53" s="58">
        <v>33.200000000000003</v>
      </c>
      <c r="G53" s="58">
        <v>11.7</v>
      </c>
      <c r="H53" s="58">
        <v>1.2</v>
      </c>
      <c r="I53" s="18">
        <v>0.10299999999999999</v>
      </c>
      <c r="J53" s="18">
        <v>3.5999999999999997E-2</v>
      </c>
      <c r="K53" s="58">
        <v>0.4</v>
      </c>
      <c r="L53" s="18">
        <v>0.33300000000000002</v>
      </c>
      <c r="M53" s="58">
        <v>0.4</v>
      </c>
      <c r="N53" s="18">
        <v>0.33300000000000002</v>
      </c>
      <c r="O53" s="58">
        <v>0.4</v>
      </c>
      <c r="P53" s="18">
        <v>0.33300000000000002</v>
      </c>
      <c r="Q53" s="52"/>
      <c r="R53" s="52"/>
      <c r="S53" s="69">
        <f>IF(OR($D53 = "SPLIT",$J53= "N/A"),"",COUNTIFS($D$6:$D$297,$D53,J$6:J$297,"&gt;"&amp;J53)+1)</f>
        <v>48</v>
      </c>
    </row>
    <row r="54" spans="1:19" x14ac:dyDescent="0.25">
      <c r="A54" s="57"/>
      <c r="B54" s="57"/>
      <c r="C54" s="57" t="s">
        <v>43</v>
      </c>
      <c r="D54" s="57" t="s">
        <v>2</v>
      </c>
      <c r="E54" s="58">
        <v>7</v>
      </c>
      <c r="F54" s="58">
        <v>69.599999999999994</v>
      </c>
      <c r="G54" s="58">
        <v>16.100000000000001</v>
      </c>
      <c r="H54" s="58">
        <v>0.79999999999999993</v>
      </c>
      <c r="I54" s="18">
        <v>0.05</v>
      </c>
      <c r="J54" s="18">
        <v>1.0999999999999999E-2</v>
      </c>
      <c r="K54" s="58">
        <v>0.4</v>
      </c>
      <c r="L54" s="18">
        <v>0.5</v>
      </c>
      <c r="M54" s="58">
        <v>0.2</v>
      </c>
      <c r="N54" s="18">
        <v>0.25</v>
      </c>
      <c r="O54" s="58">
        <v>0.2</v>
      </c>
      <c r="P54" s="18">
        <v>0.25</v>
      </c>
      <c r="Q54" s="52"/>
      <c r="R54" s="52"/>
      <c r="S54" s="69">
        <f>IF(OR($D54 = "SPLIT",$J54= "N/A"),"",COUNTIFS($D$6:$D$297,$D54,J$6:J$297,"&gt;"&amp;J54)+1)</f>
        <v>49</v>
      </c>
    </row>
    <row r="55" spans="1:19" x14ac:dyDescent="0.25">
      <c r="A55" s="57"/>
      <c r="B55" s="57"/>
      <c r="C55" s="57" t="s">
        <v>63</v>
      </c>
      <c r="D55" s="57" t="s">
        <v>2</v>
      </c>
      <c r="E55" s="58">
        <v>5</v>
      </c>
      <c r="F55" s="58">
        <v>0</v>
      </c>
      <c r="G55" s="58">
        <v>0</v>
      </c>
      <c r="H55" s="58">
        <v>0</v>
      </c>
      <c r="I55" s="18" t="s">
        <v>27</v>
      </c>
      <c r="J55" s="18">
        <v>0</v>
      </c>
      <c r="K55" s="58">
        <v>0</v>
      </c>
      <c r="L55" s="18" t="s">
        <v>27</v>
      </c>
      <c r="M55" s="58">
        <v>0</v>
      </c>
      <c r="N55" s="18"/>
      <c r="O55" s="58">
        <v>0</v>
      </c>
      <c r="P55" s="18"/>
      <c r="Q55" s="52"/>
      <c r="R55" s="52"/>
      <c r="S55" s="69">
        <f>IF(OR($D55 = "SPLIT",$J55= "N/A"),"",COUNTIFS($D$6:$D$297,$D55,J$6:J$297,"&gt;"&amp;J55)+1)</f>
        <v>50</v>
      </c>
    </row>
    <row r="56" spans="1:19" x14ac:dyDescent="0.25">
      <c r="A56" s="57"/>
      <c r="B56" s="57"/>
      <c r="C56" s="57" t="s">
        <v>168</v>
      </c>
      <c r="D56" s="57" t="s">
        <v>2</v>
      </c>
      <c r="E56" s="58">
        <v>7</v>
      </c>
      <c r="F56" s="58">
        <v>14.6</v>
      </c>
      <c r="G56" s="58">
        <v>4.4000000000000004</v>
      </c>
      <c r="H56" s="58">
        <v>0</v>
      </c>
      <c r="I56" s="18">
        <v>0</v>
      </c>
      <c r="J56" s="18">
        <v>0</v>
      </c>
      <c r="K56" s="58">
        <v>0</v>
      </c>
      <c r="L56" s="18" t="s">
        <v>27</v>
      </c>
      <c r="M56" s="58">
        <v>0</v>
      </c>
      <c r="N56" s="18"/>
      <c r="O56" s="58">
        <v>0</v>
      </c>
      <c r="P56" s="18"/>
      <c r="Q56" s="52"/>
      <c r="R56" s="52"/>
      <c r="S56" s="69">
        <f>IF(OR($D56 = "SPLIT",$J56= "N/A"),"",COUNTIFS($D$6:$D$297,$D56,J$6:J$297,"&gt;"&amp;J56)+1)</f>
        <v>50</v>
      </c>
    </row>
    <row r="57" spans="1:19" x14ac:dyDescent="0.25">
      <c r="A57" s="57"/>
      <c r="B57" s="57"/>
      <c r="C57" s="57" t="s">
        <v>284</v>
      </c>
      <c r="D57" s="57" t="s">
        <v>2</v>
      </c>
      <c r="E57" s="58">
        <v>8</v>
      </c>
      <c r="F57" s="58">
        <v>0</v>
      </c>
      <c r="G57" s="58">
        <v>0</v>
      </c>
      <c r="H57" s="58">
        <v>0</v>
      </c>
      <c r="I57" s="18" t="s">
        <v>27</v>
      </c>
      <c r="J57" s="18">
        <v>0</v>
      </c>
      <c r="K57" s="58">
        <v>0</v>
      </c>
      <c r="L57" s="18" t="s">
        <v>27</v>
      </c>
      <c r="M57" s="58">
        <v>0</v>
      </c>
      <c r="N57" s="18"/>
      <c r="O57" s="58">
        <v>0</v>
      </c>
      <c r="P57" s="18"/>
      <c r="Q57" s="52"/>
      <c r="R57" s="52"/>
      <c r="S57" s="69">
        <f>IF(OR($D57 = "SPLIT",$J57= "N/A"),"",COUNTIFS($D$6:$D$297,$D57,J$6:J$297,"&gt;"&amp;J57)+1)</f>
        <v>50</v>
      </c>
    </row>
    <row r="58" spans="1:19" x14ac:dyDescent="0.25">
      <c r="A58" s="57"/>
      <c r="B58" s="57"/>
      <c r="C58" s="57" t="s">
        <v>348</v>
      </c>
      <c r="D58" s="57" t="s">
        <v>2</v>
      </c>
      <c r="E58" s="58">
        <v>5</v>
      </c>
      <c r="F58" s="58">
        <v>0</v>
      </c>
      <c r="G58" s="58">
        <v>0</v>
      </c>
      <c r="H58" s="58">
        <v>0</v>
      </c>
      <c r="I58" s="18" t="s">
        <v>27</v>
      </c>
      <c r="J58" s="18">
        <v>0</v>
      </c>
      <c r="K58" s="58">
        <v>0</v>
      </c>
      <c r="L58" s="18" t="s">
        <v>27</v>
      </c>
      <c r="M58" s="58">
        <v>0</v>
      </c>
      <c r="N58" s="18"/>
      <c r="O58" s="58">
        <v>0</v>
      </c>
      <c r="P58" s="18"/>
      <c r="Q58" s="52"/>
      <c r="R58" s="52"/>
      <c r="S58" s="69">
        <f>IF(OR($D58 = "SPLIT",$J58= "N/A"),"",COUNTIFS($D$6:$D$297,$D58,J$6:J$297,"&gt;"&amp;J58)+1)</f>
        <v>50</v>
      </c>
    </row>
    <row r="59" spans="1:19" x14ac:dyDescent="0.25">
      <c r="A59" s="57"/>
      <c r="B59" s="57"/>
      <c r="C59" s="57" t="s">
        <v>400</v>
      </c>
      <c r="D59" s="57" t="s">
        <v>2</v>
      </c>
      <c r="E59" s="58">
        <v>5</v>
      </c>
      <c r="F59" s="58">
        <v>0</v>
      </c>
      <c r="G59" s="58">
        <v>0</v>
      </c>
      <c r="H59" s="58">
        <v>0</v>
      </c>
      <c r="I59" s="18" t="s">
        <v>27</v>
      </c>
      <c r="J59" s="18">
        <v>0</v>
      </c>
      <c r="K59" s="58">
        <v>0</v>
      </c>
      <c r="L59" s="18" t="s">
        <v>27</v>
      </c>
      <c r="M59" s="58">
        <v>0</v>
      </c>
      <c r="N59" s="18"/>
      <c r="O59" s="58">
        <v>0</v>
      </c>
      <c r="P59" s="18"/>
      <c r="Q59" s="52"/>
      <c r="R59" s="52"/>
      <c r="S59" s="69">
        <f>IF(OR($D59 = "SPLIT",$J59= "N/A"),"",COUNTIFS($D$6:$D$297,$D59,J$6:J$297,"&gt;"&amp;J59)+1)</f>
        <v>50</v>
      </c>
    </row>
    <row r="60" spans="1:19" x14ac:dyDescent="0.25">
      <c r="A60" s="44"/>
      <c r="B60" s="44"/>
      <c r="C60" s="44"/>
      <c r="D60" s="44"/>
      <c r="E60" s="44"/>
      <c r="F60" s="44"/>
      <c r="G60" s="44"/>
      <c r="H60" s="44"/>
      <c r="I60" s="44"/>
      <c r="J60" s="44"/>
      <c r="K60" s="44"/>
      <c r="L60" s="44"/>
      <c r="M60" s="44"/>
      <c r="N60" s="44"/>
      <c r="O60" s="44"/>
      <c r="P60" s="44"/>
      <c r="S60" s="44"/>
    </row>
    <row r="61" spans="1:19" x14ac:dyDescent="0.25">
      <c r="A61" s="44"/>
      <c r="B61" s="44"/>
      <c r="C61" s="44"/>
      <c r="D61" s="44"/>
      <c r="E61" s="44"/>
      <c r="F61" s="44"/>
      <c r="G61" s="44"/>
      <c r="H61" s="44"/>
      <c r="I61" s="44"/>
      <c r="J61" s="44"/>
      <c r="K61" s="44"/>
      <c r="L61" s="44"/>
      <c r="M61" s="44"/>
      <c r="N61" s="44"/>
      <c r="O61" s="44"/>
      <c r="P61" s="44"/>
      <c r="S61" s="44"/>
    </row>
    <row r="62" spans="1:19" x14ac:dyDescent="0.25">
      <c r="A62" s="44"/>
      <c r="B62" s="44"/>
      <c r="C62" s="44"/>
      <c r="D62" s="44"/>
      <c r="E62" s="44"/>
      <c r="F62" s="44"/>
      <c r="G62" s="44"/>
      <c r="H62" s="44"/>
      <c r="I62" s="44"/>
      <c r="J62" s="44"/>
      <c r="K62" s="44"/>
      <c r="L62" s="44"/>
      <c r="M62" s="44"/>
      <c r="N62" s="44"/>
      <c r="O62" s="44"/>
      <c r="P62" s="44"/>
      <c r="S62" s="44"/>
    </row>
    <row r="63" spans="1:19" x14ac:dyDescent="0.25">
      <c r="A63" s="44"/>
      <c r="B63" s="44"/>
      <c r="C63" s="44"/>
      <c r="D63" s="44"/>
      <c r="E63" s="44"/>
      <c r="F63" s="44"/>
      <c r="G63" s="44"/>
      <c r="H63" s="44"/>
      <c r="I63" s="44"/>
      <c r="J63" s="44"/>
      <c r="K63" s="44"/>
      <c r="L63" s="44"/>
      <c r="M63" s="44"/>
      <c r="N63" s="44"/>
      <c r="O63" s="44"/>
      <c r="P63" s="44"/>
      <c r="S63" s="44"/>
    </row>
    <row r="64" spans="1:19" x14ac:dyDescent="0.25">
      <c r="A64" s="44"/>
      <c r="B64" s="44"/>
      <c r="C64" s="44"/>
      <c r="D64" s="44"/>
      <c r="E64" s="44"/>
      <c r="F64" s="44"/>
      <c r="G64" s="44"/>
      <c r="H64" s="44"/>
      <c r="I64" s="44"/>
      <c r="J64" s="44"/>
      <c r="K64" s="44"/>
      <c r="L64" s="44"/>
      <c r="M64" s="44"/>
      <c r="N64" s="44"/>
      <c r="O64" s="44"/>
      <c r="P64" s="44"/>
      <c r="S64" s="44"/>
    </row>
    <row r="65" s="44" customFormat="1" x14ac:dyDescent="0.25"/>
    <row r="66" s="44" customFormat="1" x14ac:dyDescent="0.25"/>
    <row r="67" s="44" customFormat="1" x14ac:dyDescent="0.25"/>
    <row r="68" s="44" customFormat="1" x14ac:dyDescent="0.25"/>
    <row r="69" s="44" customFormat="1" x14ac:dyDescent="0.25"/>
    <row r="70" s="44" customFormat="1" x14ac:dyDescent="0.25"/>
    <row r="71" s="44" customFormat="1" x14ac:dyDescent="0.25"/>
    <row r="72" s="44" customFormat="1" x14ac:dyDescent="0.25"/>
    <row r="73" s="44" customFormat="1" x14ac:dyDescent="0.25"/>
    <row r="74" s="44" customFormat="1" x14ac:dyDescent="0.25"/>
    <row r="75" s="44" customFormat="1" x14ac:dyDescent="0.25"/>
    <row r="76" s="44" customFormat="1" x14ac:dyDescent="0.25"/>
    <row r="77" s="44" customFormat="1" x14ac:dyDescent="0.25"/>
    <row r="78" s="44" customFormat="1" x14ac:dyDescent="0.25"/>
    <row r="79" s="44" customFormat="1" x14ac:dyDescent="0.25"/>
    <row r="80" s="44" customFormat="1" x14ac:dyDescent="0.25"/>
    <row r="81" s="44" customFormat="1" x14ac:dyDescent="0.25"/>
    <row r="82" s="44" customFormat="1" x14ac:dyDescent="0.25"/>
    <row r="83" s="44" customFormat="1" x14ac:dyDescent="0.25"/>
    <row r="84" s="44" customFormat="1" x14ac:dyDescent="0.25"/>
    <row r="85" s="44" customFormat="1" x14ac:dyDescent="0.25"/>
    <row r="86" s="44" customFormat="1" x14ac:dyDescent="0.25"/>
    <row r="87" s="44" customFormat="1" x14ac:dyDescent="0.25"/>
    <row r="88" s="44" customFormat="1" x14ac:dyDescent="0.25"/>
    <row r="89" s="44" customFormat="1" x14ac:dyDescent="0.25"/>
    <row r="90" s="44" customFormat="1" x14ac:dyDescent="0.25"/>
    <row r="91" s="44" customFormat="1" x14ac:dyDescent="0.25"/>
    <row r="92" s="44" customFormat="1" x14ac:dyDescent="0.25"/>
    <row r="93" s="44" customFormat="1" x14ac:dyDescent="0.25"/>
    <row r="94" s="44" customFormat="1" x14ac:dyDescent="0.25"/>
    <row r="95" s="44" customFormat="1" x14ac:dyDescent="0.25"/>
    <row r="96" s="44" customFormat="1" x14ac:dyDescent="0.25"/>
    <row r="97" s="44" customFormat="1" x14ac:dyDescent="0.25"/>
    <row r="98" s="44" customFormat="1" x14ac:dyDescent="0.25"/>
    <row r="99" s="44" customFormat="1" x14ac:dyDescent="0.25"/>
    <row r="100" s="44" customFormat="1" x14ac:dyDescent="0.25"/>
    <row r="101" s="44" customFormat="1" x14ac:dyDescent="0.25"/>
    <row r="102" s="44" customFormat="1" x14ac:dyDescent="0.25"/>
    <row r="103" s="44" customFormat="1" x14ac:dyDescent="0.25"/>
    <row r="104" s="44" customFormat="1" x14ac:dyDescent="0.25"/>
    <row r="105" s="44" customFormat="1" x14ac:dyDescent="0.25"/>
    <row r="106" s="44" customFormat="1" x14ac:dyDescent="0.25"/>
    <row r="107" s="44" customFormat="1" x14ac:dyDescent="0.25"/>
    <row r="108" s="44" customFormat="1" x14ac:dyDescent="0.25"/>
    <row r="109" s="44" customFormat="1" x14ac:dyDescent="0.25"/>
    <row r="110" s="44" customFormat="1" x14ac:dyDescent="0.25"/>
    <row r="111" s="44" customFormat="1" x14ac:dyDescent="0.25"/>
    <row r="112" s="44" customFormat="1" x14ac:dyDescent="0.25"/>
    <row r="113" s="44" customFormat="1" x14ac:dyDescent="0.25"/>
    <row r="114" s="44" customFormat="1" x14ac:dyDescent="0.25"/>
    <row r="115" s="44" customFormat="1" x14ac:dyDescent="0.25"/>
    <row r="116" s="44" customFormat="1" x14ac:dyDescent="0.25"/>
    <row r="117" s="44" customFormat="1" x14ac:dyDescent="0.25"/>
    <row r="118" s="44" customFormat="1" x14ac:dyDescent="0.25"/>
    <row r="119" s="44" customFormat="1" x14ac:dyDescent="0.25"/>
    <row r="120" s="44" customFormat="1" x14ac:dyDescent="0.25"/>
    <row r="121" s="44" customFormat="1" x14ac:dyDescent="0.25"/>
    <row r="122" s="44" customFormat="1" x14ac:dyDescent="0.25"/>
    <row r="123" s="44" customFormat="1" x14ac:dyDescent="0.25"/>
    <row r="124" s="44" customFormat="1" x14ac:dyDescent="0.25"/>
    <row r="125" s="44" customFormat="1" x14ac:dyDescent="0.25"/>
    <row r="126" s="44" customFormat="1" x14ac:dyDescent="0.25"/>
    <row r="127" s="44" customFormat="1" x14ac:dyDescent="0.25"/>
    <row r="128" s="44" customFormat="1" x14ac:dyDescent="0.25"/>
    <row r="129" s="44" customFormat="1" x14ac:dyDescent="0.25"/>
    <row r="130" s="44" customFormat="1" x14ac:dyDescent="0.25"/>
    <row r="131" s="44" customFormat="1" x14ac:dyDescent="0.25"/>
    <row r="132" s="44" customFormat="1" x14ac:dyDescent="0.25"/>
    <row r="133" s="44" customFormat="1" x14ac:dyDescent="0.25"/>
    <row r="134" s="44" customFormat="1" x14ac:dyDescent="0.25"/>
    <row r="135" s="44" customFormat="1" x14ac:dyDescent="0.25"/>
    <row r="136" s="44" customFormat="1" x14ac:dyDescent="0.25"/>
    <row r="137" s="44" customFormat="1" x14ac:dyDescent="0.25"/>
    <row r="138" s="44" customFormat="1" x14ac:dyDescent="0.25"/>
    <row r="139" s="44" customFormat="1" x14ac:dyDescent="0.25"/>
    <row r="140" s="44" customFormat="1" x14ac:dyDescent="0.25"/>
    <row r="141" s="44" customFormat="1" x14ac:dyDescent="0.25"/>
    <row r="142" s="44" customFormat="1" x14ac:dyDescent="0.25"/>
    <row r="143" s="44" customFormat="1" x14ac:dyDescent="0.25"/>
    <row r="144" s="44" customFormat="1" x14ac:dyDescent="0.25"/>
    <row r="145" s="44" customFormat="1" x14ac:dyDescent="0.25"/>
    <row r="146" s="44" customFormat="1" x14ac:dyDescent="0.25"/>
    <row r="147" s="44" customFormat="1" x14ac:dyDescent="0.25"/>
    <row r="148" s="44" customFormat="1" x14ac:dyDescent="0.25"/>
    <row r="149" s="44" customFormat="1" x14ac:dyDescent="0.25"/>
    <row r="150" s="44" customFormat="1" x14ac:dyDescent="0.25"/>
    <row r="151" s="44" customFormat="1" x14ac:dyDescent="0.25"/>
    <row r="152" s="44" customFormat="1" x14ac:dyDescent="0.25"/>
    <row r="153" s="44" customFormat="1" x14ac:dyDescent="0.25"/>
    <row r="154" s="44" customFormat="1" x14ac:dyDescent="0.25"/>
    <row r="155" s="44" customFormat="1" x14ac:dyDescent="0.25"/>
    <row r="156" s="44" customFormat="1" x14ac:dyDescent="0.25"/>
    <row r="157" s="44" customFormat="1" x14ac:dyDescent="0.25"/>
    <row r="158" s="44" customFormat="1" x14ac:dyDescent="0.25"/>
    <row r="159" s="44" customFormat="1" x14ac:dyDescent="0.25"/>
    <row r="160" s="44" customFormat="1" x14ac:dyDescent="0.25"/>
    <row r="161" s="44" customFormat="1" x14ac:dyDescent="0.25"/>
    <row r="162" s="44" customFormat="1" x14ac:dyDescent="0.25"/>
    <row r="163" s="44" customFormat="1" x14ac:dyDescent="0.25"/>
    <row r="164" s="44" customFormat="1" x14ac:dyDescent="0.25"/>
    <row r="165" s="44" customFormat="1" x14ac:dyDescent="0.25"/>
    <row r="166" s="44" customFormat="1" x14ac:dyDescent="0.25"/>
    <row r="167" s="44" customFormat="1" x14ac:dyDescent="0.25"/>
    <row r="168" s="44" customFormat="1" x14ac:dyDescent="0.25"/>
    <row r="169" s="44" customFormat="1" x14ac:dyDescent="0.25"/>
    <row r="170" s="44" customFormat="1" x14ac:dyDescent="0.25"/>
    <row r="171" s="44" customFormat="1" x14ac:dyDescent="0.25"/>
    <row r="172" s="44" customFormat="1" x14ac:dyDescent="0.25"/>
    <row r="173" s="44" customFormat="1" x14ac:dyDescent="0.25"/>
    <row r="174" s="44" customFormat="1" x14ac:dyDescent="0.25"/>
    <row r="175" s="44" customFormat="1" x14ac:dyDescent="0.25"/>
    <row r="176" s="44" customFormat="1" x14ac:dyDescent="0.25"/>
    <row r="177" s="44" customFormat="1" x14ac:dyDescent="0.25"/>
    <row r="178" s="44" customFormat="1" x14ac:dyDescent="0.25"/>
    <row r="179" s="44" customFormat="1" x14ac:dyDescent="0.25"/>
    <row r="180" s="44" customFormat="1" x14ac:dyDescent="0.25"/>
    <row r="181" s="44" customFormat="1" x14ac:dyDescent="0.25"/>
    <row r="182" s="44" customFormat="1" x14ac:dyDescent="0.25"/>
    <row r="183" s="44" customFormat="1" x14ac:dyDescent="0.25"/>
    <row r="184" s="44" customFormat="1" x14ac:dyDescent="0.25"/>
    <row r="185" s="44" customFormat="1" x14ac:dyDescent="0.25"/>
    <row r="186" s="44" customFormat="1" x14ac:dyDescent="0.25"/>
    <row r="187" s="44" customFormat="1" x14ac:dyDescent="0.25"/>
    <row r="188" s="44" customFormat="1" x14ac:dyDescent="0.25"/>
    <row r="189" s="44" customFormat="1" x14ac:dyDescent="0.25"/>
    <row r="190" s="44" customFormat="1" x14ac:dyDescent="0.25"/>
    <row r="191" s="44" customFormat="1" x14ac:dyDescent="0.25"/>
    <row r="192" s="44" customFormat="1" x14ac:dyDescent="0.25"/>
    <row r="193" s="44" customFormat="1" x14ac:dyDescent="0.25"/>
    <row r="194" s="44" customFormat="1" x14ac:dyDescent="0.25"/>
    <row r="195" s="44" customFormat="1" x14ac:dyDescent="0.25"/>
    <row r="196" s="44" customFormat="1" x14ac:dyDescent="0.25"/>
    <row r="197" s="44" customFormat="1" x14ac:dyDescent="0.25"/>
    <row r="198" s="44" customFormat="1" x14ac:dyDescent="0.25"/>
    <row r="199" s="44" customFormat="1" x14ac:dyDescent="0.25"/>
    <row r="200" s="44" customFormat="1" x14ac:dyDescent="0.25"/>
    <row r="201" s="44" customFormat="1" x14ac:dyDescent="0.25"/>
    <row r="202" s="44" customFormat="1" x14ac:dyDescent="0.25"/>
    <row r="203" s="44" customFormat="1" x14ac:dyDescent="0.25"/>
    <row r="204" s="44" customFormat="1" x14ac:dyDescent="0.25"/>
    <row r="205" s="44" customFormat="1" x14ac:dyDescent="0.25"/>
    <row r="206" s="44" customFormat="1" x14ac:dyDescent="0.25"/>
    <row r="207" s="44" customFormat="1" x14ac:dyDescent="0.25"/>
    <row r="208" s="44" customFormat="1" x14ac:dyDescent="0.25"/>
    <row r="209" s="44" customFormat="1" x14ac:dyDescent="0.25"/>
    <row r="210" s="44" customFormat="1" x14ac:dyDescent="0.25"/>
    <row r="211" s="44" customFormat="1" x14ac:dyDescent="0.25"/>
    <row r="212" s="44" customFormat="1" x14ac:dyDescent="0.25"/>
    <row r="213" s="44" customFormat="1" x14ac:dyDescent="0.25"/>
    <row r="214" s="44" customFormat="1" x14ac:dyDescent="0.25"/>
    <row r="215" s="44" customFormat="1" x14ac:dyDescent="0.25"/>
    <row r="216" s="44" customFormat="1" x14ac:dyDescent="0.25"/>
    <row r="217" s="44" customFormat="1" x14ac:dyDescent="0.25"/>
    <row r="218" s="44" customFormat="1" x14ac:dyDescent="0.25"/>
    <row r="219" s="44" customFormat="1" x14ac:dyDescent="0.25"/>
    <row r="220" s="44" customFormat="1" x14ac:dyDescent="0.25"/>
    <row r="221" s="44" customFormat="1" x14ac:dyDescent="0.25"/>
    <row r="222" s="44" customFormat="1" x14ac:dyDescent="0.25"/>
    <row r="223" s="44" customFormat="1" x14ac:dyDescent="0.25"/>
    <row r="224" s="44" customFormat="1" x14ac:dyDescent="0.25"/>
    <row r="225" s="44" customFormat="1" x14ac:dyDescent="0.25"/>
    <row r="226" s="44" customFormat="1" x14ac:dyDescent="0.25"/>
    <row r="227" s="44" customFormat="1" x14ac:dyDescent="0.25"/>
    <row r="228" s="44" customFormat="1" x14ac:dyDescent="0.25"/>
    <row r="229" s="44" customFormat="1" x14ac:dyDescent="0.25"/>
    <row r="230" s="44" customFormat="1" x14ac:dyDescent="0.25"/>
    <row r="231" s="44" customFormat="1" x14ac:dyDescent="0.25"/>
    <row r="232" s="44" customFormat="1" x14ac:dyDescent="0.25"/>
    <row r="233" s="44" customFormat="1" x14ac:dyDescent="0.25"/>
    <row r="234" s="44" customFormat="1" x14ac:dyDescent="0.25"/>
    <row r="235" s="44" customFormat="1" x14ac:dyDescent="0.25"/>
    <row r="236" s="44" customFormat="1" x14ac:dyDescent="0.25"/>
    <row r="237" s="44" customFormat="1" x14ac:dyDescent="0.25"/>
    <row r="238" s="44" customFormat="1" x14ac:dyDescent="0.25"/>
    <row r="239" s="44" customFormat="1" x14ac:dyDescent="0.25"/>
    <row r="240" s="44" customFormat="1" x14ac:dyDescent="0.25"/>
    <row r="241" s="44" customFormat="1" x14ac:dyDescent="0.25"/>
    <row r="242" s="44" customFormat="1" x14ac:dyDescent="0.25"/>
    <row r="243" s="44" customFormat="1" x14ac:dyDescent="0.25"/>
    <row r="244" s="44" customFormat="1" x14ac:dyDescent="0.25"/>
    <row r="245" s="44" customFormat="1" x14ac:dyDescent="0.25"/>
    <row r="246" s="44" customFormat="1" x14ac:dyDescent="0.25"/>
    <row r="247" s="44" customFormat="1" x14ac:dyDescent="0.25"/>
    <row r="248" s="44" customFormat="1" x14ac:dyDescent="0.25"/>
    <row r="249" s="44" customFormat="1" x14ac:dyDescent="0.25"/>
    <row r="250" s="44" customFormat="1" x14ac:dyDescent="0.25"/>
    <row r="251" s="44" customFormat="1" x14ac:dyDescent="0.25"/>
    <row r="252" s="44" customFormat="1" x14ac:dyDescent="0.25"/>
    <row r="253" s="44" customFormat="1" x14ac:dyDescent="0.25"/>
    <row r="254" s="44" customFormat="1" x14ac:dyDescent="0.25"/>
    <row r="255" s="44" customFormat="1" x14ac:dyDescent="0.25"/>
    <row r="256" s="44" customFormat="1" x14ac:dyDescent="0.25"/>
    <row r="257" s="44" customFormat="1" x14ac:dyDescent="0.25"/>
    <row r="258" s="44" customFormat="1" x14ac:dyDescent="0.25"/>
    <row r="259" s="44" customFormat="1" x14ac:dyDescent="0.25"/>
    <row r="260" s="44" customFormat="1" x14ac:dyDescent="0.25"/>
    <row r="261" s="44" customFormat="1" x14ac:dyDescent="0.25"/>
    <row r="262" s="44" customFormat="1" x14ac:dyDescent="0.25"/>
    <row r="263" s="44" customFormat="1" x14ac:dyDescent="0.25"/>
    <row r="264" s="44" customFormat="1" x14ac:dyDescent="0.25"/>
    <row r="265" s="44" customFormat="1" x14ac:dyDescent="0.25"/>
    <row r="266" s="44" customFormat="1" x14ac:dyDescent="0.25"/>
    <row r="267" s="44" customFormat="1" x14ac:dyDescent="0.25"/>
    <row r="268" s="44" customFormat="1" x14ac:dyDescent="0.25"/>
    <row r="269" s="44" customFormat="1" x14ac:dyDescent="0.25"/>
    <row r="270" s="44" customFormat="1" x14ac:dyDescent="0.25"/>
    <row r="271" s="44" customFormat="1" x14ac:dyDescent="0.25"/>
    <row r="272" s="44" customFormat="1" x14ac:dyDescent="0.25"/>
    <row r="273" s="44" customFormat="1" x14ac:dyDescent="0.25"/>
    <row r="274" s="44" customFormat="1" x14ac:dyDescent="0.25"/>
    <row r="275" s="44" customFormat="1" x14ac:dyDescent="0.25"/>
    <row r="276" s="44" customFormat="1" x14ac:dyDescent="0.25"/>
    <row r="277" s="44" customFormat="1" x14ac:dyDescent="0.25"/>
    <row r="278" s="44" customFormat="1" x14ac:dyDescent="0.25"/>
    <row r="279" s="44" customFormat="1" x14ac:dyDescent="0.25"/>
    <row r="280" s="44" customFormat="1" x14ac:dyDescent="0.25"/>
    <row r="281" s="44" customFormat="1" x14ac:dyDescent="0.25"/>
    <row r="282" s="44" customFormat="1" x14ac:dyDescent="0.25"/>
    <row r="283" s="44" customFormat="1" x14ac:dyDescent="0.25"/>
    <row r="284" s="44" customFormat="1" x14ac:dyDescent="0.25"/>
    <row r="285" s="44" customFormat="1" x14ac:dyDescent="0.25"/>
    <row r="286" s="44" customFormat="1" x14ac:dyDescent="0.25"/>
    <row r="287" s="44" customFormat="1" x14ac:dyDescent="0.25"/>
    <row r="288" s="44" customFormat="1" x14ac:dyDescent="0.25"/>
    <row r="289" s="44" customFormat="1" x14ac:dyDescent="0.25"/>
    <row r="290" s="44" customFormat="1" x14ac:dyDescent="0.25"/>
    <row r="291" s="44" customFormat="1" x14ac:dyDescent="0.25"/>
    <row r="292" s="44" customFormat="1" x14ac:dyDescent="0.25"/>
    <row r="293" s="44" customFormat="1" x14ac:dyDescent="0.25"/>
    <row r="294" s="44" customFormat="1" x14ac:dyDescent="0.25"/>
    <row r="295" s="44" customFormat="1" x14ac:dyDescent="0.25"/>
    <row r="296" s="44" customFormat="1" x14ac:dyDescent="0.25"/>
  </sheetData>
  <autoFilter ref="A4:S296" xr:uid="{00000000-0009-0000-0000-000004000000}">
    <sortState xmlns:xlrd2="http://schemas.microsoft.com/office/spreadsheetml/2017/richdata2" ref="A5:S296">
      <sortCondition descending="1" ref="J4:J296"/>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65"/>
  <sheetViews>
    <sheetView workbookViewId="0">
      <pane ySplit="5" topLeftCell="A6" activePane="bottomLeft" state="frozen"/>
      <selection pane="bottomLeft"/>
    </sheetView>
  </sheetViews>
  <sheetFormatPr defaultRowHeight="15" x14ac:dyDescent="0.25"/>
  <cols>
    <col min="1" max="1" width="8.5703125" style="48" customWidth="1"/>
    <col min="2" max="2" width="11.5703125" style="48" customWidth="1"/>
    <col min="3" max="3" width="14.140625" style="48" customWidth="1"/>
    <col min="4" max="4" width="10.5703125" style="48" customWidth="1"/>
    <col min="5" max="5" width="9.28515625" style="50" customWidth="1"/>
    <col min="6" max="6" width="12.28515625" style="50" customWidth="1"/>
    <col min="7" max="7" width="11.28515625" style="50" customWidth="1"/>
    <col min="8" max="8" width="14" style="50" bestFit="1" customWidth="1"/>
    <col min="9" max="9" width="17.5703125" style="7" customWidth="1"/>
    <col min="10" max="10" width="18" style="7" customWidth="1"/>
    <col min="11" max="11" width="11" style="50" customWidth="1"/>
    <col min="12" max="12" width="10.5703125" style="7" customWidth="1"/>
    <col min="13" max="13" width="9" style="50" customWidth="1"/>
    <col min="14" max="14" width="8.7109375" style="7" customWidth="1"/>
    <col min="15" max="15" width="11" style="7" customWidth="1"/>
    <col min="16" max="17" width="9.140625" style="44"/>
    <col min="18" max="18" width="9.140625" style="42"/>
    <col min="19" max="21" width="9.140625" style="44"/>
    <col min="22" max="22" width="14" style="44" bestFit="1" customWidth="1"/>
    <col min="23" max="16384" width="9.140625" style="44"/>
  </cols>
  <sheetData>
    <row r="1" spans="1:14" x14ac:dyDescent="0.25">
      <c r="A1" s="45" t="s">
        <v>487</v>
      </c>
    </row>
    <row r="2" spans="1:14" x14ac:dyDescent="0.25">
      <c r="A2" s="46">
        <v>45384</v>
      </c>
    </row>
    <row r="4" spans="1:14" x14ac:dyDescent="0.25">
      <c r="N4" s="7" t="s">
        <v>490</v>
      </c>
    </row>
    <row r="5" spans="1:14" s="52" customFormat="1" ht="66" customHeight="1" thickBot="1" x14ac:dyDescent="0.25">
      <c r="A5" s="47" t="s">
        <v>4</v>
      </c>
      <c r="B5" s="47" t="s">
        <v>5</v>
      </c>
      <c r="C5" s="47" t="s">
        <v>6</v>
      </c>
      <c r="D5" s="79" t="s">
        <v>7</v>
      </c>
      <c r="E5" s="47" t="s">
        <v>8</v>
      </c>
      <c r="F5" s="38" t="s">
        <v>9</v>
      </c>
      <c r="G5" s="47" t="s">
        <v>10</v>
      </c>
      <c r="H5" s="79" t="s">
        <v>486</v>
      </c>
      <c r="I5" s="47" t="s">
        <v>12</v>
      </c>
      <c r="J5" s="47" t="s">
        <v>13</v>
      </c>
      <c r="K5" s="47" t="s">
        <v>14</v>
      </c>
      <c r="L5" s="47" t="s">
        <v>15</v>
      </c>
      <c r="N5" s="65" t="s">
        <v>489</v>
      </c>
    </row>
    <row r="6" spans="1:14" s="52" customFormat="1" ht="12" x14ac:dyDescent="0.2">
      <c r="A6" s="85">
        <v>5</v>
      </c>
      <c r="B6" s="85">
        <v>163.70000000000002</v>
      </c>
      <c r="C6" s="85">
        <v>89.899999999999991</v>
      </c>
      <c r="D6" s="85">
        <v>74.399999999999991</v>
      </c>
      <c r="E6" s="86">
        <v>0.82758620689655171</v>
      </c>
      <c r="F6" s="86">
        <v>0.4544899205864385</v>
      </c>
      <c r="G6" s="85">
        <v>8.2999999999999989</v>
      </c>
      <c r="H6" s="86">
        <v>0.11155913978494623</v>
      </c>
      <c r="I6" s="85">
        <v>20.600000000000005</v>
      </c>
      <c r="J6" s="86">
        <v>0.27688172043010761</v>
      </c>
      <c r="K6" s="85">
        <v>45.5</v>
      </c>
      <c r="L6" s="87">
        <v>0.61155913978494636</v>
      </c>
      <c r="N6" s="62">
        <f t="shared" ref="N6:N16" si="0">IFERROR(_xlfn.PERCENTRANK.INC(F$6:F$16,F6),"-9999")</f>
        <v>1</v>
      </c>
    </row>
    <row r="7" spans="1:14" s="52" customFormat="1" ht="12" x14ac:dyDescent="0.2">
      <c r="A7" s="85">
        <v>10</v>
      </c>
      <c r="B7" s="85">
        <v>107.2</v>
      </c>
      <c r="C7" s="85">
        <v>66.59999999999998</v>
      </c>
      <c r="D7" s="85">
        <v>46.2</v>
      </c>
      <c r="E7" s="86">
        <v>0.69369369369369394</v>
      </c>
      <c r="F7" s="86">
        <v>0.43097014925373134</v>
      </c>
      <c r="G7" s="85">
        <v>6.1</v>
      </c>
      <c r="H7" s="86">
        <v>0.13203463203463203</v>
      </c>
      <c r="I7" s="85">
        <v>14.000000000000002</v>
      </c>
      <c r="J7" s="86">
        <v>0.30303030303030304</v>
      </c>
      <c r="K7" s="85">
        <v>26.1</v>
      </c>
      <c r="L7" s="87">
        <v>0.56493506493506496</v>
      </c>
      <c r="N7" s="63">
        <f t="shared" si="0"/>
        <v>0.9</v>
      </c>
    </row>
    <row r="8" spans="1:14" s="52" customFormat="1" ht="12" x14ac:dyDescent="0.2">
      <c r="A8" s="85">
        <v>8</v>
      </c>
      <c r="B8" s="85">
        <v>134.89999999999998</v>
      </c>
      <c r="C8" s="85">
        <v>56.5</v>
      </c>
      <c r="D8" s="85">
        <v>40.4</v>
      </c>
      <c r="E8" s="86">
        <v>0.71504424778761055</v>
      </c>
      <c r="F8" s="86">
        <v>0.29948109710896964</v>
      </c>
      <c r="G8" s="85">
        <v>3.3000000000000003</v>
      </c>
      <c r="H8" s="86">
        <v>8.1683168316831686E-2</v>
      </c>
      <c r="I8" s="85">
        <v>6.8</v>
      </c>
      <c r="J8" s="86">
        <v>0.16831683168316833</v>
      </c>
      <c r="K8" s="85">
        <v>30.3</v>
      </c>
      <c r="L8" s="87">
        <v>0.75</v>
      </c>
      <c r="N8" s="63">
        <f t="shared" si="0"/>
        <v>0.8</v>
      </c>
    </row>
    <row r="9" spans="1:14" s="52" customFormat="1" ht="12" x14ac:dyDescent="0.2">
      <c r="A9" s="85">
        <v>11</v>
      </c>
      <c r="B9" s="85">
        <v>50.1</v>
      </c>
      <c r="C9" s="85">
        <v>18.599999999999998</v>
      </c>
      <c r="D9" s="85">
        <v>14.299999999999999</v>
      </c>
      <c r="E9" s="86">
        <v>0.76881720430107525</v>
      </c>
      <c r="F9" s="86">
        <v>0.28542914171656686</v>
      </c>
      <c r="G9" s="85">
        <v>2</v>
      </c>
      <c r="H9" s="86">
        <v>0.13986013986013987</v>
      </c>
      <c r="I9" s="85">
        <v>4.7</v>
      </c>
      <c r="J9" s="86">
        <v>0.3286713286713287</v>
      </c>
      <c r="K9" s="85">
        <v>7.6000000000000005</v>
      </c>
      <c r="L9" s="87">
        <v>0.53146853146853157</v>
      </c>
      <c r="N9" s="63">
        <f t="shared" si="0"/>
        <v>0.7</v>
      </c>
    </row>
    <row r="10" spans="1:14" s="52" customFormat="1" ht="12" x14ac:dyDescent="0.2">
      <c r="A10" s="85">
        <v>3</v>
      </c>
      <c r="B10" s="85">
        <v>418.59999999999991</v>
      </c>
      <c r="C10" s="85">
        <v>144.29999999999995</v>
      </c>
      <c r="D10" s="85">
        <v>90.699999999999989</v>
      </c>
      <c r="E10" s="86">
        <v>0.62855162855162872</v>
      </c>
      <c r="F10" s="86">
        <v>0.216674629718108</v>
      </c>
      <c r="G10" s="85">
        <v>15.799999999999999</v>
      </c>
      <c r="H10" s="86">
        <v>0.17420066152149946</v>
      </c>
      <c r="I10" s="85">
        <v>24.4</v>
      </c>
      <c r="J10" s="86">
        <v>0.26901874310915108</v>
      </c>
      <c r="K10" s="85">
        <v>50.5</v>
      </c>
      <c r="L10" s="87">
        <v>0.55678059536934954</v>
      </c>
      <c r="N10" s="63">
        <f t="shared" si="0"/>
        <v>0.6</v>
      </c>
    </row>
    <row r="11" spans="1:14" s="52" customFormat="1" ht="12" x14ac:dyDescent="0.2">
      <c r="A11" s="85">
        <v>9</v>
      </c>
      <c r="B11" s="85">
        <v>171.09999999999997</v>
      </c>
      <c r="C11" s="85">
        <v>53.800000000000004</v>
      </c>
      <c r="D11" s="85">
        <v>36.9</v>
      </c>
      <c r="E11" s="86">
        <v>0.68587360594795532</v>
      </c>
      <c r="F11" s="86">
        <v>0.21566335476329634</v>
      </c>
      <c r="G11" s="85">
        <v>3.4</v>
      </c>
      <c r="H11" s="86">
        <v>9.2140921409214094E-2</v>
      </c>
      <c r="I11" s="85">
        <v>3.2</v>
      </c>
      <c r="J11" s="86">
        <v>8.6720867208672101E-2</v>
      </c>
      <c r="K11" s="85">
        <v>30.299999999999997</v>
      </c>
      <c r="L11" s="87">
        <v>0.82113821138211374</v>
      </c>
      <c r="N11" s="63">
        <f t="shared" si="0"/>
        <v>0.5</v>
      </c>
    </row>
    <row r="12" spans="1:14" s="52" customFormat="1" ht="12" x14ac:dyDescent="0.2">
      <c r="A12" s="85">
        <v>4</v>
      </c>
      <c r="B12" s="85">
        <v>516.1</v>
      </c>
      <c r="C12" s="85">
        <v>148.50000000000003</v>
      </c>
      <c r="D12" s="85">
        <v>93.499999999999986</v>
      </c>
      <c r="E12" s="86">
        <v>0.62962962962962943</v>
      </c>
      <c r="F12" s="86">
        <v>0.1811664406122844</v>
      </c>
      <c r="G12" s="85">
        <v>22.900000000000002</v>
      </c>
      <c r="H12" s="86">
        <v>0.24491978609625675</v>
      </c>
      <c r="I12" s="85">
        <v>35.400000000000006</v>
      </c>
      <c r="J12" s="86">
        <v>0.3786096256684493</v>
      </c>
      <c r="K12" s="85">
        <v>35.200000000000003</v>
      </c>
      <c r="L12" s="87">
        <v>0.37647058823529422</v>
      </c>
      <c r="N12" s="63">
        <f t="shared" si="0"/>
        <v>0.4</v>
      </c>
    </row>
    <row r="13" spans="1:14" s="52" customFormat="1" ht="12" x14ac:dyDescent="0.2">
      <c r="A13" s="85">
        <v>2</v>
      </c>
      <c r="B13" s="85">
        <v>530.00000000000034</v>
      </c>
      <c r="C13" s="85">
        <v>123.99999999999996</v>
      </c>
      <c r="D13" s="85">
        <v>86.7</v>
      </c>
      <c r="E13" s="86">
        <v>0.69919354838709702</v>
      </c>
      <c r="F13" s="86">
        <v>0.16358490566037726</v>
      </c>
      <c r="G13" s="85">
        <v>16.3</v>
      </c>
      <c r="H13" s="86">
        <v>0.18800461361014995</v>
      </c>
      <c r="I13" s="85">
        <v>28.700000000000006</v>
      </c>
      <c r="J13" s="86">
        <v>0.33102652825836221</v>
      </c>
      <c r="K13" s="85">
        <v>41.7</v>
      </c>
      <c r="L13" s="87">
        <v>0.48096885813148793</v>
      </c>
      <c r="N13" s="63">
        <f t="shared" si="0"/>
        <v>0.3</v>
      </c>
    </row>
    <row r="14" spans="1:14" s="52" customFormat="1" ht="12" x14ac:dyDescent="0.2">
      <c r="A14" s="85">
        <v>6</v>
      </c>
      <c r="B14" s="85">
        <v>340.39999999999992</v>
      </c>
      <c r="C14" s="85">
        <v>59.6</v>
      </c>
      <c r="D14" s="85">
        <v>40.800000000000004</v>
      </c>
      <c r="E14" s="86">
        <v>0.68456375838926176</v>
      </c>
      <c r="F14" s="86">
        <v>0.11985898942420685</v>
      </c>
      <c r="G14" s="85">
        <v>16.100000000000005</v>
      </c>
      <c r="H14" s="86">
        <v>0.394607843137255</v>
      </c>
      <c r="I14" s="85">
        <v>9.4</v>
      </c>
      <c r="J14" s="86">
        <v>0.23039215686274508</v>
      </c>
      <c r="K14" s="85">
        <v>15.3</v>
      </c>
      <c r="L14" s="87">
        <v>0.375</v>
      </c>
      <c r="N14" s="63">
        <f t="shared" si="0"/>
        <v>0.2</v>
      </c>
    </row>
    <row r="15" spans="1:14" s="52" customFormat="1" ht="12" x14ac:dyDescent="0.2">
      <c r="A15" s="85">
        <v>1</v>
      </c>
      <c r="B15" s="85">
        <v>505.4</v>
      </c>
      <c r="C15" s="85">
        <v>105.49999999999999</v>
      </c>
      <c r="D15" s="85">
        <v>57.300000000000004</v>
      </c>
      <c r="E15" s="86">
        <v>0.54312796208530822</v>
      </c>
      <c r="F15" s="86">
        <v>0.11337554412346658</v>
      </c>
      <c r="G15" s="85">
        <v>13.5</v>
      </c>
      <c r="H15" s="86">
        <v>0.23560209424083767</v>
      </c>
      <c r="I15" s="85">
        <v>21</v>
      </c>
      <c r="J15" s="86">
        <v>0.36649214659685864</v>
      </c>
      <c r="K15" s="85">
        <v>22.8</v>
      </c>
      <c r="L15" s="87">
        <v>0.39790575916230364</v>
      </c>
      <c r="N15" s="63">
        <f t="shared" si="0"/>
        <v>0.1</v>
      </c>
    </row>
    <row r="16" spans="1:14" s="52" customFormat="1" ht="12.75" thickBot="1" x14ac:dyDescent="0.25">
      <c r="A16" s="85">
        <v>7</v>
      </c>
      <c r="B16" s="85">
        <v>346.70000000000005</v>
      </c>
      <c r="C16" s="85">
        <v>132.49999999999997</v>
      </c>
      <c r="D16" s="85">
        <v>35.300000000000004</v>
      </c>
      <c r="E16" s="86">
        <v>0.26641509433962274</v>
      </c>
      <c r="F16" s="86">
        <v>0.10181713296798385</v>
      </c>
      <c r="G16" s="85">
        <v>10.5</v>
      </c>
      <c r="H16" s="86">
        <v>0.29745042492917845</v>
      </c>
      <c r="I16" s="85">
        <v>13</v>
      </c>
      <c r="J16" s="86">
        <v>0.36827195467422091</v>
      </c>
      <c r="K16" s="85">
        <v>11.799999999999997</v>
      </c>
      <c r="L16" s="87">
        <v>0.33427762039660047</v>
      </c>
      <c r="N16" s="64">
        <f t="shared" si="0"/>
        <v>0</v>
      </c>
    </row>
    <row r="17" s="52" customFormat="1" ht="12" x14ac:dyDescent="0.2"/>
    <row r="18" s="52" customFormat="1" ht="12" x14ac:dyDescent="0.2"/>
    <row r="19" s="52" customFormat="1" ht="12" x14ac:dyDescent="0.2"/>
    <row r="20" s="52" customFormat="1" ht="12" x14ac:dyDescent="0.2"/>
    <row r="21" s="52" customFormat="1" ht="12" x14ac:dyDescent="0.2"/>
    <row r="22" s="52" customFormat="1" ht="12" x14ac:dyDescent="0.2"/>
    <row r="23" s="52" customFormat="1" ht="12" x14ac:dyDescent="0.2"/>
    <row r="24" s="52" customFormat="1" ht="12" x14ac:dyDescent="0.2"/>
    <row r="25" s="52" customFormat="1" ht="12" x14ac:dyDescent="0.2"/>
    <row r="26" s="52" customFormat="1" ht="12" x14ac:dyDescent="0.2"/>
    <row r="27" s="52" customFormat="1" ht="12" x14ac:dyDescent="0.2"/>
    <row r="28" s="52" customFormat="1" ht="12" x14ac:dyDescent="0.2"/>
    <row r="29" s="52" customFormat="1" ht="12" x14ac:dyDescent="0.2"/>
    <row r="30" s="52" customFormat="1" ht="12" x14ac:dyDescent="0.2"/>
    <row r="31" s="52" customFormat="1" ht="12" x14ac:dyDescent="0.2"/>
    <row r="32" s="52" customFormat="1" ht="12" x14ac:dyDescent="0.2"/>
    <row r="33" s="52" customFormat="1" ht="12" x14ac:dyDescent="0.2"/>
    <row r="34" s="52" customFormat="1" ht="12" x14ac:dyDescent="0.2"/>
    <row r="35" s="52" customFormat="1" ht="12" x14ac:dyDescent="0.2"/>
    <row r="36" s="52" customFormat="1" ht="12" x14ac:dyDescent="0.2"/>
    <row r="37" s="52" customFormat="1" ht="12" x14ac:dyDescent="0.2"/>
    <row r="38" s="82" customFormat="1" ht="12" x14ac:dyDescent="0.2"/>
    <row r="39" s="52" customFormat="1" ht="12" x14ac:dyDescent="0.2"/>
    <row r="40" s="52" customFormat="1" ht="12" x14ac:dyDescent="0.2"/>
    <row r="41" s="52" customFormat="1" ht="12" x14ac:dyDescent="0.2"/>
    <row r="42" s="52" customFormat="1" ht="12" x14ac:dyDescent="0.2"/>
    <row r="43" s="52" customFormat="1" ht="12" x14ac:dyDescent="0.2"/>
    <row r="44" s="52" customFormat="1" ht="12" x14ac:dyDescent="0.2"/>
    <row r="45" s="52" customFormat="1" ht="12" x14ac:dyDescent="0.2"/>
    <row r="46" s="52" customFormat="1" ht="12" x14ac:dyDescent="0.2"/>
    <row r="47" s="52" customFormat="1" ht="12" x14ac:dyDescent="0.2"/>
    <row r="48" s="52" customFormat="1" ht="12" x14ac:dyDescent="0.2"/>
    <row r="49" s="52" customFormat="1" ht="12" x14ac:dyDescent="0.2"/>
    <row r="50" s="52" customFormat="1" ht="12" x14ac:dyDescent="0.2"/>
    <row r="51" s="52" customFormat="1" ht="12" x14ac:dyDescent="0.2"/>
    <row r="52" s="52" customFormat="1" ht="12" x14ac:dyDescent="0.2"/>
    <row r="53" s="52" customFormat="1" ht="12" x14ac:dyDescent="0.2"/>
    <row r="54" s="52" customFormat="1" ht="12" x14ac:dyDescent="0.2"/>
    <row r="55" s="52" customFormat="1" ht="12" x14ac:dyDescent="0.2"/>
    <row r="56" s="52" customFormat="1" ht="12" x14ac:dyDescent="0.2"/>
    <row r="57" s="52" customFormat="1" ht="12" x14ac:dyDescent="0.2"/>
    <row r="58" s="52" customFormat="1" ht="12" x14ac:dyDescent="0.2"/>
    <row r="59" s="52" customFormat="1" ht="12" x14ac:dyDescent="0.2"/>
    <row r="60" s="52" customFormat="1" ht="12" x14ac:dyDescent="0.2"/>
    <row r="61" s="52" customFormat="1" ht="12" x14ac:dyDescent="0.2"/>
    <row r="62" s="52" customFormat="1" ht="12" x14ac:dyDescent="0.2"/>
    <row r="63" s="52" customFormat="1" ht="12" x14ac:dyDescent="0.2"/>
    <row r="64" s="52" customFormat="1" ht="12" x14ac:dyDescent="0.2"/>
    <row r="65" s="52" customFormat="1" ht="12" x14ac:dyDescent="0.2"/>
    <row r="66" s="52" customFormat="1" ht="12" x14ac:dyDescent="0.2"/>
    <row r="67" s="52" customFormat="1" ht="12" x14ac:dyDescent="0.2"/>
    <row r="68" s="52" customFormat="1" ht="12" x14ac:dyDescent="0.2"/>
    <row r="69" s="52" customFormat="1" ht="12" x14ac:dyDescent="0.2"/>
    <row r="70" s="52" customFormat="1" ht="12" x14ac:dyDescent="0.2"/>
    <row r="71" s="52" customFormat="1" ht="12" x14ac:dyDescent="0.2"/>
    <row r="72" s="52" customFormat="1" ht="12" x14ac:dyDescent="0.2"/>
    <row r="73" s="82" customFormat="1" ht="12" x14ac:dyDescent="0.2"/>
    <row r="74" s="52" customFormat="1" ht="12" x14ac:dyDescent="0.2"/>
    <row r="75" s="52" customFormat="1" ht="12" x14ac:dyDescent="0.2"/>
    <row r="76" s="52" customFormat="1" ht="12" x14ac:dyDescent="0.2"/>
    <row r="77" s="52" customFormat="1" ht="12" x14ac:dyDescent="0.2"/>
    <row r="78" s="52" customFormat="1" ht="12" x14ac:dyDescent="0.2"/>
    <row r="79" s="52" customFormat="1" ht="12" x14ac:dyDescent="0.2"/>
    <row r="80" s="52" customFormat="1" ht="12" x14ac:dyDescent="0.2"/>
    <row r="81" s="52" customFormat="1" ht="12" x14ac:dyDescent="0.2"/>
    <row r="82" s="52" customFormat="1" ht="12" x14ac:dyDescent="0.2"/>
    <row r="83" s="52" customFormat="1" ht="12" x14ac:dyDescent="0.2"/>
    <row r="84" s="52" customFormat="1" ht="12" x14ac:dyDescent="0.2"/>
    <row r="85" s="52" customFormat="1" ht="12" x14ac:dyDescent="0.2"/>
    <row r="86" s="52" customFormat="1" ht="12" x14ac:dyDescent="0.2"/>
    <row r="87" s="52" customFormat="1" ht="12" x14ac:dyDescent="0.2"/>
    <row r="88" s="52" customFormat="1" ht="12" x14ac:dyDescent="0.2"/>
    <row r="89" s="52" customFormat="1" ht="12" x14ac:dyDescent="0.2"/>
    <row r="90" s="52" customFormat="1" ht="12" x14ac:dyDescent="0.2"/>
    <row r="91" s="52" customFormat="1" ht="12" x14ac:dyDescent="0.2"/>
    <row r="92" s="52" customFormat="1" ht="12" x14ac:dyDescent="0.2"/>
    <row r="93" s="52" customFormat="1" ht="12" x14ac:dyDescent="0.2"/>
    <row r="94" s="52" customFormat="1" ht="12" x14ac:dyDescent="0.2"/>
    <row r="95" s="52" customFormat="1" ht="12" x14ac:dyDescent="0.2"/>
    <row r="96" s="52" customFormat="1" ht="12" x14ac:dyDescent="0.2"/>
    <row r="97" s="52" customFormat="1" ht="12" x14ac:dyDescent="0.2"/>
    <row r="98" s="52" customFormat="1" ht="12" x14ac:dyDescent="0.2"/>
    <row r="99" s="52" customFormat="1" ht="12" x14ac:dyDescent="0.2"/>
    <row r="100" s="52" customFormat="1" ht="12" x14ac:dyDescent="0.2"/>
    <row r="101" s="52" customFormat="1" ht="12" x14ac:dyDescent="0.2"/>
    <row r="102" s="52" customFormat="1" ht="12" x14ac:dyDescent="0.2"/>
    <row r="103" s="52" customFormat="1" ht="12" x14ac:dyDescent="0.2"/>
    <row r="104" s="52" customFormat="1" ht="12" x14ac:dyDescent="0.2"/>
    <row r="105" s="52" customFormat="1" ht="12" x14ac:dyDescent="0.2"/>
    <row r="106" s="52" customFormat="1" ht="12" x14ac:dyDescent="0.2"/>
    <row r="107" s="52" customFormat="1" ht="12" x14ac:dyDescent="0.2"/>
    <row r="108" s="52" customFormat="1" ht="12" x14ac:dyDescent="0.2"/>
    <row r="109" s="52" customFormat="1" ht="12" x14ac:dyDescent="0.2"/>
    <row r="110" s="52" customFormat="1" ht="12" x14ac:dyDescent="0.2"/>
    <row r="111" s="52" customFormat="1" ht="12" x14ac:dyDescent="0.2"/>
    <row r="112" s="52" customFormat="1" ht="12" x14ac:dyDescent="0.2"/>
    <row r="113" s="52" customFormat="1" ht="12" x14ac:dyDescent="0.2"/>
    <row r="114" s="52" customFormat="1" ht="12" x14ac:dyDescent="0.2"/>
    <row r="115" s="52" customFormat="1" ht="12" x14ac:dyDescent="0.2"/>
    <row r="116" s="52" customFormat="1" ht="12" x14ac:dyDescent="0.2"/>
    <row r="117" s="52" customFormat="1" ht="12" x14ac:dyDescent="0.2"/>
    <row r="118" s="52" customFormat="1" ht="12" x14ac:dyDescent="0.2"/>
    <row r="119" s="52" customFormat="1" ht="12" x14ac:dyDescent="0.2"/>
    <row r="120" s="52" customFormat="1" ht="12" x14ac:dyDescent="0.2"/>
    <row r="121" s="52" customFormat="1" ht="12" x14ac:dyDescent="0.2"/>
    <row r="122" s="52" customFormat="1" ht="12" x14ac:dyDescent="0.2"/>
    <row r="123" s="52" customFormat="1" ht="12" x14ac:dyDescent="0.2"/>
    <row r="124" s="52" customFormat="1" ht="12" x14ac:dyDescent="0.2"/>
    <row r="125" s="52" customFormat="1" ht="12" x14ac:dyDescent="0.2"/>
    <row r="126" s="52" customFormat="1" ht="12" x14ac:dyDescent="0.2"/>
    <row r="127" s="52" customFormat="1" ht="12" x14ac:dyDescent="0.2"/>
    <row r="128" s="52" customFormat="1" ht="12" x14ac:dyDescent="0.2"/>
    <row r="129" s="52" customFormat="1" ht="12" x14ac:dyDescent="0.2"/>
    <row r="130" s="52" customFormat="1" ht="12" x14ac:dyDescent="0.2"/>
    <row r="131" s="52" customFormat="1" ht="12" x14ac:dyDescent="0.2"/>
    <row r="132" s="52" customFormat="1" ht="12" x14ac:dyDescent="0.2"/>
    <row r="133" s="52" customFormat="1" ht="12" x14ac:dyDescent="0.2"/>
    <row r="134" s="52" customFormat="1" ht="12" x14ac:dyDescent="0.2"/>
    <row r="135" s="52" customFormat="1" ht="12" x14ac:dyDescent="0.2"/>
    <row r="136" s="52" customFormat="1" ht="12" x14ac:dyDescent="0.2"/>
    <row r="137" s="52" customFormat="1" ht="12" x14ac:dyDescent="0.2"/>
    <row r="138" s="52" customFormat="1" ht="12" x14ac:dyDescent="0.2"/>
    <row r="139" s="52" customFormat="1" ht="12" x14ac:dyDescent="0.2"/>
    <row r="140" s="52" customFormat="1" ht="12" x14ac:dyDescent="0.2"/>
    <row r="141" s="52" customFormat="1" ht="12" x14ac:dyDescent="0.2"/>
    <row r="142" s="52" customFormat="1" ht="12" x14ac:dyDescent="0.2"/>
    <row r="143" s="52" customFormat="1" ht="12" x14ac:dyDescent="0.2"/>
    <row r="144" s="52" customFormat="1" ht="12" x14ac:dyDescent="0.2"/>
    <row r="145" s="52" customFormat="1" ht="12" x14ac:dyDescent="0.2"/>
    <row r="146" s="52" customFormat="1" ht="12" x14ac:dyDescent="0.2"/>
    <row r="147" s="52" customFormat="1" ht="12" x14ac:dyDescent="0.2"/>
    <row r="148" s="52" customFormat="1" ht="12" x14ac:dyDescent="0.2"/>
    <row r="149" s="52" customFormat="1" ht="12" x14ac:dyDescent="0.2"/>
    <row r="150" s="52" customFormat="1" ht="12" x14ac:dyDescent="0.2"/>
    <row r="151" s="52" customFormat="1" ht="12" x14ac:dyDescent="0.2"/>
    <row r="152" s="52" customFormat="1" ht="12" x14ac:dyDescent="0.2"/>
    <row r="153" s="52" customFormat="1" ht="12" x14ac:dyDescent="0.2"/>
    <row r="154" s="52" customFormat="1" ht="12" x14ac:dyDescent="0.2"/>
    <row r="155" s="52" customFormat="1" ht="12" x14ac:dyDescent="0.2"/>
    <row r="156" s="52" customFormat="1" ht="12" x14ac:dyDescent="0.2"/>
    <row r="157" s="52" customFormat="1" ht="12" x14ac:dyDescent="0.2"/>
    <row r="158" s="52" customFormat="1" ht="12" x14ac:dyDescent="0.2"/>
    <row r="159" s="52" customFormat="1" ht="12" x14ac:dyDescent="0.2"/>
    <row r="160" s="52" customFormat="1" ht="12" x14ac:dyDescent="0.2"/>
    <row r="161" s="52" customFormat="1" ht="12" x14ac:dyDescent="0.2"/>
    <row r="162" s="52" customFormat="1" ht="12" x14ac:dyDescent="0.2"/>
    <row r="163" s="52" customFormat="1" ht="12" x14ac:dyDescent="0.2"/>
    <row r="164" s="52" customFormat="1" ht="12" x14ac:dyDescent="0.2"/>
    <row r="165" s="52" customFormat="1" ht="12" x14ac:dyDescent="0.2"/>
    <row r="166" s="52" customFormat="1" ht="12" x14ac:dyDescent="0.2"/>
    <row r="167" s="52" customFormat="1" ht="12" x14ac:dyDescent="0.2"/>
    <row r="168" s="52" customFormat="1" ht="12" x14ac:dyDescent="0.2"/>
    <row r="169" s="52" customFormat="1" ht="12" x14ac:dyDescent="0.2"/>
    <row r="170" s="52" customFormat="1" ht="12" x14ac:dyDescent="0.2"/>
    <row r="171" s="52" customFormat="1" ht="12" x14ac:dyDescent="0.2"/>
    <row r="172" s="52" customFormat="1" ht="12" x14ac:dyDescent="0.2"/>
    <row r="173" s="52" customFormat="1" ht="12" x14ac:dyDescent="0.2"/>
    <row r="174" s="52" customFormat="1" ht="12" x14ac:dyDescent="0.2"/>
    <row r="175" s="52" customFormat="1" ht="12" x14ac:dyDescent="0.2"/>
    <row r="176" s="52" customFormat="1" ht="12" x14ac:dyDescent="0.2"/>
    <row r="177" s="52" customFormat="1" ht="12" x14ac:dyDescent="0.2"/>
    <row r="178" s="52" customFormat="1" ht="12" x14ac:dyDescent="0.2"/>
    <row r="179" s="52" customFormat="1" ht="12" x14ac:dyDescent="0.2"/>
    <row r="180" s="52" customFormat="1" ht="12" x14ac:dyDescent="0.2"/>
    <row r="181" s="52" customFormat="1" ht="12" x14ac:dyDescent="0.2"/>
    <row r="182" s="52" customFormat="1" ht="12" x14ac:dyDescent="0.2"/>
    <row r="183" s="52" customFormat="1" ht="12" x14ac:dyDescent="0.2"/>
    <row r="184" s="52" customFormat="1" ht="12" x14ac:dyDescent="0.2"/>
    <row r="185" s="52" customFormat="1" ht="12" x14ac:dyDescent="0.2"/>
    <row r="186" s="52" customFormat="1" ht="12" x14ac:dyDescent="0.2"/>
    <row r="187" s="52" customFormat="1" ht="12" x14ac:dyDescent="0.2"/>
    <row r="188" s="52" customFormat="1" ht="12" x14ac:dyDescent="0.2"/>
    <row r="189" s="52" customFormat="1" ht="12" x14ac:dyDescent="0.2"/>
    <row r="190" s="52" customFormat="1" ht="12" x14ac:dyDescent="0.2"/>
    <row r="191" s="52" customFormat="1" ht="12" x14ac:dyDescent="0.2"/>
    <row r="192" s="52" customFormat="1" ht="12" x14ac:dyDescent="0.2"/>
    <row r="193" s="52" customFormat="1" ht="12" x14ac:dyDescent="0.2"/>
    <row r="194" s="52" customFormat="1" ht="12" x14ac:dyDescent="0.2"/>
    <row r="195" s="52" customFormat="1" ht="12" x14ac:dyDescent="0.2"/>
    <row r="196" s="52" customFormat="1" ht="12" x14ac:dyDescent="0.2"/>
    <row r="197" s="52" customFormat="1" ht="12" x14ac:dyDescent="0.2"/>
    <row r="198" s="52" customFormat="1" ht="12" x14ac:dyDescent="0.2"/>
    <row r="199" s="52" customFormat="1" ht="12" x14ac:dyDescent="0.2"/>
    <row r="200" s="52" customFormat="1" ht="12" x14ac:dyDescent="0.2"/>
    <row r="201" s="52" customFormat="1" ht="12" x14ac:dyDescent="0.2"/>
    <row r="202" s="52" customFormat="1" ht="12" x14ac:dyDescent="0.2"/>
    <row r="203" s="52" customFormat="1" ht="12" x14ac:dyDescent="0.2"/>
    <row r="204" s="52" customFormat="1" ht="12" x14ac:dyDescent="0.2"/>
    <row r="205" s="52" customFormat="1" ht="12" x14ac:dyDescent="0.2"/>
    <row r="206" s="52" customFormat="1" ht="12" x14ac:dyDescent="0.2"/>
    <row r="207" s="52" customFormat="1" ht="12" x14ac:dyDescent="0.2"/>
    <row r="208" s="52" customFormat="1" ht="12" x14ac:dyDescent="0.2"/>
    <row r="209" s="52" customFormat="1" ht="12" x14ac:dyDescent="0.2"/>
    <row r="210" s="52" customFormat="1" ht="12" x14ac:dyDescent="0.2"/>
    <row r="211" s="52" customFormat="1" ht="12" x14ac:dyDescent="0.2"/>
    <row r="212" s="52" customFormat="1" ht="12" x14ac:dyDescent="0.2"/>
    <row r="213" s="52" customFormat="1" ht="12" x14ac:dyDescent="0.2"/>
    <row r="214" s="52" customFormat="1" ht="12" x14ac:dyDescent="0.2"/>
    <row r="215" s="52" customFormat="1" ht="12" x14ac:dyDescent="0.2"/>
    <row r="216" s="52" customFormat="1" ht="12" x14ac:dyDescent="0.2"/>
    <row r="217" s="52" customFormat="1" ht="12" x14ac:dyDescent="0.2"/>
    <row r="218" s="52" customFormat="1" ht="12" x14ac:dyDescent="0.2"/>
    <row r="219" s="52" customFormat="1" ht="12" x14ac:dyDescent="0.2"/>
    <row r="220" s="52" customFormat="1" ht="12" x14ac:dyDescent="0.2"/>
    <row r="221" s="52" customFormat="1" ht="12" x14ac:dyDescent="0.2"/>
    <row r="222" s="52" customFormat="1" ht="12" x14ac:dyDescent="0.2"/>
    <row r="223" s="52" customFormat="1" ht="12" x14ac:dyDescent="0.2"/>
    <row r="224" s="52" customFormat="1" ht="12" x14ac:dyDescent="0.2"/>
    <row r="225" s="52" customFormat="1" ht="12" x14ac:dyDescent="0.2"/>
    <row r="226" s="52" customFormat="1" ht="12" x14ac:dyDescent="0.2"/>
    <row r="227" s="52" customFormat="1" ht="12" x14ac:dyDescent="0.2"/>
    <row r="228" s="52" customFormat="1" ht="12" x14ac:dyDescent="0.2"/>
    <row r="229" s="52" customFormat="1" ht="12" x14ac:dyDescent="0.2"/>
    <row r="230" s="52" customFormat="1" ht="12" x14ac:dyDescent="0.2"/>
    <row r="231" s="52" customFormat="1" ht="12" x14ac:dyDescent="0.2"/>
    <row r="232" s="52" customFormat="1" ht="12" x14ac:dyDescent="0.2"/>
    <row r="233" s="52" customFormat="1" ht="12" x14ac:dyDescent="0.2"/>
    <row r="234" s="52" customFormat="1" ht="12" x14ac:dyDescent="0.2"/>
    <row r="235" s="52" customFormat="1" ht="12" x14ac:dyDescent="0.2"/>
    <row r="236" s="52" customFormat="1" ht="12" x14ac:dyDescent="0.2"/>
    <row r="237" s="52" customFormat="1" ht="12" x14ac:dyDescent="0.2"/>
    <row r="238" s="52" customFormat="1" ht="12" x14ac:dyDescent="0.2"/>
    <row r="239" s="52" customFormat="1" ht="12" x14ac:dyDescent="0.2"/>
    <row r="240" s="52" customFormat="1" ht="12" x14ac:dyDescent="0.2"/>
    <row r="241" s="52" customFormat="1" ht="12" x14ac:dyDescent="0.2"/>
    <row r="242" s="52" customFormat="1" ht="12" x14ac:dyDescent="0.2"/>
    <row r="243" s="52" customFormat="1" ht="12" x14ac:dyDescent="0.2"/>
    <row r="244" s="52" customFormat="1" ht="12" x14ac:dyDescent="0.2"/>
    <row r="245" s="52" customFormat="1" ht="12" x14ac:dyDescent="0.2"/>
    <row r="246" s="52" customFormat="1" ht="12" x14ac:dyDescent="0.2"/>
    <row r="247" s="52" customFormat="1" ht="12" x14ac:dyDescent="0.2"/>
    <row r="248" s="52" customFormat="1" ht="12" x14ac:dyDescent="0.2"/>
    <row r="249" s="52" customFormat="1" ht="12" x14ac:dyDescent="0.2"/>
    <row r="250" s="52" customFormat="1" ht="12" x14ac:dyDescent="0.2"/>
    <row r="251" s="52" customFormat="1" ht="12" x14ac:dyDescent="0.2"/>
    <row r="252" s="52" customFormat="1" ht="12" x14ac:dyDescent="0.2"/>
    <row r="253" s="52" customFormat="1" ht="12" x14ac:dyDescent="0.2"/>
    <row r="254" s="52" customFormat="1" ht="12" x14ac:dyDescent="0.2"/>
    <row r="255" s="52" customFormat="1" ht="12" x14ac:dyDescent="0.2"/>
    <row r="256" s="52" customFormat="1" ht="12" x14ac:dyDescent="0.2"/>
    <row r="257" s="52" customFormat="1" ht="12" x14ac:dyDescent="0.2"/>
    <row r="258" s="52" customFormat="1" ht="12" x14ac:dyDescent="0.2"/>
    <row r="259" s="52" customFormat="1" ht="12" x14ac:dyDescent="0.2"/>
    <row r="260" s="52" customFormat="1" ht="12" x14ac:dyDescent="0.2"/>
    <row r="261" s="52" customFormat="1" ht="12" x14ac:dyDescent="0.2"/>
    <row r="262" s="52" customFormat="1" ht="12" x14ac:dyDescent="0.2"/>
    <row r="263" s="52" customFormat="1" ht="12" x14ac:dyDescent="0.2"/>
    <row r="264" s="52" customFormat="1" ht="12" x14ac:dyDescent="0.2"/>
    <row r="265" s="52" customFormat="1" ht="12" x14ac:dyDescent="0.2"/>
    <row r="266" s="52" customFormat="1" ht="12" x14ac:dyDescent="0.2"/>
    <row r="267" s="52" customFormat="1" ht="12" x14ac:dyDescent="0.2"/>
    <row r="268" s="52" customFormat="1" ht="12" x14ac:dyDescent="0.2"/>
    <row r="269" s="52" customFormat="1" ht="12" x14ac:dyDescent="0.2"/>
    <row r="270" s="52" customFormat="1" ht="12" x14ac:dyDescent="0.2"/>
    <row r="271" s="52" customFormat="1" ht="12" x14ac:dyDescent="0.2"/>
    <row r="272" s="52" customFormat="1" ht="12" x14ac:dyDescent="0.2"/>
    <row r="273" s="52" customFormat="1" ht="12" x14ac:dyDescent="0.2"/>
    <row r="274" s="52" customFormat="1" ht="12" x14ac:dyDescent="0.2"/>
    <row r="275" s="52" customFormat="1" ht="12" x14ac:dyDescent="0.2"/>
    <row r="276" s="52" customFormat="1" ht="12" x14ac:dyDescent="0.2"/>
    <row r="277" s="52" customFormat="1" ht="12" x14ac:dyDescent="0.2"/>
    <row r="278" s="52" customFormat="1" ht="12" x14ac:dyDescent="0.2"/>
    <row r="279" s="52" customFormat="1" ht="12" x14ac:dyDescent="0.2"/>
    <row r="280" s="52" customFormat="1" ht="12" x14ac:dyDescent="0.2"/>
    <row r="281" s="52" customFormat="1" ht="12" x14ac:dyDescent="0.2"/>
    <row r="282" s="52" customFormat="1" ht="12" x14ac:dyDescent="0.2"/>
    <row r="283" s="52" customFormat="1" ht="12" x14ac:dyDescent="0.2"/>
    <row r="284" s="52" customFormat="1" ht="12" x14ac:dyDescent="0.2"/>
    <row r="285" s="52" customFormat="1" ht="12" x14ac:dyDescent="0.2"/>
    <row r="286" s="52" customFormat="1" ht="12" x14ac:dyDescent="0.2"/>
    <row r="287" s="52" customFormat="1" ht="12" x14ac:dyDescent="0.2"/>
    <row r="288" s="52" customFormat="1" ht="12" x14ac:dyDescent="0.2"/>
    <row r="289" s="52" customFormat="1" ht="12" x14ac:dyDescent="0.2"/>
    <row r="290" s="52" customFormat="1" ht="12" x14ac:dyDescent="0.2"/>
    <row r="291" s="52" customFormat="1" ht="12" x14ac:dyDescent="0.2"/>
    <row r="292" s="52" customFormat="1" ht="12" x14ac:dyDescent="0.2"/>
    <row r="293" s="52" customFormat="1" ht="12" x14ac:dyDescent="0.2"/>
    <row r="294" s="52" customFormat="1" ht="12" x14ac:dyDescent="0.2"/>
    <row r="295" s="52" customFormat="1" ht="12" x14ac:dyDescent="0.2"/>
    <row r="296" s="52" customFormat="1" ht="12" x14ac:dyDescent="0.2"/>
    <row r="297" s="52" customFormat="1" ht="12" x14ac:dyDescent="0.2"/>
    <row r="298" s="52" customFormat="1" ht="12" x14ac:dyDescent="0.2"/>
    <row r="299" s="52" customFormat="1" ht="12" x14ac:dyDescent="0.2"/>
    <row r="300" s="52" customFormat="1" ht="12" x14ac:dyDescent="0.2"/>
    <row r="301" s="52" customFormat="1" ht="12" x14ac:dyDescent="0.2"/>
    <row r="302" s="52" customFormat="1" ht="12" x14ac:dyDescent="0.2"/>
    <row r="303" s="52" customFormat="1" ht="12" x14ac:dyDescent="0.2"/>
    <row r="304" s="52" customFormat="1" ht="12" x14ac:dyDescent="0.2"/>
    <row r="305" s="52" customFormat="1" ht="12" x14ac:dyDescent="0.2"/>
    <row r="306" s="52" customFormat="1" ht="12" x14ac:dyDescent="0.2"/>
    <row r="307" s="52" customFormat="1" ht="12" x14ac:dyDescent="0.2"/>
    <row r="308" s="52" customFormat="1" ht="12" x14ac:dyDescent="0.2"/>
    <row r="309" s="52" customFormat="1" ht="12" x14ac:dyDescent="0.2"/>
    <row r="310" s="52" customFormat="1" ht="12" x14ac:dyDescent="0.2"/>
    <row r="311" s="52" customFormat="1" ht="12" x14ac:dyDescent="0.2"/>
    <row r="312" s="52" customFormat="1" ht="12" x14ac:dyDescent="0.2"/>
    <row r="313" s="52" customFormat="1" ht="12" x14ac:dyDescent="0.2"/>
    <row r="314" s="52" customFormat="1" ht="12" x14ac:dyDescent="0.2"/>
    <row r="315" s="52" customFormat="1" ht="12" x14ac:dyDescent="0.2"/>
    <row r="316" s="52" customFormat="1" ht="12" x14ac:dyDescent="0.2"/>
    <row r="317" s="52" customFormat="1" ht="12" x14ac:dyDescent="0.2"/>
    <row r="318" s="52" customFormat="1" ht="12" x14ac:dyDescent="0.2"/>
    <row r="319" s="52" customFormat="1" ht="12" x14ac:dyDescent="0.2"/>
    <row r="320" s="52" customFormat="1" ht="12" x14ac:dyDescent="0.2"/>
    <row r="321" s="52" customFormat="1" ht="12" x14ac:dyDescent="0.2"/>
    <row r="322" s="52" customFormat="1" ht="12" x14ac:dyDescent="0.2"/>
    <row r="323" s="52" customFormat="1" ht="12" x14ac:dyDescent="0.2"/>
    <row r="324" s="52" customFormat="1" ht="12" x14ac:dyDescent="0.2"/>
    <row r="325" s="52" customFormat="1" ht="12" x14ac:dyDescent="0.2"/>
    <row r="326" s="52" customFormat="1" ht="12" x14ac:dyDescent="0.2"/>
    <row r="327" s="52" customFormat="1" ht="12" x14ac:dyDescent="0.2"/>
    <row r="328" s="52" customFormat="1" ht="12" x14ac:dyDescent="0.2"/>
    <row r="329" s="52" customFormat="1" ht="12" x14ac:dyDescent="0.2"/>
    <row r="330" s="52" customFormat="1" ht="12" x14ac:dyDescent="0.2"/>
    <row r="331" s="52" customFormat="1" ht="12" x14ac:dyDescent="0.2"/>
    <row r="332" s="52" customFormat="1" ht="12" x14ac:dyDescent="0.2"/>
    <row r="333" s="52" customFormat="1" ht="12" x14ac:dyDescent="0.2"/>
    <row r="334" s="52" customFormat="1" ht="12" x14ac:dyDescent="0.2"/>
    <row r="335" s="52" customFormat="1" ht="12" x14ac:dyDescent="0.2"/>
    <row r="336" s="52" customFormat="1" ht="12" x14ac:dyDescent="0.2"/>
    <row r="337" s="52" customFormat="1" ht="12" x14ac:dyDescent="0.2"/>
    <row r="338" s="52" customFormat="1" ht="12" x14ac:dyDescent="0.2"/>
    <row r="339" s="52" customFormat="1" ht="12" x14ac:dyDescent="0.2"/>
    <row r="340" s="52" customFormat="1" ht="12" x14ac:dyDescent="0.2"/>
    <row r="341" s="52" customFormat="1" ht="12" x14ac:dyDescent="0.2"/>
    <row r="342" s="52" customFormat="1" ht="12" x14ac:dyDescent="0.2"/>
    <row r="343" s="52" customFormat="1" ht="12" x14ac:dyDescent="0.2"/>
    <row r="344" s="52" customFormat="1" ht="12" x14ac:dyDescent="0.2"/>
    <row r="345" s="52" customFormat="1" ht="12" x14ac:dyDescent="0.2"/>
    <row r="346" s="52" customFormat="1" ht="12" x14ac:dyDescent="0.2"/>
    <row r="347" s="52" customFormat="1" ht="12" x14ac:dyDescent="0.2"/>
    <row r="348" s="52" customFormat="1" ht="12" x14ac:dyDescent="0.2"/>
    <row r="349" s="52" customFormat="1" ht="12" x14ac:dyDescent="0.2"/>
    <row r="350" s="52" customFormat="1" ht="12" x14ac:dyDescent="0.2"/>
    <row r="351" s="52" customFormat="1" ht="12" x14ac:dyDescent="0.2"/>
    <row r="352" s="52" customFormat="1" ht="12" x14ac:dyDescent="0.2"/>
    <row r="353" spans="1:18" s="52" customFormat="1" ht="12" x14ac:dyDescent="0.2"/>
    <row r="354" spans="1:18" s="52" customFormat="1" ht="12" x14ac:dyDescent="0.2"/>
    <row r="355" spans="1:18" s="52" customFormat="1" ht="12" x14ac:dyDescent="0.2"/>
    <row r="356" spans="1:18" s="52" customFormat="1" ht="12" x14ac:dyDescent="0.2"/>
    <row r="357" spans="1:18" s="52" customFormat="1" ht="12" x14ac:dyDescent="0.2"/>
    <row r="358" spans="1:18" s="52" customFormat="1" ht="12" x14ac:dyDescent="0.2"/>
    <row r="359" spans="1:18" s="52" customFormat="1" ht="12" x14ac:dyDescent="0.2"/>
    <row r="360" spans="1:18" s="52" customFormat="1" ht="12" x14ac:dyDescent="0.2"/>
    <row r="361" spans="1:18" s="52" customFormat="1" ht="12" x14ac:dyDescent="0.2"/>
    <row r="362" spans="1:18" s="52" customFormat="1" ht="12" x14ac:dyDescent="0.2"/>
    <row r="363" spans="1:18" s="52" customFormat="1" ht="12" x14ac:dyDescent="0.2"/>
    <row r="364" spans="1:18" s="52" customFormat="1" ht="12" x14ac:dyDescent="0.2"/>
    <row r="365" spans="1:18" s="52" customFormat="1" ht="12" x14ac:dyDescent="0.2">
      <c r="A365" s="51"/>
      <c r="B365" s="51"/>
      <c r="C365" s="51"/>
      <c r="D365" s="51"/>
      <c r="E365" s="54"/>
      <c r="F365" s="54"/>
      <c r="G365" s="54"/>
      <c r="H365" s="54"/>
      <c r="I365" s="19"/>
      <c r="J365" s="19"/>
      <c r="K365" s="54"/>
      <c r="L365" s="19"/>
      <c r="M365" s="54"/>
      <c r="N365" s="19"/>
      <c r="O365" s="19"/>
      <c r="R365" s="42"/>
    </row>
  </sheetData>
  <autoFilter ref="A5:N5" xr:uid="{00000000-0009-0000-0000-000005000000}">
    <sortState xmlns:xlrd2="http://schemas.microsoft.com/office/spreadsheetml/2017/richdata2" ref="A6:N16">
      <sortCondition descending="1" ref="N5"/>
    </sortState>
  </autoFilter>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1"/>
  <sheetViews>
    <sheetView workbookViewId="0">
      <pane ySplit="4" topLeftCell="A5" activePane="bottomLeft" state="frozen"/>
      <selection pane="bottomLeft"/>
    </sheetView>
  </sheetViews>
  <sheetFormatPr defaultRowHeight="15" x14ac:dyDescent="0.25"/>
  <cols>
    <col min="1" max="1" width="9.140625" style="50" customWidth="1"/>
    <col min="2" max="2" width="11.28515625" style="50" customWidth="1"/>
    <col min="3" max="3" width="10.28515625" style="50" customWidth="1"/>
    <col min="4" max="4" width="17.5703125" style="7" customWidth="1"/>
    <col min="5" max="5" width="18" style="7" customWidth="1"/>
    <col min="6" max="6" width="11" style="50" customWidth="1"/>
    <col min="7" max="7" width="10.5703125" style="7" customWidth="1"/>
    <col min="8" max="8" width="9" style="50" customWidth="1"/>
    <col min="9" max="9" width="8.7109375" style="7" customWidth="1"/>
    <col min="10" max="10" width="9.42578125" style="50" customWidth="1"/>
    <col min="11" max="11" width="11" style="7" customWidth="1"/>
    <col min="12" max="16384" width="9.140625" style="44"/>
  </cols>
  <sheetData>
    <row r="1" spans="1:13" x14ac:dyDescent="0.25">
      <c r="A1" s="45" t="s">
        <v>491</v>
      </c>
    </row>
    <row r="2" spans="1:13" x14ac:dyDescent="0.25">
      <c r="A2" s="46">
        <v>45384</v>
      </c>
    </row>
    <row r="3" spans="1:13" ht="15.75" thickBot="1" x14ac:dyDescent="0.3"/>
    <row r="4" spans="1:13" ht="36.75" thickBot="1" x14ac:dyDescent="0.3">
      <c r="A4" s="92" t="s">
        <v>5</v>
      </c>
      <c r="B4" s="93" t="s">
        <v>6</v>
      </c>
      <c r="C4" s="93" t="s">
        <v>7</v>
      </c>
      <c r="D4" s="93" t="s">
        <v>8</v>
      </c>
      <c r="E4" s="94" t="s">
        <v>9</v>
      </c>
      <c r="F4" s="93" t="s">
        <v>10</v>
      </c>
      <c r="G4" s="93" t="s">
        <v>11</v>
      </c>
      <c r="H4" s="93" t="s">
        <v>12</v>
      </c>
      <c r="I4" s="93" t="s">
        <v>13</v>
      </c>
      <c r="J4" s="93" t="s">
        <v>14</v>
      </c>
      <c r="K4" s="95" t="s">
        <v>15</v>
      </c>
      <c r="L4" s="52"/>
      <c r="M4" s="52"/>
    </row>
    <row r="5" spans="1:13" ht="15.75" thickBot="1" x14ac:dyDescent="0.3">
      <c r="A5" s="88">
        <v>3284.2000000000007</v>
      </c>
      <c r="B5" s="89">
        <v>999.80000000000007</v>
      </c>
      <c r="C5" s="89">
        <v>616.50000000000011</v>
      </c>
      <c r="D5" s="90">
        <v>0.61662332466493308</v>
      </c>
      <c r="E5" s="90">
        <v>0.18771694781073014</v>
      </c>
      <c r="F5" s="89">
        <v>118.20000000000003</v>
      </c>
      <c r="G5" s="90">
        <v>0.11822364472894581</v>
      </c>
      <c r="H5" s="89">
        <v>181.2</v>
      </c>
      <c r="I5" s="90">
        <v>0.18123624724944987</v>
      </c>
      <c r="J5" s="89">
        <v>317.10000000000002</v>
      </c>
      <c r="K5" s="91">
        <v>0.31716343268653729</v>
      </c>
    </row>
    <row r="6" spans="1:13" x14ac:dyDescent="0.25">
      <c r="A6" s="44"/>
      <c r="B6" s="44"/>
      <c r="C6" s="44"/>
      <c r="D6" s="44"/>
      <c r="E6" s="44"/>
      <c r="F6" s="44"/>
      <c r="G6" s="44"/>
      <c r="H6" s="44"/>
      <c r="I6" s="44"/>
      <c r="J6" s="44"/>
      <c r="K6" s="44"/>
    </row>
    <row r="7" spans="1:13" x14ac:dyDescent="0.25">
      <c r="A7" s="44"/>
      <c r="B7" s="44"/>
      <c r="C7" s="44"/>
      <c r="D7" s="44"/>
      <c r="E7" s="44"/>
      <c r="F7" s="44"/>
      <c r="G7" s="44"/>
      <c r="H7" s="44"/>
      <c r="I7" s="44"/>
      <c r="J7" s="44"/>
      <c r="K7" s="44"/>
    </row>
    <row r="8" spans="1:13" x14ac:dyDescent="0.25">
      <c r="A8" s="44"/>
      <c r="B8" s="44"/>
      <c r="C8" s="44"/>
      <c r="D8" s="44"/>
      <c r="E8" s="44"/>
      <c r="F8" s="44"/>
      <c r="G8" s="44"/>
      <c r="H8" s="44"/>
      <c r="I8" s="44"/>
      <c r="J8" s="44"/>
      <c r="K8" s="44"/>
    </row>
    <row r="9" spans="1:13" x14ac:dyDescent="0.25">
      <c r="A9" s="44"/>
      <c r="B9" s="44"/>
      <c r="C9" s="44"/>
      <c r="D9" s="44"/>
      <c r="E9" s="44"/>
      <c r="F9" s="44"/>
      <c r="G9" s="44"/>
      <c r="H9" s="44"/>
      <c r="I9" s="44"/>
      <c r="J9" s="44"/>
      <c r="K9" s="44"/>
    </row>
    <row r="10" spans="1:13" x14ac:dyDescent="0.25">
      <c r="A10" s="44"/>
      <c r="B10" s="44"/>
      <c r="C10" s="44"/>
      <c r="D10" s="44"/>
      <c r="E10" s="44"/>
      <c r="F10" s="44"/>
      <c r="G10" s="44"/>
      <c r="H10" s="44"/>
      <c r="I10" s="44"/>
      <c r="J10" s="44"/>
      <c r="K10" s="44"/>
    </row>
    <row r="11" spans="1:13" x14ac:dyDescent="0.25">
      <c r="A11" s="44"/>
      <c r="B11" s="44"/>
      <c r="C11" s="44"/>
      <c r="D11" s="44"/>
      <c r="E11" s="44"/>
      <c r="F11" s="44"/>
      <c r="G11" s="44"/>
      <c r="H11" s="44"/>
      <c r="I11" s="44"/>
      <c r="J11" s="44"/>
      <c r="K11" s="44"/>
    </row>
    <row r="12" spans="1:13" x14ac:dyDescent="0.25">
      <c r="A12" s="44"/>
      <c r="B12" s="44"/>
      <c r="C12" s="44"/>
      <c r="D12" s="44"/>
      <c r="E12" s="44"/>
      <c r="F12" s="44"/>
      <c r="G12" s="44"/>
      <c r="H12" s="44"/>
      <c r="I12" s="44"/>
      <c r="J12" s="44"/>
      <c r="K12" s="44"/>
    </row>
    <row r="13" spans="1:13" x14ac:dyDescent="0.25">
      <c r="A13" s="44"/>
      <c r="B13" s="44"/>
      <c r="C13" s="44"/>
      <c r="D13" s="44"/>
      <c r="E13" s="44"/>
      <c r="F13" s="44"/>
      <c r="G13" s="44"/>
      <c r="H13" s="44"/>
      <c r="I13" s="44"/>
      <c r="J13" s="44"/>
      <c r="K13" s="44"/>
    </row>
    <row r="14" spans="1:13" x14ac:dyDescent="0.25">
      <c r="A14" s="44"/>
      <c r="B14" s="44"/>
      <c r="C14" s="44"/>
      <c r="D14" s="44"/>
      <c r="E14" s="44"/>
      <c r="F14" s="44"/>
      <c r="G14" s="44"/>
      <c r="H14" s="44"/>
      <c r="I14" s="44"/>
      <c r="J14" s="44"/>
      <c r="K14" s="44"/>
    </row>
    <row r="15" spans="1:13" x14ac:dyDescent="0.25">
      <c r="A15" s="44"/>
      <c r="B15" s="44"/>
      <c r="C15" s="44"/>
      <c r="D15" s="44"/>
      <c r="E15" s="44"/>
      <c r="F15" s="44"/>
      <c r="G15" s="44"/>
      <c r="H15" s="44"/>
      <c r="I15" s="44"/>
      <c r="J15" s="44"/>
      <c r="K15" s="44"/>
    </row>
    <row r="16" spans="1:13" x14ac:dyDescent="0.25">
      <c r="A16" s="44"/>
      <c r="B16" s="44"/>
      <c r="C16" s="44"/>
      <c r="D16" s="44"/>
      <c r="E16" s="44"/>
      <c r="F16" s="44"/>
      <c r="G16" s="44"/>
      <c r="H16" s="44"/>
      <c r="I16" s="44"/>
      <c r="J16" s="44"/>
      <c r="K16" s="44"/>
    </row>
    <row r="17" s="44" customFormat="1" x14ac:dyDescent="0.25"/>
    <row r="18" s="44" customFormat="1" x14ac:dyDescent="0.25"/>
    <row r="19" s="44" customFormat="1" x14ac:dyDescent="0.25"/>
    <row r="20" s="44" customFormat="1" x14ac:dyDescent="0.25"/>
    <row r="21" s="44" customFormat="1" x14ac:dyDescent="0.25"/>
    <row r="22" s="44" customFormat="1" x14ac:dyDescent="0.25"/>
    <row r="23" s="44" customFormat="1" x14ac:dyDescent="0.25"/>
    <row r="24" s="44" customFormat="1" x14ac:dyDescent="0.25"/>
    <row r="25" s="44" customFormat="1" x14ac:dyDescent="0.25"/>
    <row r="26" s="44" customFormat="1" x14ac:dyDescent="0.25"/>
    <row r="27" s="44" customFormat="1" x14ac:dyDescent="0.25"/>
    <row r="28" s="44" customFormat="1" x14ac:dyDescent="0.25"/>
    <row r="29" s="44" customFormat="1" x14ac:dyDescent="0.25"/>
    <row r="30" s="44" customFormat="1" x14ac:dyDescent="0.25"/>
    <row r="31" s="44" customFormat="1" x14ac:dyDescent="0.25"/>
    <row r="32" s="44" customFormat="1" x14ac:dyDescent="0.25"/>
    <row r="33" s="44" customFormat="1" x14ac:dyDescent="0.25"/>
    <row r="34" s="44" customFormat="1" x14ac:dyDescent="0.25"/>
    <row r="35" s="44" customFormat="1" x14ac:dyDescent="0.25"/>
    <row r="36" s="44" customFormat="1" x14ac:dyDescent="0.25"/>
    <row r="37" s="44" customFormat="1" x14ac:dyDescent="0.25"/>
    <row r="38" s="44" customFormat="1" x14ac:dyDescent="0.25"/>
    <row r="39" s="44" customFormat="1" x14ac:dyDescent="0.25"/>
    <row r="40" s="44" customFormat="1" x14ac:dyDescent="0.25"/>
    <row r="41" s="44" customFormat="1" x14ac:dyDescent="0.25"/>
    <row r="42" s="44" customFormat="1" x14ac:dyDescent="0.25"/>
    <row r="43" s="44" customFormat="1" x14ac:dyDescent="0.25"/>
    <row r="44" s="44" customFormat="1" x14ac:dyDescent="0.25"/>
    <row r="45" s="44" customFormat="1" x14ac:dyDescent="0.25"/>
    <row r="46" s="44" customFormat="1" x14ac:dyDescent="0.25"/>
    <row r="47" s="44" customFormat="1" x14ac:dyDescent="0.25"/>
    <row r="48" s="44" customFormat="1" x14ac:dyDescent="0.25"/>
    <row r="49" s="44" customFormat="1" x14ac:dyDescent="0.25"/>
    <row r="50" s="44" customFormat="1" x14ac:dyDescent="0.25"/>
    <row r="51" s="44" customFormat="1" x14ac:dyDescent="0.25"/>
    <row r="52" s="44" customFormat="1" x14ac:dyDescent="0.25"/>
    <row r="53" s="44" customFormat="1" x14ac:dyDescent="0.25"/>
    <row r="54" s="44" customFormat="1" x14ac:dyDescent="0.25"/>
    <row r="55" s="44" customFormat="1" x14ac:dyDescent="0.25"/>
    <row r="56" s="44" customFormat="1" x14ac:dyDescent="0.25"/>
    <row r="57" s="44" customFormat="1" x14ac:dyDescent="0.25"/>
    <row r="58" s="44" customFormat="1" x14ac:dyDescent="0.25"/>
    <row r="59" s="44" customFormat="1" x14ac:dyDescent="0.25"/>
    <row r="60" s="44" customFormat="1" x14ac:dyDescent="0.25"/>
    <row r="61" s="44" customFormat="1" x14ac:dyDescent="0.25"/>
    <row r="62" s="44" customFormat="1" x14ac:dyDescent="0.25"/>
    <row r="63" s="44" customFormat="1" x14ac:dyDescent="0.25"/>
    <row r="64" s="44" customFormat="1" x14ac:dyDescent="0.25"/>
    <row r="65" s="44" customFormat="1" x14ac:dyDescent="0.25"/>
    <row r="66" s="44" customFormat="1" x14ac:dyDescent="0.25"/>
    <row r="67" s="44" customFormat="1" x14ac:dyDescent="0.25"/>
    <row r="68" s="44" customFormat="1" x14ac:dyDescent="0.25"/>
    <row r="69" s="44" customFormat="1" x14ac:dyDescent="0.25"/>
    <row r="70" s="44" customFormat="1" x14ac:dyDescent="0.25"/>
    <row r="71" s="44" customFormat="1" x14ac:dyDescent="0.25"/>
    <row r="72" s="44" customFormat="1" x14ac:dyDescent="0.25"/>
    <row r="73" s="44" customFormat="1" x14ac:dyDescent="0.25"/>
    <row r="74" s="44" customFormat="1" x14ac:dyDescent="0.25"/>
    <row r="75" s="44" customFormat="1" x14ac:dyDescent="0.25"/>
    <row r="76" s="44" customFormat="1" x14ac:dyDescent="0.25"/>
    <row r="77" s="44" customFormat="1" x14ac:dyDescent="0.25"/>
    <row r="78" s="44" customFormat="1" x14ac:dyDescent="0.25"/>
    <row r="79" s="44" customFormat="1" x14ac:dyDescent="0.25"/>
    <row r="80" s="44" customFormat="1" x14ac:dyDescent="0.25"/>
    <row r="81" s="44" customFormat="1" x14ac:dyDescent="0.25"/>
    <row r="82" s="44" customFormat="1" x14ac:dyDescent="0.25"/>
    <row r="83" s="44" customFormat="1" x14ac:dyDescent="0.25"/>
    <row r="84" s="44" customFormat="1" x14ac:dyDescent="0.25"/>
    <row r="85" s="44" customFormat="1" x14ac:dyDescent="0.25"/>
    <row r="86" s="44" customFormat="1" x14ac:dyDescent="0.25"/>
    <row r="87" s="44" customFormat="1" x14ac:dyDescent="0.25"/>
    <row r="88" s="44" customFormat="1" x14ac:dyDescent="0.25"/>
    <row r="89" s="44" customFormat="1" x14ac:dyDescent="0.25"/>
    <row r="90" s="44" customFormat="1" x14ac:dyDescent="0.25"/>
    <row r="91" s="44" customFormat="1" x14ac:dyDescent="0.25"/>
    <row r="92" s="44" customFormat="1" x14ac:dyDescent="0.25"/>
    <row r="93" s="44" customFormat="1" x14ac:dyDescent="0.25"/>
    <row r="94" s="44" customFormat="1" x14ac:dyDescent="0.25"/>
    <row r="95" s="44" customFormat="1" x14ac:dyDescent="0.25"/>
    <row r="96" s="44" customFormat="1" x14ac:dyDescent="0.25"/>
    <row r="97" s="44" customFormat="1" x14ac:dyDescent="0.25"/>
    <row r="98" s="44" customFormat="1" x14ac:dyDescent="0.25"/>
    <row r="99" s="44" customFormat="1" x14ac:dyDescent="0.25"/>
    <row r="100" s="44" customFormat="1" x14ac:dyDescent="0.25"/>
    <row r="101" s="44" customFormat="1" x14ac:dyDescent="0.25"/>
    <row r="102" s="44" customFormat="1" x14ac:dyDescent="0.25"/>
    <row r="103" s="44" customFormat="1" x14ac:dyDescent="0.25"/>
    <row r="104" s="44" customFormat="1" x14ac:dyDescent="0.25"/>
    <row r="105" s="44" customFormat="1" x14ac:dyDescent="0.25"/>
    <row r="106" s="44" customFormat="1" x14ac:dyDescent="0.25"/>
    <row r="107" s="44" customFormat="1" x14ac:dyDescent="0.25"/>
    <row r="108" s="44" customFormat="1" x14ac:dyDescent="0.25"/>
    <row r="109" s="44" customFormat="1" x14ac:dyDescent="0.25"/>
    <row r="110" s="44" customFormat="1" x14ac:dyDescent="0.25"/>
    <row r="111" s="44" customFormat="1" x14ac:dyDescent="0.25"/>
    <row r="112" s="44" customFormat="1" x14ac:dyDescent="0.25"/>
    <row r="113" s="44" customFormat="1" x14ac:dyDescent="0.25"/>
    <row r="114" s="44" customFormat="1" x14ac:dyDescent="0.25"/>
    <row r="115" s="44" customFormat="1" x14ac:dyDescent="0.25"/>
    <row r="116" s="44" customFormat="1" x14ac:dyDescent="0.25"/>
    <row r="117" s="44" customFormat="1" x14ac:dyDescent="0.25"/>
    <row r="118" s="44" customFormat="1" x14ac:dyDescent="0.25"/>
    <row r="119" s="44" customFormat="1" x14ac:dyDescent="0.25"/>
    <row r="120" s="44" customFormat="1" x14ac:dyDescent="0.25"/>
    <row r="121" s="44" customFormat="1" x14ac:dyDescent="0.25"/>
    <row r="122" s="44" customFormat="1" x14ac:dyDescent="0.25"/>
    <row r="123" s="44" customFormat="1" x14ac:dyDescent="0.25"/>
    <row r="124" s="44" customFormat="1" x14ac:dyDescent="0.25"/>
    <row r="125" s="44" customFormat="1" x14ac:dyDescent="0.25"/>
    <row r="126" s="44" customFormat="1" x14ac:dyDescent="0.25"/>
    <row r="127" s="44" customFormat="1" x14ac:dyDescent="0.25"/>
    <row r="128" s="44" customFormat="1" x14ac:dyDescent="0.25"/>
    <row r="129" s="44" customFormat="1" x14ac:dyDescent="0.25"/>
    <row r="130" s="44" customFormat="1" x14ac:dyDescent="0.25"/>
    <row r="131" s="44" customFormat="1" x14ac:dyDescent="0.25"/>
    <row r="132" s="44" customFormat="1" x14ac:dyDescent="0.25"/>
    <row r="133" s="44" customFormat="1" x14ac:dyDescent="0.25"/>
    <row r="134" s="44" customFormat="1" x14ac:dyDescent="0.25"/>
    <row r="135" s="44" customFormat="1" x14ac:dyDescent="0.25"/>
    <row r="136" s="44" customFormat="1" x14ac:dyDescent="0.25"/>
    <row r="137" s="44" customFormat="1" x14ac:dyDescent="0.25"/>
    <row r="138" s="44" customFormat="1" x14ac:dyDescent="0.25"/>
    <row r="139" s="44" customFormat="1" x14ac:dyDescent="0.25"/>
    <row r="140" s="44" customFormat="1" x14ac:dyDescent="0.25"/>
    <row r="141" s="44" customFormat="1" x14ac:dyDescent="0.25"/>
    <row r="142" s="44" customFormat="1" x14ac:dyDescent="0.25"/>
    <row r="143" s="44" customFormat="1" x14ac:dyDescent="0.25"/>
    <row r="144" s="44" customFormat="1" x14ac:dyDescent="0.25"/>
    <row r="145" s="44" customFormat="1" x14ac:dyDescent="0.25"/>
    <row r="146" s="44" customFormat="1" x14ac:dyDescent="0.25"/>
    <row r="147" s="44" customFormat="1" x14ac:dyDescent="0.25"/>
    <row r="148" s="44" customFormat="1" x14ac:dyDescent="0.25"/>
    <row r="149" s="44" customFormat="1" x14ac:dyDescent="0.25"/>
    <row r="150" s="44" customFormat="1" x14ac:dyDescent="0.25"/>
    <row r="151" s="44" customFormat="1" x14ac:dyDescent="0.25"/>
    <row r="152" s="44" customFormat="1" x14ac:dyDescent="0.25"/>
    <row r="153" s="44" customFormat="1" x14ac:dyDescent="0.25"/>
    <row r="154" s="44" customFormat="1" x14ac:dyDescent="0.25"/>
    <row r="155" s="44" customFormat="1" x14ac:dyDescent="0.25"/>
    <row r="156" s="44" customFormat="1" x14ac:dyDescent="0.25"/>
    <row r="157" s="44" customFormat="1" x14ac:dyDescent="0.25"/>
    <row r="158" s="44" customFormat="1" x14ac:dyDescent="0.25"/>
    <row r="159" s="44" customFormat="1" x14ac:dyDescent="0.25"/>
    <row r="160" s="44" customFormat="1" x14ac:dyDescent="0.25"/>
    <row r="161" s="44" customFormat="1" x14ac:dyDescent="0.25"/>
    <row r="162" s="44" customFormat="1" x14ac:dyDescent="0.25"/>
    <row r="163" s="44" customFormat="1" x14ac:dyDescent="0.25"/>
    <row r="164" s="44" customFormat="1" x14ac:dyDescent="0.25"/>
    <row r="165" s="44" customFormat="1" x14ac:dyDescent="0.25"/>
    <row r="166" s="44" customFormat="1" x14ac:dyDescent="0.25"/>
    <row r="167" s="44" customFormat="1" x14ac:dyDescent="0.25"/>
    <row r="168" s="44" customFormat="1" x14ac:dyDescent="0.25"/>
    <row r="169" s="44" customFormat="1" x14ac:dyDescent="0.25"/>
    <row r="170" s="44" customFormat="1" x14ac:dyDescent="0.25"/>
    <row r="171" s="44" customFormat="1" x14ac:dyDescent="0.25"/>
    <row r="172" s="44" customFormat="1" x14ac:dyDescent="0.25"/>
    <row r="173" s="44" customFormat="1" x14ac:dyDescent="0.25"/>
    <row r="174" s="44" customFormat="1" x14ac:dyDescent="0.25"/>
    <row r="175" s="44" customFormat="1" x14ac:dyDescent="0.25"/>
    <row r="176" s="44" customFormat="1" x14ac:dyDescent="0.25"/>
    <row r="177" s="44" customFormat="1" x14ac:dyDescent="0.25"/>
    <row r="178" s="44" customFormat="1" x14ac:dyDescent="0.25"/>
    <row r="179" s="44" customFormat="1" x14ac:dyDescent="0.25"/>
    <row r="180" s="44" customFormat="1" x14ac:dyDescent="0.25"/>
    <row r="181" s="44" customFormat="1" x14ac:dyDescent="0.25"/>
    <row r="182" s="44" customFormat="1" x14ac:dyDescent="0.25"/>
    <row r="183" s="44" customFormat="1" x14ac:dyDescent="0.25"/>
    <row r="184" s="44" customFormat="1" x14ac:dyDescent="0.25"/>
    <row r="185" s="44" customFormat="1" x14ac:dyDescent="0.25"/>
    <row r="186" s="44" customFormat="1" x14ac:dyDescent="0.25"/>
    <row r="187" s="44" customFormat="1" x14ac:dyDescent="0.25"/>
    <row r="188" s="44" customFormat="1" x14ac:dyDescent="0.25"/>
    <row r="189" s="44" customFormat="1" x14ac:dyDescent="0.25"/>
    <row r="190" s="44" customFormat="1" x14ac:dyDescent="0.25"/>
    <row r="191" s="44" customFormat="1" x14ac:dyDescent="0.25"/>
    <row r="192" s="44" customFormat="1" x14ac:dyDescent="0.25"/>
    <row r="193" s="44" customFormat="1" x14ac:dyDescent="0.25"/>
    <row r="194" s="44" customFormat="1" x14ac:dyDescent="0.25"/>
    <row r="195" s="44" customFormat="1" x14ac:dyDescent="0.25"/>
    <row r="196" s="44" customFormat="1" x14ac:dyDescent="0.25"/>
    <row r="197" s="44" customFormat="1" x14ac:dyDescent="0.25"/>
    <row r="198" s="44" customFormat="1" x14ac:dyDescent="0.25"/>
    <row r="199" s="44" customFormat="1" x14ac:dyDescent="0.25"/>
    <row r="200" s="44" customFormat="1" x14ac:dyDescent="0.25"/>
    <row r="201" s="44" customFormat="1" x14ac:dyDescent="0.25"/>
    <row r="202" s="44" customFormat="1" x14ac:dyDescent="0.25"/>
    <row r="203" s="44" customFormat="1" x14ac:dyDescent="0.25"/>
    <row r="204" s="44" customFormat="1" x14ac:dyDescent="0.25"/>
    <row r="205" s="44" customFormat="1" x14ac:dyDescent="0.25"/>
    <row r="206" s="44" customFormat="1" x14ac:dyDescent="0.25"/>
    <row r="207" s="44" customFormat="1" x14ac:dyDescent="0.25"/>
    <row r="208" s="44" customFormat="1" x14ac:dyDescent="0.25"/>
    <row r="209" s="44" customFormat="1" x14ac:dyDescent="0.25"/>
    <row r="210" s="44" customFormat="1" x14ac:dyDescent="0.25"/>
    <row r="211" s="44" customFormat="1" x14ac:dyDescent="0.25"/>
    <row r="212" s="44" customFormat="1" x14ac:dyDescent="0.25"/>
    <row r="213" s="44" customFormat="1" x14ac:dyDescent="0.25"/>
    <row r="214" s="44" customFormat="1" x14ac:dyDescent="0.25"/>
    <row r="215" s="44" customFormat="1" x14ac:dyDescent="0.25"/>
    <row r="216" s="44" customFormat="1" x14ac:dyDescent="0.25"/>
    <row r="217" s="44" customFormat="1" x14ac:dyDescent="0.25"/>
    <row r="218" s="44" customFormat="1" x14ac:dyDescent="0.25"/>
    <row r="219" s="44" customFormat="1" x14ac:dyDescent="0.25"/>
    <row r="220" s="44" customFormat="1" x14ac:dyDescent="0.25"/>
    <row r="221" s="44" customFormat="1" x14ac:dyDescent="0.25"/>
    <row r="222" s="44" customFormat="1" x14ac:dyDescent="0.25"/>
    <row r="223" s="44" customFormat="1" x14ac:dyDescent="0.25"/>
    <row r="224" s="44" customFormat="1" x14ac:dyDescent="0.25"/>
    <row r="225" s="44" customFormat="1" x14ac:dyDescent="0.25"/>
    <row r="226" s="44" customFormat="1" x14ac:dyDescent="0.25"/>
    <row r="227" s="44" customFormat="1" x14ac:dyDescent="0.25"/>
    <row r="228" s="44" customFormat="1" x14ac:dyDescent="0.25"/>
    <row r="229" s="44" customFormat="1" x14ac:dyDescent="0.25"/>
    <row r="230" s="44" customFormat="1" x14ac:dyDescent="0.25"/>
    <row r="231" s="44" customFormat="1" x14ac:dyDescent="0.25"/>
    <row r="232" s="44" customFormat="1" x14ac:dyDescent="0.25"/>
    <row r="233" s="44" customFormat="1" x14ac:dyDescent="0.25"/>
    <row r="234" s="44" customFormat="1" x14ac:dyDescent="0.25"/>
    <row r="235" s="44" customFormat="1" x14ac:dyDescent="0.25"/>
    <row r="236" s="44" customFormat="1" x14ac:dyDescent="0.25"/>
    <row r="237" s="44" customFormat="1" x14ac:dyDescent="0.25"/>
    <row r="238" s="44" customFormat="1" x14ac:dyDescent="0.25"/>
    <row r="239" s="44" customFormat="1" x14ac:dyDescent="0.25"/>
    <row r="240" s="44" customFormat="1" x14ac:dyDescent="0.25"/>
    <row r="241" s="44" customFormat="1"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365"/>
  <sheetViews>
    <sheetView topLeftCell="C1" workbookViewId="0">
      <pane ySplit="5" topLeftCell="A57" activePane="bottomLeft" state="frozen"/>
      <selection pane="bottomLeft" activeCell="O175" sqref="O175:Z175"/>
    </sheetView>
  </sheetViews>
  <sheetFormatPr defaultRowHeight="15" x14ac:dyDescent="0.25"/>
  <cols>
    <col min="1" max="1" width="8.5703125" style="48" customWidth="1"/>
    <col min="2" max="2" width="11.5703125" style="48" customWidth="1"/>
    <col min="3" max="3" width="14.140625" style="48" customWidth="1"/>
    <col min="4" max="4" width="10.5703125" style="48" customWidth="1"/>
    <col min="5" max="5" width="9.28515625" style="50" customWidth="1"/>
    <col min="6" max="6" width="12.28515625" style="50" customWidth="1"/>
    <col min="7" max="7" width="11.28515625" style="50" customWidth="1"/>
    <col min="8" max="8" width="14" style="50" bestFit="1" customWidth="1"/>
    <col min="9" max="9" width="17.5703125" style="7" customWidth="1"/>
    <col min="10" max="10" width="18" style="7" customWidth="1"/>
    <col min="11" max="11" width="11" style="50" customWidth="1"/>
    <col min="12" max="12" width="10.5703125" style="7" customWidth="1"/>
    <col min="13" max="13" width="9" style="50" customWidth="1"/>
    <col min="14" max="14" width="8.7109375" style="7" customWidth="1"/>
    <col min="15" max="15" width="11" style="7" customWidth="1"/>
    <col min="16" max="17" width="9.140625" style="44"/>
    <col min="18" max="18" width="9.140625" style="42"/>
    <col min="19" max="21" width="9.140625" style="44"/>
    <col min="22" max="22" width="14" style="44" bestFit="1" customWidth="1"/>
    <col min="23" max="16384" width="9.140625" style="44"/>
  </cols>
  <sheetData>
    <row r="1" spans="1:26" x14ac:dyDescent="0.25">
      <c r="A1" s="45" t="s">
        <v>487</v>
      </c>
    </row>
    <row r="2" spans="1:26" x14ac:dyDescent="0.25">
      <c r="A2" s="46">
        <v>45384</v>
      </c>
    </row>
    <row r="5" spans="1:26" s="52" customFormat="1" ht="66" customHeight="1" x14ac:dyDescent="0.2">
      <c r="A5" s="47" t="s">
        <v>4</v>
      </c>
      <c r="B5" s="47" t="s">
        <v>5</v>
      </c>
      <c r="C5" s="47" t="s">
        <v>6</v>
      </c>
      <c r="D5" s="79" t="s">
        <v>7</v>
      </c>
      <c r="E5" s="47" t="s">
        <v>8</v>
      </c>
      <c r="F5" s="38" t="s">
        <v>9</v>
      </c>
      <c r="G5" s="47" t="s">
        <v>10</v>
      </c>
      <c r="H5" s="79" t="s">
        <v>486</v>
      </c>
      <c r="I5" s="47" t="s">
        <v>12</v>
      </c>
      <c r="J5" s="47" t="s">
        <v>13</v>
      </c>
      <c r="K5" s="47" t="s">
        <v>14</v>
      </c>
      <c r="L5" s="47" t="s">
        <v>15</v>
      </c>
      <c r="O5" s="47" t="s">
        <v>4</v>
      </c>
      <c r="P5" s="47" t="s">
        <v>5</v>
      </c>
      <c r="Q5" s="47" t="s">
        <v>6</v>
      </c>
      <c r="R5" s="79" t="s">
        <v>7</v>
      </c>
      <c r="S5" s="47" t="s">
        <v>8</v>
      </c>
      <c r="T5" s="38" t="s">
        <v>9</v>
      </c>
      <c r="U5" s="47" t="s">
        <v>10</v>
      </c>
      <c r="V5" s="79" t="s">
        <v>486</v>
      </c>
      <c r="W5" s="47" t="s">
        <v>12</v>
      </c>
      <c r="X5" s="47" t="s">
        <v>13</v>
      </c>
      <c r="Y5" s="47" t="s">
        <v>14</v>
      </c>
      <c r="Z5" s="47" t="s">
        <v>15</v>
      </c>
    </row>
    <row r="6" spans="1:26" s="52" customFormat="1" ht="12" x14ac:dyDescent="0.2">
      <c r="A6" s="56">
        <v>1</v>
      </c>
      <c r="B6" s="56">
        <v>2.1</v>
      </c>
      <c r="C6" s="56">
        <v>1.5</v>
      </c>
      <c r="D6" s="56">
        <v>1.4</v>
      </c>
      <c r="E6" s="15">
        <v>0.93300000000000005</v>
      </c>
      <c r="F6" s="15">
        <v>0.66700000000000004</v>
      </c>
      <c r="G6" s="56">
        <v>0.2</v>
      </c>
      <c r="H6" s="15">
        <v>0.14299999999999999</v>
      </c>
      <c r="I6" s="56">
        <v>0.5</v>
      </c>
      <c r="J6" s="15">
        <v>0.35699999999999998</v>
      </c>
      <c r="K6" s="56">
        <v>0.7</v>
      </c>
      <c r="L6" s="15">
        <v>0.5</v>
      </c>
      <c r="O6" s="56">
        <v>2</v>
      </c>
      <c r="P6" s="56">
        <v>1.3</v>
      </c>
      <c r="Q6" s="56">
        <v>0.9</v>
      </c>
      <c r="R6" s="56">
        <v>0.89999999999999991</v>
      </c>
      <c r="S6" s="15">
        <v>1</v>
      </c>
      <c r="T6" s="15">
        <v>0.69199999999999995</v>
      </c>
      <c r="U6" s="56">
        <v>0.1</v>
      </c>
      <c r="V6" s="15">
        <v>0.111</v>
      </c>
      <c r="W6" s="56">
        <v>0.1</v>
      </c>
      <c r="X6" s="15">
        <v>0.111</v>
      </c>
      <c r="Y6" s="56">
        <v>0.7</v>
      </c>
      <c r="Z6" s="15">
        <v>0.77800000000000002</v>
      </c>
    </row>
    <row r="7" spans="1:26" s="52" customFormat="1" ht="12" x14ac:dyDescent="0.2">
      <c r="A7" s="56">
        <v>1</v>
      </c>
      <c r="B7" s="56">
        <v>6.1</v>
      </c>
      <c r="C7" s="56">
        <v>3.1</v>
      </c>
      <c r="D7" s="56">
        <v>2.9</v>
      </c>
      <c r="E7" s="15">
        <v>0.93500000000000005</v>
      </c>
      <c r="F7" s="15">
        <v>0.47499999999999998</v>
      </c>
      <c r="G7" s="56">
        <v>0.3</v>
      </c>
      <c r="H7" s="15">
        <v>0.10299999999999999</v>
      </c>
      <c r="I7" s="56">
        <v>0.9</v>
      </c>
      <c r="J7" s="15">
        <v>0.31</v>
      </c>
      <c r="K7" s="56">
        <v>1.7</v>
      </c>
      <c r="L7" s="15">
        <v>0.58599999999999997</v>
      </c>
      <c r="O7" s="56">
        <v>2</v>
      </c>
      <c r="P7" s="56">
        <v>1.8</v>
      </c>
      <c r="Q7" s="56">
        <v>1.1000000000000001</v>
      </c>
      <c r="R7" s="56">
        <v>1.2</v>
      </c>
      <c r="S7" s="15">
        <v>1.091</v>
      </c>
      <c r="T7" s="15">
        <v>0.66700000000000004</v>
      </c>
      <c r="U7" s="56">
        <v>0.2</v>
      </c>
      <c r="V7" s="15">
        <v>0.16700000000000001</v>
      </c>
      <c r="W7" s="56">
        <v>0.2</v>
      </c>
      <c r="X7" s="15">
        <v>0.16700000000000001</v>
      </c>
      <c r="Y7" s="56">
        <v>0.8</v>
      </c>
      <c r="Z7" s="15">
        <v>0.66700000000000004</v>
      </c>
    </row>
    <row r="8" spans="1:26" s="52" customFormat="1" ht="12" x14ac:dyDescent="0.2">
      <c r="A8" s="56">
        <v>1</v>
      </c>
      <c r="B8" s="56">
        <v>1.1000000000000001</v>
      </c>
      <c r="C8" s="56">
        <v>0.6</v>
      </c>
      <c r="D8" s="56">
        <v>0.5</v>
      </c>
      <c r="E8" s="15">
        <v>0.83299999999999996</v>
      </c>
      <c r="F8" s="15">
        <v>0.45500000000000002</v>
      </c>
      <c r="G8" s="56">
        <v>0.1</v>
      </c>
      <c r="H8" s="15">
        <v>0.2</v>
      </c>
      <c r="I8" s="56">
        <v>0.3</v>
      </c>
      <c r="J8" s="15">
        <v>0.6</v>
      </c>
      <c r="K8" s="56">
        <v>0.1</v>
      </c>
      <c r="L8" s="15">
        <v>0.2</v>
      </c>
      <c r="O8" s="61">
        <v>2</v>
      </c>
      <c r="P8" s="61">
        <v>69.5</v>
      </c>
      <c r="Q8" s="61">
        <v>43.6</v>
      </c>
      <c r="R8" s="61">
        <v>40</v>
      </c>
      <c r="S8" s="41">
        <v>0.91700000000000004</v>
      </c>
      <c r="T8" s="41">
        <v>0.57599999999999996</v>
      </c>
      <c r="U8" s="61">
        <v>5</v>
      </c>
      <c r="V8" s="41">
        <v>0.125</v>
      </c>
      <c r="W8" s="61">
        <v>10.4</v>
      </c>
      <c r="X8" s="41">
        <v>0.26</v>
      </c>
      <c r="Y8" s="61">
        <v>24.6</v>
      </c>
      <c r="Z8" s="41">
        <v>0.61499999999999999</v>
      </c>
    </row>
    <row r="9" spans="1:26" s="52" customFormat="1" ht="12" x14ac:dyDescent="0.2">
      <c r="A9" s="56">
        <v>1</v>
      </c>
      <c r="B9" s="56">
        <v>2</v>
      </c>
      <c r="C9" s="56">
        <v>0.6</v>
      </c>
      <c r="D9" s="56">
        <v>0.60000000000000009</v>
      </c>
      <c r="E9" s="15">
        <v>1</v>
      </c>
      <c r="F9" s="15">
        <v>0.3</v>
      </c>
      <c r="G9" s="56">
        <v>0.3</v>
      </c>
      <c r="H9" s="15">
        <v>0.5</v>
      </c>
      <c r="I9" s="56">
        <v>0.1</v>
      </c>
      <c r="J9" s="15">
        <v>0.16700000000000001</v>
      </c>
      <c r="K9" s="56">
        <v>0.2</v>
      </c>
      <c r="L9" s="15">
        <v>0.33300000000000002</v>
      </c>
      <c r="O9" s="56">
        <v>2</v>
      </c>
      <c r="P9" s="56">
        <v>2.6</v>
      </c>
      <c r="Q9" s="56">
        <v>0.8</v>
      </c>
      <c r="R9" s="56">
        <v>0.6</v>
      </c>
      <c r="S9" s="15">
        <v>0.75</v>
      </c>
      <c r="T9" s="15">
        <v>0.23100000000000001</v>
      </c>
      <c r="U9" s="56">
        <v>0.1</v>
      </c>
      <c r="V9" s="15">
        <v>0.16700000000000001</v>
      </c>
      <c r="W9" s="56">
        <v>0.4</v>
      </c>
      <c r="X9" s="15">
        <v>0.66700000000000004</v>
      </c>
      <c r="Y9" s="56">
        <v>0.1</v>
      </c>
      <c r="Z9" s="15">
        <v>0.16700000000000001</v>
      </c>
    </row>
    <row r="10" spans="1:26" s="52" customFormat="1" ht="12" x14ac:dyDescent="0.2">
      <c r="A10" s="61">
        <v>1</v>
      </c>
      <c r="B10" s="61">
        <v>105.5</v>
      </c>
      <c r="C10" s="61">
        <v>51.5</v>
      </c>
      <c r="D10" s="61">
        <v>25.5</v>
      </c>
      <c r="E10" s="41">
        <v>0.495</v>
      </c>
      <c r="F10" s="41">
        <v>0.24199999999999999</v>
      </c>
      <c r="G10" s="61">
        <v>4.5</v>
      </c>
      <c r="H10" s="41">
        <v>0.17599999999999999</v>
      </c>
      <c r="I10" s="61">
        <v>8.6999999999999993</v>
      </c>
      <c r="J10" s="41">
        <v>0.34100000000000003</v>
      </c>
      <c r="K10" s="61">
        <v>12.3</v>
      </c>
      <c r="L10" s="41">
        <v>0.48199999999999998</v>
      </c>
      <c r="O10" s="61">
        <v>2</v>
      </c>
      <c r="P10" s="61">
        <v>102.4</v>
      </c>
      <c r="Q10" s="61">
        <v>34.700000000000003</v>
      </c>
      <c r="R10" s="61">
        <v>19.100000000000001</v>
      </c>
      <c r="S10" s="41">
        <v>0.55000000000000004</v>
      </c>
      <c r="T10" s="41">
        <v>0.187</v>
      </c>
      <c r="U10" s="61">
        <v>5.2</v>
      </c>
      <c r="V10" s="41">
        <v>0.27200000000000002</v>
      </c>
      <c r="W10" s="61">
        <v>9.1</v>
      </c>
      <c r="X10" s="41">
        <v>0.47599999999999998</v>
      </c>
      <c r="Y10" s="61">
        <v>4.8</v>
      </c>
      <c r="Z10" s="41">
        <v>0.251</v>
      </c>
    </row>
    <row r="11" spans="1:26" s="52" customFormat="1" ht="12" x14ac:dyDescent="0.2">
      <c r="A11" s="56">
        <v>1</v>
      </c>
      <c r="B11" s="56">
        <v>1</v>
      </c>
      <c r="C11" s="56">
        <v>0.3</v>
      </c>
      <c r="D11" s="56">
        <v>0.2</v>
      </c>
      <c r="E11" s="15">
        <v>0.66700000000000004</v>
      </c>
      <c r="F11" s="15">
        <v>0.2</v>
      </c>
      <c r="G11" s="56">
        <v>0.1</v>
      </c>
      <c r="H11" s="15">
        <v>0.5</v>
      </c>
      <c r="I11" s="56">
        <v>0</v>
      </c>
      <c r="J11" s="15">
        <v>0</v>
      </c>
      <c r="K11" s="56">
        <v>0.1</v>
      </c>
      <c r="L11" s="15">
        <v>0.5</v>
      </c>
      <c r="O11" s="61">
        <v>2</v>
      </c>
      <c r="P11" s="61">
        <v>45.8</v>
      </c>
      <c r="Q11" s="61">
        <v>10.6</v>
      </c>
      <c r="R11" s="61">
        <v>7</v>
      </c>
      <c r="S11" s="41">
        <v>0.66</v>
      </c>
      <c r="T11" s="41">
        <v>0.153</v>
      </c>
      <c r="U11" s="61">
        <v>1.8</v>
      </c>
      <c r="V11" s="41">
        <v>0.25700000000000001</v>
      </c>
      <c r="W11" s="61">
        <v>3.1</v>
      </c>
      <c r="X11" s="41">
        <v>0.443</v>
      </c>
      <c r="Y11" s="61">
        <v>2.1</v>
      </c>
      <c r="Z11" s="41">
        <v>0.3</v>
      </c>
    </row>
    <row r="12" spans="1:26" s="52" customFormat="1" ht="12" x14ac:dyDescent="0.2">
      <c r="A12" s="56">
        <v>1</v>
      </c>
      <c r="B12" s="56">
        <v>1.6</v>
      </c>
      <c r="C12" s="56">
        <v>0.5</v>
      </c>
      <c r="D12" s="56">
        <v>0.3</v>
      </c>
      <c r="E12" s="15">
        <v>0.6</v>
      </c>
      <c r="F12" s="15">
        <v>0.188</v>
      </c>
      <c r="G12" s="56">
        <v>0.2</v>
      </c>
      <c r="H12" s="15">
        <v>0.66700000000000004</v>
      </c>
      <c r="I12" s="56">
        <v>0</v>
      </c>
      <c r="J12" s="15">
        <v>0</v>
      </c>
      <c r="K12" s="56">
        <v>0.1</v>
      </c>
      <c r="L12" s="15">
        <v>0.33300000000000002</v>
      </c>
      <c r="O12" s="56">
        <v>2</v>
      </c>
      <c r="P12" s="56">
        <v>4.8</v>
      </c>
      <c r="Q12" s="56">
        <v>1.5</v>
      </c>
      <c r="R12" s="56">
        <v>0.5</v>
      </c>
      <c r="S12" s="15">
        <v>0.33300000000000002</v>
      </c>
      <c r="T12" s="15">
        <v>0.104</v>
      </c>
      <c r="U12" s="56">
        <v>0.3</v>
      </c>
      <c r="V12" s="15">
        <v>0.6</v>
      </c>
      <c r="W12" s="56">
        <v>0.2</v>
      </c>
      <c r="X12" s="15">
        <v>0.4</v>
      </c>
      <c r="Y12" s="56">
        <v>0</v>
      </c>
      <c r="Z12" s="15">
        <v>0</v>
      </c>
    </row>
    <row r="13" spans="1:26" s="52" customFormat="1" ht="12" x14ac:dyDescent="0.2">
      <c r="A13" s="56">
        <v>1</v>
      </c>
      <c r="B13" s="56">
        <v>3.7</v>
      </c>
      <c r="C13" s="56">
        <v>1.3</v>
      </c>
      <c r="D13" s="56">
        <v>0.60000000000000009</v>
      </c>
      <c r="E13" s="15">
        <v>0.46200000000000002</v>
      </c>
      <c r="F13" s="15">
        <v>0.16200000000000001</v>
      </c>
      <c r="G13" s="56">
        <v>0.1</v>
      </c>
      <c r="H13" s="15">
        <v>0.16700000000000001</v>
      </c>
      <c r="I13" s="56">
        <v>0.3</v>
      </c>
      <c r="J13" s="15">
        <v>0.5</v>
      </c>
      <c r="K13" s="56">
        <v>0.2</v>
      </c>
      <c r="L13" s="15">
        <v>0.33300000000000002</v>
      </c>
      <c r="O13" s="56">
        <v>2</v>
      </c>
      <c r="P13" s="56">
        <v>2.9</v>
      </c>
      <c r="Q13" s="56">
        <v>0.6</v>
      </c>
      <c r="R13" s="56">
        <v>0.3</v>
      </c>
      <c r="S13" s="15">
        <v>0.5</v>
      </c>
      <c r="T13" s="15">
        <v>0.10299999999999999</v>
      </c>
      <c r="U13" s="56">
        <v>0.1</v>
      </c>
      <c r="V13" s="15">
        <v>0.33300000000000002</v>
      </c>
      <c r="W13" s="56">
        <v>0.1</v>
      </c>
      <c r="X13" s="15">
        <v>0.33300000000000002</v>
      </c>
      <c r="Y13" s="56">
        <v>0.1</v>
      </c>
      <c r="Z13" s="15">
        <v>0.33300000000000002</v>
      </c>
    </row>
    <row r="14" spans="1:26" s="52" customFormat="1" ht="12" x14ac:dyDescent="0.2">
      <c r="A14" s="61">
        <v>1</v>
      </c>
      <c r="B14" s="61">
        <v>2.4</v>
      </c>
      <c r="C14" s="61">
        <v>1</v>
      </c>
      <c r="D14" s="61">
        <v>0.3</v>
      </c>
      <c r="E14" s="41">
        <v>0.3</v>
      </c>
      <c r="F14" s="41">
        <v>0.125</v>
      </c>
      <c r="G14" s="61">
        <v>0</v>
      </c>
      <c r="H14" s="41">
        <v>0</v>
      </c>
      <c r="I14" s="61">
        <v>0.3</v>
      </c>
      <c r="J14" s="41">
        <v>1</v>
      </c>
      <c r="K14" s="61">
        <v>0</v>
      </c>
      <c r="L14" s="41">
        <v>0</v>
      </c>
      <c r="O14" s="56">
        <v>2</v>
      </c>
      <c r="P14" s="56">
        <v>3.3</v>
      </c>
      <c r="Q14" s="56">
        <v>0.3</v>
      </c>
      <c r="R14" s="56">
        <v>0.3</v>
      </c>
      <c r="S14" s="15">
        <v>1</v>
      </c>
      <c r="T14" s="15">
        <v>9.0999999999999998E-2</v>
      </c>
      <c r="U14" s="56">
        <v>0</v>
      </c>
      <c r="V14" s="15">
        <v>0</v>
      </c>
      <c r="W14" s="56">
        <v>0</v>
      </c>
      <c r="X14" s="15">
        <v>0</v>
      </c>
      <c r="Y14" s="56">
        <v>0.3</v>
      </c>
      <c r="Z14" s="15">
        <v>1</v>
      </c>
    </row>
    <row r="15" spans="1:26" s="52" customFormat="1" ht="12" x14ac:dyDescent="0.2">
      <c r="A15" s="56">
        <v>1</v>
      </c>
      <c r="B15" s="56">
        <v>1.7</v>
      </c>
      <c r="C15" s="56">
        <v>0.4</v>
      </c>
      <c r="D15" s="56">
        <v>0.2</v>
      </c>
      <c r="E15" s="15">
        <v>0.5</v>
      </c>
      <c r="F15" s="15">
        <v>0.11799999999999999</v>
      </c>
      <c r="G15" s="56">
        <v>0</v>
      </c>
      <c r="H15" s="15">
        <v>0</v>
      </c>
      <c r="I15" s="56">
        <v>0</v>
      </c>
      <c r="J15" s="15">
        <v>0</v>
      </c>
      <c r="K15" s="56">
        <v>0.2</v>
      </c>
      <c r="L15" s="15">
        <v>1</v>
      </c>
      <c r="O15" s="56">
        <v>2</v>
      </c>
      <c r="P15" s="56">
        <v>6</v>
      </c>
      <c r="Q15" s="56">
        <v>0.6</v>
      </c>
      <c r="R15" s="56">
        <v>0.5</v>
      </c>
      <c r="S15" s="15">
        <v>0.83299999999999996</v>
      </c>
      <c r="T15" s="15">
        <v>8.3000000000000004E-2</v>
      </c>
      <c r="U15" s="56">
        <v>0</v>
      </c>
      <c r="V15" s="15">
        <v>0</v>
      </c>
      <c r="W15" s="56">
        <v>0</v>
      </c>
      <c r="X15" s="15">
        <v>0</v>
      </c>
      <c r="Y15" s="56">
        <v>0.5</v>
      </c>
      <c r="Z15" s="15">
        <v>1</v>
      </c>
    </row>
    <row r="16" spans="1:26" s="52" customFormat="1" ht="12" x14ac:dyDescent="0.2">
      <c r="A16" s="61">
        <v>1</v>
      </c>
      <c r="B16" s="61">
        <v>86.1</v>
      </c>
      <c r="C16" s="61">
        <v>15.1</v>
      </c>
      <c r="D16" s="61">
        <v>7.4</v>
      </c>
      <c r="E16" s="41">
        <v>0.49</v>
      </c>
      <c r="F16" s="41">
        <v>8.5999999999999993E-2</v>
      </c>
      <c r="G16" s="61">
        <v>1.5</v>
      </c>
      <c r="H16" s="41">
        <v>0.20300000000000001</v>
      </c>
      <c r="I16" s="61">
        <v>3.4</v>
      </c>
      <c r="J16" s="41">
        <v>0.45900000000000002</v>
      </c>
      <c r="K16" s="61">
        <v>2.5</v>
      </c>
      <c r="L16" s="41">
        <v>0.33800000000000002</v>
      </c>
      <c r="O16" s="53">
        <v>2</v>
      </c>
      <c r="P16" s="53">
        <v>18.7</v>
      </c>
      <c r="Q16" s="53">
        <v>1.6</v>
      </c>
      <c r="R16" s="53">
        <v>1.4</v>
      </c>
      <c r="S16" s="21">
        <v>0.875</v>
      </c>
      <c r="T16" s="21">
        <v>7.4999999999999997E-2</v>
      </c>
      <c r="U16" s="53">
        <v>0.2</v>
      </c>
      <c r="V16" s="21">
        <v>0.14299999999999999</v>
      </c>
      <c r="W16" s="53">
        <v>0.2</v>
      </c>
      <c r="X16" s="21">
        <v>0.14299999999999999</v>
      </c>
      <c r="Y16" s="53">
        <v>1</v>
      </c>
      <c r="Z16" s="21">
        <v>0.71399999999999997</v>
      </c>
    </row>
    <row r="17" spans="1:26" s="52" customFormat="1" ht="12" x14ac:dyDescent="0.2">
      <c r="A17" s="61">
        <v>1</v>
      </c>
      <c r="B17" s="61">
        <v>109.2</v>
      </c>
      <c r="C17" s="61">
        <v>13.2</v>
      </c>
      <c r="D17" s="61">
        <v>8.6</v>
      </c>
      <c r="E17" s="41">
        <v>0.65200000000000002</v>
      </c>
      <c r="F17" s="41">
        <v>7.9000000000000001E-2</v>
      </c>
      <c r="G17" s="61">
        <v>2</v>
      </c>
      <c r="H17" s="41">
        <v>0.23300000000000001</v>
      </c>
      <c r="I17" s="61">
        <v>3.7</v>
      </c>
      <c r="J17" s="41">
        <v>0.43</v>
      </c>
      <c r="K17" s="61">
        <v>2.9</v>
      </c>
      <c r="L17" s="41">
        <v>0.33700000000000002</v>
      </c>
      <c r="O17" s="61">
        <v>2</v>
      </c>
      <c r="P17" s="61">
        <v>84.3</v>
      </c>
      <c r="Q17" s="61">
        <v>7</v>
      </c>
      <c r="R17" s="61">
        <v>5.9</v>
      </c>
      <c r="S17" s="41">
        <v>0.84299999999999997</v>
      </c>
      <c r="T17" s="41">
        <v>7.0000000000000007E-2</v>
      </c>
      <c r="U17" s="61">
        <v>1</v>
      </c>
      <c r="V17" s="41">
        <v>0.16900000000000001</v>
      </c>
      <c r="W17" s="61">
        <v>1.2</v>
      </c>
      <c r="X17" s="41">
        <v>0.20300000000000001</v>
      </c>
      <c r="Y17" s="61">
        <v>3.7</v>
      </c>
      <c r="Z17" s="41">
        <v>0.627</v>
      </c>
    </row>
    <row r="18" spans="1:26" s="52" customFormat="1" ht="12" x14ac:dyDescent="0.2">
      <c r="A18" s="61">
        <v>1</v>
      </c>
      <c r="B18" s="61">
        <v>36.200000000000003</v>
      </c>
      <c r="C18" s="61">
        <v>4.4000000000000004</v>
      </c>
      <c r="D18" s="61">
        <v>2.4</v>
      </c>
      <c r="E18" s="41">
        <v>0.54500000000000004</v>
      </c>
      <c r="F18" s="41">
        <v>6.6000000000000003E-2</v>
      </c>
      <c r="G18" s="61">
        <v>1.8</v>
      </c>
      <c r="H18" s="41">
        <v>0.75</v>
      </c>
      <c r="I18" s="61">
        <v>0.4</v>
      </c>
      <c r="J18" s="41">
        <v>0.16700000000000001</v>
      </c>
      <c r="K18" s="61">
        <v>0.2</v>
      </c>
      <c r="L18" s="41">
        <v>8.3000000000000004E-2</v>
      </c>
      <c r="O18" s="56">
        <v>2</v>
      </c>
      <c r="P18" s="56">
        <v>1.5</v>
      </c>
      <c r="Q18" s="56">
        <v>0.4</v>
      </c>
      <c r="R18" s="56">
        <v>0.1</v>
      </c>
      <c r="S18" s="15">
        <v>0.25</v>
      </c>
      <c r="T18" s="15">
        <v>6.7000000000000004E-2</v>
      </c>
      <c r="U18" s="56">
        <v>0.1</v>
      </c>
      <c r="V18" s="15">
        <v>1</v>
      </c>
      <c r="W18" s="56">
        <v>0</v>
      </c>
      <c r="X18" s="15">
        <v>0</v>
      </c>
      <c r="Y18" s="56">
        <v>0</v>
      </c>
      <c r="Z18" s="15">
        <v>0</v>
      </c>
    </row>
    <row r="19" spans="1:26" s="52" customFormat="1" ht="12" x14ac:dyDescent="0.2">
      <c r="A19" s="56">
        <v>1</v>
      </c>
      <c r="B19" s="56">
        <v>3.1</v>
      </c>
      <c r="C19" s="56">
        <v>1.2</v>
      </c>
      <c r="D19" s="56">
        <v>0.2</v>
      </c>
      <c r="E19" s="15">
        <v>0.16700000000000001</v>
      </c>
      <c r="F19" s="15">
        <v>6.5000000000000002E-2</v>
      </c>
      <c r="G19" s="56">
        <v>0.2</v>
      </c>
      <c r="H19" s="15">
        <v>1</v>
      </c>
      <c r="I19" s="56">
        <v>0</v>
      </c>
      <c r="J19" s="15">
        <v>0</v>
      </c>
      <c r="K19" s="56">
        <v>0</v>
      </c>
      <c r="L19" s="15">
        <v>0</v>
      </c>
      <c r="O19" s="61">
        <v>2</v>
      </c>
      <c r="P19" s="61">
        <v>113.9</v>
      </c>
      <c r="Q19" s="61">
        <v>9.6</v>
      </c>
      <c r="R19" s="61">
        <v>6.6999999999999993</v>
      </c>
      <c r="S19" s="41">
        <v>0.69799999999999995</v>
      </c>
      <c r="T19" s="41">
        <v>5.8999999999999997E-2</v>
      </c>
      <c r="U19" s="61">
        <v>2</v>
      </c>
      <c r="V19" s="41">
        <v>0.29899999999999999</v>
      </c>
      <c r="W19" s="61">
        <v>3.1</v>
      </c>
      <c r="X19" s="41">
        <v>0.46300000000000002</v>
      </c>
      <c r="Y19" s="61">
        <v>1.6</v>
      </c>
      <c r="Z19" s="41">
        <v>0.23899999999999999</v>
      </c>
    </row>
    <row r="20" spans="1:26" s="52" customFormat="1" ht="12" x14ac:dyDescent="0.2">
      <c r="A20" s="61">
        <v>1</v>
      </c>
      <c r="B20" s="61">
        <v>111.9</v>
      </c>
      <c r="C20" s="61">
        <v>9.4</v>
      </c>
      <c r="D20" s="61">
        <v>5.8999999999999986</v>
      </c>
      <c r="E20" s="41">
        <v>0.628</v>
      </c>
      <c r="F20" s="41">
        <v>5.2999999999999999E-2</v>
      </c>
      <c r="G20" s="61">
        <v>2.2000000000000002</v>
      </c>
      <c r="H20" s="41">
        <v>0.373</v>
      </c>
      <c r="I20" s="61">
        <v>2.4</v>
      </c>
      <c r="J20" s="41">
        <v>0.40699999999999997</v>
      </c>
      <c r="K20" s="61">
        <v>1.3</v>
      </c>
      <c r="L20" s="41">
        <v>0.22</v>
      </c>
      <c r="O20" s="61">
        <v>2</v>
      </c>
      <c r="P20" s="61">
        <v>42.1</v>
      </c>
      <c r="Q20" s="61">
        <v>9.6999999999999993</v>
      </c>
      <c r="R20" s="61">
        <v>1.7</v>
      </c>
      <c r="S20" s="41">
        <v>0.17499999999999999</v>
      </c>
      <c r="T20" s="41">
        <v>0.04</v>
      </c>
      <c r="U20" s="61">
        <v>0.2</v>
      </c>
      <c r="V20" s="41">
        <v>0.11799999999999999</v>
      </c>
      <c r="W20" s="61">
        <v>0.6</v>
      </c>
      <c r="X20" s="41">
        <v>0.35299999999999998</v>
      </c>
      <c r="Y20" s="61">
        <v>0.9</v>
      </c>
      <c r="Z20" s="41">
        <v>0.52900000000000003</v>
      </c>
    </row>
    <row r="21" spans="1:26" s="52" customFormat="1" ht="12" x14ac:dyDescent="0.2">
      <c r="A21" s="56">
        <v>1</v>
      </c>
      <c r="B21" s="56">
        <v>2.2000000000000002</v>
      </c>
      <c r="C21" s="56">
        <v>0.3</v>
      </c>
      <c r="D21" s="56">
        <v>0.1</v>
      </c>
      <c r="E21" s="15">
        <v>0.33300000000000002</v>
      </c>
      <c r="F21" s="15">
        <v>4.4999999999999998E-2</v>
      </c>
      <c r="G21" s="56">
        <v>0</v>
      </c>
      <c r="H21" s="15">
        <v>0</v>
      </c>
      <c r="I21" s="56">
        <v>0</v>
      </c>
      <c r="J21" s="15">
        <v>0</v>
      </c>
      <c r="K21" s="56">
        <v>0.1</v>
      </c>
      <c r="L21" s="15">
        <v>1</v>
      </c>
      <c r="O21" s="56">
        <v>2</v>
      </c>
      <c r="P21" s="56">
        <v>8</v>
      </c>
      <c r="Q21" s="56">
        <v>0.3</v>
      </c>
      <c r="R21" s="56">
        <v>0.3</v>
      </c>
      <c r="S21" s="15">
        <v>1</v>
      </c>
      <c r="T21" s="15">
        <v>3.7999999999999999E-2</v>
      </c>
      <c r="U21" s="56">
        <v>0</v>
      </c>
      <c r="V21" s="15">
        <v>0</v>
      </c>
      <c r="W21" s="56">
        <v>0</v>
      </c>
      <c r="X21" s="15">
        <v>0</v>
      </c>
      <c r="Y21" s="56">
        <v>0.3</v>
      </c>
      <c r="Z21" s="15">
        <v>1</v>
      </c>
    </row>
    <row r="22" spans="1:26" s="52" customFormat="1" ht="12" x14ac:dyDescent="0.2">
      <c r="A22" s="56">
        <v>1</v>
      </c>
      <c r="B22" s="56">
        <v>3.2</v>
      </c>
      <c r="C22" s="56">
        <v>0.1</v>
      </c>
      <c r="D22" s="56">
        <v>0.1</v>
      </c>
      <c r="E22" s="15">
        <v>1</v>
      </c>
      <c r="F22" s="15">
        <v>3.1E-2</v>
      </c>
      <c r="G22" s="56">
        <v>0</v>
      </c>
      <c r="H22" s="15">
        <v>0</v>
      </c>
      <c r="I22" s="56">
        <v>0</v>
      </c>
      <c r="J22" s="15">
        <v>0</v>
      </c>
      <c r="K22" s="56">
        <v>0.1</v>
      </c>
      <c r="L22" s="15">
        <v>1</v>
      </c>
      <c r="O22" s="56">
        <v>2</v>
      </c>
      <c r="P22" s="56">
        <v>3.7</v>
      </c>
      <c r="Q22" s="56">
        <v>0.1</v>
      </c>
      <c r="R22" s="56">
        <v>0.1</v>
      </c>
      <c r="S22" s="15">
        <v>1</v>
      </c>
      <c r="T22" s="15">
        <v>2.7E-2</v>
      </c>
      <c r="U22" s="56">
        <v>0</v>
      </c>
      <c r="V22" s="15">
        <v>0</v>
      </c>
      <c r="W22" s="56">
        <v>0</v>
      </c>
      <c r="X22" s="15">
        <v>0</v>
      </c>
      <c r="Y22" s="56">
        <v>0.1</v>
      </c>
      <c r="Z22" s="15">
        <v>1</v>
      </c>
    </row>
    <row r="23" spans="1:26" s="52" customFormat="1" ht="12" x14ac:dyDescent="0.2">
      <c r="A23" s="56">
        <v>1</v>
      </c>
      <c r="B23" s="56">
        <v>4.3</v>
      </c>
      <c r="C23" s="56">
        <v>0.1</v>
      </c>
      <c r="D23" s="56">
        <v>0.1</v>
      </c>
      <c r="E23" s="15">
        <v>1</v>
      </c>
      <c r="F23" s="15">
        <v>2.3E-2</v>
      </c>
      <c r="G23" s="56">
        <v>0</v>
      </c>
      <c r="H23" s="15">
        <v>0</v>
      </c>
      <c r="I23" s="56">
        <v>0</v>
      </c>
      <c r="J23" s="15">
        <v>0</v>
      </c>
      <c r="K23" s="56">
        <v>0.1</v>
      </c>
      <c r="L23" s="15">
        <v>1</v>
      </c>
      <c r="O23" s="56">
        <v>2</v>
      </c>
      <c r="P23" s="56">
        <v>6</v>
      </c>
      <c r="Q23" s="56">
        <v>0.1</v>
      </c>
      <c r="R23" s="56">
        <v>0.1</v>
      </c>
      <c r="S23" s="15">
        <v>1</v>
      </c>
      <c r="T23" s="15">
        <v>1.7000000000000001E-2</v>
      </c>
      <c r="U23" s="56">
        <v>0</v>
      </c>
      <c r="V23" s="15">
        <v>0</v>
      </c>
      <c r="W23" s="56">
        <v>0</v>
      </c>
      <c r="X23" s="15">
        <v>0</v>
      </c>
      <c r="Y23" s="56">
        <v>0.1</v>
      </c>
      <c r="Z23" s="15">
        <v>1</v>
      </c>
    </row>
    <row r="24" spans="1:26" s="52" customFormat="1" ht="12" x14ac:dyDescent="0.2">
      <c r="A24" s="56">
        <v>1</v>
      </c>
      <c r="B24" s="56">
        <v>2.6</v>
      </c>
      <c r="C24" s="56">
        <v>0</v>
      </c>
      <c r="D24" s="56">
        <v>0</v>
      </c>
      <c r="E24" s="15" t="s">
        <v>27</v>
      </c>
      <c r="F24" s="15">
        <v>0</v>
      </c>
      <c r="G24" s="56">
        <v>0</v>
      </c>
      <c r="H24" s="15" t="s">
        <v>27</v>
      </c>
      <c r="I24" s="56">
        <v>0</v>
      </c>
      <c r="J24" s="15" t="s">
        <v>27</v>
      </c>
      <c r="K24" s="56">
        <v>0</v>
      </c>
      <c r="L24" s="15" t="s">
        <v>27</v>
      </c>
      <c r="O24" s="56">
        <v>2</v>
      </c>
      <c r="P24" s="56">
        <v>0</v>
      </c>
      <c r="Q24" s="56">
        <v>0</v>
      </c>
      <c r="R24" s="56">
        <v>0</v>
      </c>
      <c r="S24" s="15" t="s">
        <v>27</v>
      </c>
      <c r="T24" s="15">
        <v>0</v>
      </c>
      <c r="U24" s="56">
        <v>0</v>
      </c>
      <c r="V24" s="15" t="s">
        <v>27</v>
      </c>
      <c r="W24" s="56">
        <v>0</v>
      </c>
      <c r="X24" s="15" t="s">
        <v>27</v>
      </c>
      <c r="Y24" s="56">
        <v>0</v>
      </c>
      <c r="Z24" s="15" t="s">
        <v>27</v>
      </c>
    </row>
    <row r="25" spans="1:26" s="52" customFormat="1" ht="12" x14ac:dyDescent="0.2">
      <c r="A25" s="56">
        <v>1</v>
      </c>
      <c r="B25" s="56">
        <v>1.4</v>
      </c>
      <c r="C25" s="56">
        <v>0</v>
      </c>
      <c r="D25" s="56">
        <v>0</v>
      </c>
      <c r="E25" s="15" t="s">
        <v>27</v>
      </c>
      <c r="F25" s="15">
        <v>0</v>
      </c>
      <c r="G25" s="56">
        <v>0</v>
      </c>
      <c r="H25" s="15" t="s">
        <v>27</v>
      </c>
      <c r="I25" s="56">
        <v>0</v>
      </c>
      <c r="J25" s="15" t="s">
        <v>27</v>
      </c>
      <c r="K25" s="56">
        <v>0</v>
      </c>
      <c r="L25" s="15" t="s">
        <v>27</v>
      </c>
      <c r="O25" s="56">
        <v>2</v>
      </c>
      <c r="P25" s="56">
        <v>0</v>
      </c>
      <c r="Q25" s="56">
        <v>0</v>
      </c>
      <c r="R25" s="56">
        <v>0</v>
      </c>
      <c r="S25" s="15" t="s">
        <v>27</v>
      </c>
      <c r="T25" s="15">
        <v>0</v>
      </c>
      <c r="U25" s="56">
        <v>0</v>
      </c>
      <c r="V25" s="15" t="s">
        <v>27</v>
      </c>
      <c r="W25" s="56">
        <v>0</v>
      </c>
      <c r="X25" s="15" t="s">
        <v>27</v>
      </c>
      <c r="Y25" s="56">
        <v>0</v>
      </c>
      <c r="Z25" s="15" t="s">
        <v>27</v>
      </c>
    </row>
    <row r="26" spans="1:26" s="52" customFormat="1" ht="12" x14ac:dyDescent="0.2">
      <c r="A26" s="56">
        <v>1</v>
      </c>
      <c r="B26" s="56">
        <v>4</v>
      </c>
      <c r="C26" s="56">
        <v>0</v>
      </c>
      <c r="D26" s="56">
        <v>0</v>
      </c>
      <c r="E26" s="15" t="s">
        <v>27</v>
      </c>
      <c r="F26" s="15">
        <v>0</v>
      </c>
      <c r="G26" s="56">
        <v>0</v>
      </c>
      <c r="H26" s="15" t="s">
        <v>27</v>
      </c>
      <c r="I26" s="56">
        <v>0</v>
      </c>
      <c r="J26" s="15" t="s">
        <v>27</v>
      </c>
      <c r="K26" s="56">
        <v>0</v>
      </c>
      <c r="L26" s="15" t="s">
        <v>27</v>
      </c>
      <c r="O26" s="56">
        <v>2</v>
      </c>
      <c r="P26" s="56">
        <v>0.7</v>
      </c>
      <c r="Q26" s="56">
        <v>0</v>
      </c>
      <c r="R26" s="56">
        <v>0</v>
      </c>
      <c r="S26" s="15" t="s">
        <v>27</v>
      </c>
      <c r="T26" s="15">
        <v>0</v>
      </c>
      <c r="U26" s="56">
        <v>0</v>
      </c>
      <c r="V26" s="15" t="s">
        <v>27</v>
      </c>
      <c r="W26" s="56">
        <v>0</v>
      </c>
      <c r="X26" s="15" t="s">
        <v>27</v>
      </c>
      <c r="Y26" s="56">
        <v>0</v>
      </c>
      <c r="Z26" s="15" t="s">
        <v>27</v>
      </c>
    </row>
    <row r="27" spans="1:26" s="52" customFormat="1" ht="12" x14ac:dyDescent="0.2">
      <c r="A27" s="56">
        <v>1</v>
      </c>
      <c r="B27" s="56">
        <v>1.9</v>
      </c>
      <c r="C27" s="56">
        <v>0</v>
      </c>
      <c r="D27" s="56">
        <v>0</v>
      </c>
      <c r="E27" s="15" t="s">
        <v>27</v>
      </c>
      <c r="F27" s="15">
        <v>0</v>
      </c>
      <c r="G27" s="56">
        <v>0</v>
      </c>
      <c r="H27" s="15" t="s">
        <v>27</v>
      </c>
      <c r="I27" s="56">
        <v>0</v>
      </c>
      <c r="J27" s="15" t="s">
        <v>27</v>
      </c>
      <c r="K27" s="56">
        <v>0</v>
      </c>
      <c r="L27" s="15" t="s">
        <v>27</v>
      </c>
      <c r="O27" s="56">
        <v>2</v>
      </c>
      <c r="P27" s="56">
        <v>1.2</v>
      </c>
      <c r="Q27" s="56">
        <v>0</v>
      </c>
      <c r="R27" s="56">
        <v>0</v>
      </c>
      <c r="S27" s="15" t="s">
        <v>27</v>
      </c>
      <c r="T27" s="15">
        <v>0</v>
      </c>
      <c r="U27" s="56">
        <v>0</v>
      </c>
      <c r="V27" s="15" t="s">
        <v>27</v>
      </c>
      <c r="W27" s="56">
        <v>0</v>
      </c>
      <c r="X27" s="15" t="s">
        <v>27</v>
      </c>
      <c r="Y27" s="56">
        <v>0</v>
      </c>
      <c r="Z27" s="15" t="s">
        <v>27</v>
      </c>
    </row>
    <row r="28" spans="1:26" s="52" customFormat="1" ht="12" x14ac:dyDescent="0.2">
      <c r="A28" s="56">
        <v>1</v>
      </c>
      <c r="B28" s="56">
        <v>0</v>
      </c>
      <c r="C28" s="56">
        <v>0</v>
      </c>
      <c r="D28" s="56">
        <v>0</v>
      </c>
      <c r="E28" s="15" t="s">
        <v>27</v>
      </c>
      <c r="F28" s="15">
        <v>0</v>
      </c>
      <c r="G28" s="56">
        <v>0</v>
      </c>
      <c r="H28" s="15" t="s">
        <v>27</v>
      </c>
      <c r="I28" s="56">
        <v>0</v>
      </c>
      <c r="J28" s="15" t="s">
        <v>27</v>
      </c>
      <c r="K28" s="56">
        <v>0</v>
      </c>
      <c r="L28" s="15" t="s">
        <v>27</v>
      </c>
      <c r="O28" s="56">
        <v>2</v>
      </c>
      <c r="P28" s="56">
        <v>0</v>
      </c>
      <c r="Q28" s="56">
        <v>0</v>
      </c>
      <c r="R28" s="56">
        <v>0</v>
      </c>
      <c r="S28" s="15" t="s">
        <v>27</v>
      </c>
      <c r="T28" s="15">
        <v>0</v>
      </c>
      <c r="U28" s="56">
        <v>0</v>
      </c>
      <c r="V28" s="15" t="s">
        <v>27</v>
      </c>
      <c r="W28" s="56">
        <v>0</v>
      </c>
      <c r="X28" s="15" t="s">
        <v>27</v>
      </c>
      <c r="Y28" s="56">
        <v>0</v>
      </c>
      <c r="Z28" s="15" t="s">
        <v>27</v>
      </c>
    </row>
    <row r="29" spans="1:26" s="52" customFormat="1" ht="12" x14ac:dyDescent="0.2">
      <c r="A29" s="56">
        <v>1</v>
      </c>
      <c r="B29" s="56">
        <v>3.9</v>
      </c>
      <c r="C29" s="56">
        <v>0</v>
      </c>
      <c r="D29" s="56">
        <v>0</v>
      </c>
      <c r="E29" s="15" t="s">
        <v>27</v>
      </c>
      <c r="F29" s="15">
        <v>0</v>
      </c>
      <c r="G29" s="56">
        <v>0</v>
      </c>
      <c r="H29" s="15" t="s">
        <v>27</v>
      </c>
      <c r="I29" s="56">
        <v>0</v>
      </c>
      <c r="J29" s="15" t="s">
        <v>27</v>
      </c>
      <c r="K29" s="56">
        <v>0</v>
      </c>
      <c r="L29" s="15" t="s">
        <v>27</v>
      </c>
      <c r="O29" s="56">
        <v>2</v>
      </c>
      <c r="P29" s="56">
        <v>2.7</v>
      </c>
      <c r="Q29" s="56">
        <v>0.1</v>
      </c>
      <c r="R29" s="56">
        <v>0</v>
      </c>
      <c r="S29" s="15">
        <v>0</v>
      </c>
      <c r="T29" s="15">
        <v>0</v>
      </c>
      <c r="U29" s="56">
        <v>0</v>
      </c>
      <c r="V29" s="15" t="s">
        <v>27</v>
      </c>
      <c r="W29" s="56">
        <v>0</v>
      </c>
      <c r="X29" s="15" t="s">
        <v>27</v>
      </c>
      <c r="Y29" s="56">
        <v>0</v>
      </c>
      <c r="Z29" s="15" t="s">
        <v>27</v>
      </c>
    </row>
    <row r="30" spans="1:26" s="52" customFormat="1" ht="12" x14ac:dyDescent="0.2">
      <c r="A30" s="56">
        <v>1</v>
      </c>
      <c r="B30" s="56">
        <v>0</v>
      </c>
      <c r="C30" s="56">
        <v>0</v>
      </c>
      <c r="D30" s="56">
        <v>0</v>
      </c>
      <c r="E30" s="15" t="s">
        <v>27</v>
      </c>
      <c r="F30" s="15">
        <v>0</v>
      </c>
      <c r="G30" s="56">
        <v>0</v>
      </c>
      <c r="H30" s="15" t="s">
        <v>27</v>
      </c>
      <c r="I30" s="56">
        <v>0</v>
      </c>
      <c r="J30" s="15" t="s">
        <v>27</v>
      </c>
      <c r="K30" s="56">
        <v>0</v>
      </c>
      <c r="L30" s="15" t="s">
        <v>27</v>
      </c>
      <c r="O30" s="56">
        <v>2</v>
      </c>
      <c r="P30" s="56">
        <v>0</v>
      </c>
      <c r="Q30" s="56">
        <v>0</v>
      </c>
      <c r="R30" s="56">
        <v>0</v>
      </c>
      <c r="S30" s="15" t="s">
        <v>27</v>
      </c>
      <c r="T30" s="15">
        <v>0</v>
      </c>
      <c r="U30" s="56">
        <v>0</v>
      </c>
      <c r="V30" s="15" t="s">
        <v>27</v>
      </c>
      <c r="W30" s="56">
        <v>0</v>
      </c>
      <c r="X30" s="15" t="s">
        <v>27</v>
      </c>
      <c r="Y30" s="56">
        <v>0</v>
      </c>
      <c r="Z30" s="15" t="s">
        <v>27</v>
      </c>
    </row>
    <row r="31" spans="1:26" s="52" customFormat="1" ht="12" x14ac:dyDescent="0.2">
      <c r="A31" s="56">
        <v>1</v>
      </c>
      <c r="B31" s="56">
        <v>0</v>
      </c>
      <c r="C31" s="56">
        <v>0</v>
      </c>
      <c r="D31" s="56">
        <v>0</v>
      </c>
      <c r="E31" s="15" t="s">
        <v>27</v>
      </c>
      <c r="F31" s="15">
        <v>0</v>
      </c>
      <c r="G31" s="56">
        <v>0</v>
      </c>
      <c r="H31" s="15" t="s">
        <v>27</v>
      </c>
      <c r="I31" s="56">
        <v>0</v>
      </c>
      <c r="J31" s="15" t="s">
        <v>27</v>
      </c>
      <c r="K31" s="56">
        <v>0</v>
      </c>
      <c r="L31" s="15" t="s">
        <v>27</v>
      </c>
      <c r="O31" s="56">
        <v>2</v>
      </c>
      <c r="P31" s="56">
        <v>0.7</v>
      </c>
      <c r="Q31" s="56">
        <v>0</v>
      </c>
      <c r="R31" s="56">
        <v>0</v>
      </c>
      <c r="S31" s="15" t="s">
        <v>27</v>
      </c>
      <c r="T31" s="15">
        <v>0</v>
      </c>
      <c r="U31" s="56">
        <v>0</v>
      </c>
      <c r="V31" s="15" t="s">
        <v>27</v>
      </c>
      <c r="W31" s="56">
        <v>0</v>
      </c>
      <c r="X31" s="15" t="s">
        <v>27</v>
      </c>
      <c r="Y31" s="56">
        <v>0</v>
      </c>
      <c r="Z31" s="15" t="s">
        <v>27</v>
      </c>
    </row>
    <row r="32" spans="1:26" s="52" customFormat="1" ht="12" x14ac:dyDescent="0.2">
      <c r="A32" s="56">
        <v>1</v>
      </c>
      <c r="B32" s="56">
        <v>0.1</v>
      </c>
      <c r="C32" s="56">
        <v>0.1</v>
      </c>
      <c r="D32" s="56">
        <v>0</v>
      </c>
      <c r="E32" s="15">
        <v>0</v>
      </c>
      <c r="F32" s="15">
        <v>0</v>
      </c>
      <c r="G32" s="56">
        <v>0</v>
      </c>
      <c r="H32" s="15" t="s">
        <v>27</v>
      </c>
      <c r="I32" s="56">
        <v>0</v>
      </c>
      <c r="J32" s="15" t="s">
        <v>27</v>
      </c>
      <c r="K32" s="56">
        <v>0</v>
      </c>
      <c r="L32" s="15" t="s">
        <v>27</v>
      </c>
      <c r="O32" s="56">
        <v>2</v>
      </c>
      <c r="P32" s="56">
        <v>0.8</v>
      </c>
      <c r="Q32" s="56">
        <v>0</v>
      </c>
      <c r="R32" s="56">
        <v>0</v>
      </c>
      <c r="S32" s="15" t="s">
        <v>27</v>
      </c>
      <c r="T32" s="15">
        <v>0</v>
      </c>
      <c r="U32" s="56">
        <v>0</v>
      </c>
      <c r="V32" s="15" t="s">
        <v>27</v>
      </c>
      <c r="W32" s="56">
        <v>0</v>
      </c>
      <c r="X32" s="15" t="s">
        <v>27</v>
      </c>
      <c r="Y32" s="56">
        <v>0</v>
      </c>
      <c r="Z32" s="15" t="s">
        <v>27</v>
      </c>
    </row>
    <row r="33" spans="1:26" s="52" customFormat="1" ht="12" x14ac:dyDescent="0.2">
      <c r="A33" s="56">
        <v>1</v>
      </c>
      <c r="B33" s="56">
        <v>1.2</v>
      </c>
      <c r="C33" s="56">
        <v>0.8</v>
      </c>
      <c r="D33" s="56">
        <v>0</v>
      </c>
      <c r="E33" s="15">
        <v>0</v>
      </c>
      <c r="F33" s="15">
        <v>0</v>
      </c>
      <c r="G33" s="56">
        <v>0</v>
      </c>
      <c r="H33" s="15" t="s">
        <v>27</v>
      </c>
      <c r="I33" s="56">
        <v>0</v>
      </c>
      <c r="J33" s="15" t="s">
        <v>27</v>
      </c>
      <c r="K33" s="56">
        <v>0</v>
      </c>
      <c r="L33" s="15" t="s">
        <v>27</v>
      </c>
      <c r="O33" s="56">
        <v>2</v>
      </c>
      <c r="P33" s="56">
        <v>1.2</v>
      </c>
      <c r="Q33" s="56">
        <v>0</v>
      </c>
      <c r="R33" s="56">
        <v>0</v>
      </c>
      <c r="S33" s="15" t="s">
        <v>27</v>
      </c>
      <c r="T33" s="15">
        <v>0</v>
      </c>
      <c r="U33" s="56">
        <v>0</v>
      </c>
      <c r="V33" s="15" t="s">
        <v>27</v>
      </c>
      <c r="W33" s="56">
        <v>0</v>
      </c>
      <c r="X33" s="15" t="s">
        <v>27</v>
      </c>
      <c r="Y33" s="56">
        <v>0</v>
      </c>
      <c r="Z33" s="15" t="s">
        <v>27</v>
      </c>
    </row>
    <row r="34" spans="1:26" s="52" customFormat="1" ht="12" x14ac:dyDescent="0.2">
      <c r="A34" s="56">
        <v>1</v>
      </c>
      <c r="B34" s="56">
        <v>0.7</v>
      </c>
      <c r="C34" s="56">
        <v>0</v>
      </c>
      <c r="D34" s="56">
        <v>0</v>
      </c>
      <c r="E34" s="15" t="s">
        <v>27</v>
      </c>
      <c r="F34" s="15">
        <v>0</v>
      </c>
      <c r="G34" s="56">
        <v>0</v>
      </c>
      <c r="H34" s="15" t="s">
        <v>27</v>
      </c>
      <c r="I34" s="56">
        <v>0</v>
      </c>
      <c r="J34" s="15" t="s">
        <v>27</v>
      </c>
      <c r="K34" s="56">
        <v>0</v>
      </c>
      <c r="L34" s="15" t="s">
        <v>27</v>
      </c>
      <c r="O34" s="56">
        <v>2</v>
      </c>
      <c r="P34" s="56">
        <v>1.4</v>
      </c>
      <c r="Q34" s="56">
        <v>0</v>
      </c>
      <c r="R34" s="56">
        <v>0</v>
      </c>
      <c r="S34" s="15" t="s">
        <v>27</v>
      </c>
      <c r="T34" s="15">
        <v>0</v>
      </c>
      <c r="U34" s="56">
        <v>0</v>
      </c>
      <c r="V34" s="15" t="s">
        <v>27</v>
      </c>
      <c r="W34" s="56">
        <v>0</v>
      </c>
      <c r="X34" s="15" t="s">
        <v>27</v>
      </c>
      <c r="Y34" s="56">
        <v>0</v>
      </c>
      <c r="Z34" s="15" t="s">
        <v>27</v>
      </c>
    </row>
    <row r="35" spans="1:26" s="52" customFormat="1" ht="12" x14ac:dyDescent="0.2">
      <c r="A35" s="56">
        <v>1</v>
      </c>
      <c r="B35" s="56">
        <v>4.7</v>
      </c>
      <c r="C35" s="56">
        <v>0</v>
      </c>
      <c r="D35" s="56">
        <v>0</v>
      </c>
      <c r="E35" s="15" t="s">
        <v>27</v>
      </c>
      <c r="F35" s="15">
        <v>0</v>
      </c>
      <c r="G35" s="56">
        <v>0</v>
      </c>
      <c r="H35" s="15" t="s">
        <v>27</v>
      </c>
      <c r="I35" s="56">
        <v>0</v>
      </c>
      <c r="J35" s="15" t="s">
        <v>27</v>
      </c>
      <c r="K35" s="56">
        <v>0</v>
      </c>
      <c r="L35" s="15" t="s">
        <v>27</v>
      </c>
      <c r="O35" s="56">
        <v>2</v>
      </c>
      <c r="P35" s="56">
        <v>2.7</v>
      </c>
      <c r="Q35" s="56">
        <v>0.4</v>
      </c>
      <c r="R35" s="56">
        <v>0</v>
      </c>
      <c r="S35" s="15">
        <v>0</v>
      </c>
      <c r="T35" s="15">
        <v>0</v>
      </c>
      <c r="U35" s="56">
        <v>0</v>
      </c>
      <c r="V35" s="15" t="s">
        <v>27</v>
      </c>
      <c r="W35" s="56">
        <v>0</v>
      </c>
      <c r="X35" s="15" t="s">
        <v>27</v>
      </c>
      <c r="Y35" s="56">
        <v>0</v>
      </c>
      <c r="Z35" s="15" t="s">
        <v>27</v>
      </c>
    </row>
    <row r="36" spans="1:26" s="52" customFormat="1" ht="12.75" x14ac:dyDescent="0.2">
      <c r="A36" s="56">
        <v>1</v>
      </c>
      <c r="B36" s="56">
        <v>1.5</v>
      </c>
      <c r="C36" s="56">
        <v>0</v>
      </c>
      <c r="D36" s="56">
        <v>0</v>
      </c>
      <c r="E36" s="15" t="s">
        <v>27</v>
      </c>
      <c r="F36" s="15">
        <v>0</v>
      </c>
      <c r="G36" s="56">
        <v>0</v>
      </c>
      <c r="H36" s="15" t="s">
        <v>27</v>
      </c>
      <c r="I36" s="56">
        <v>0</v>
      </c>
      <c r="J36" s="15" t="s">
        <v>27</v>
      </c>
      <c r="K36" s="56">
        <v>0</v>
      </c>
      <c r="L36" s="15" t="s">
        <v>27</v>
      </c>
      <c r="O36" s="77">
        <v>2</v>
      </c>
      <c r="P36" s="77">
        <f>SUM(P6:P35)</f>
        <v>530.00000000000034</v>
      </c>
      <c r="Q36" s="77">
        <f t="shared" ref="Q36:R36" si="0">SUM(Q6:Q35)</f>
        <v>123.99999999999996</v>
      </c>
      <c r="R36" s="77">
        <f t="shared" si="0"/>
        <v>86.7</v>
      </c>
      <c r="S36" s="78">
        <f>R36/Q36</f>
        <v>0.69919354838709702</v>
      </c>
      <c r="T36" s="78">
        <f>R36/P36</f>
        <v>0.16358490566037726</v>
      </c>
      <c r="U36" s="77">
        <f>SUM(U6:U35)</f>
        <v>16.3</v>
      </c>
      <c r="V36" s="78">
        <f>U36/R36</f>
        <v>0.18800461361014995</v>
      </c>
      <c r="W36" s="77">
        <f>SUM(W6:W35)</f>
        <v>28.700000000000006</v>
      </c>
      <c r="X36" s="78">
        <f>W36/R36</f>
        <v>0.33102652825836221</v>
      </c>
      <c r="Y36" s="77">
        <f>SUM(Y6:Y35)</f>
        <v>41.7</v>
      </c>
      <c r="Z36" s="78">
        <f>Y36/R36</f>
        <v>0.48096885813148793</v>
      </c>
    </row>
    <row r="37" spans="1:26" s="52" customFormat="1" ht="12.75" x14ac:dyDescent="0.2">
      <c r="A37" s="77">
        <v>1</v>
      </c>
      <c r="B37" s="77">
        <f>SUM(B6:B36)</f>
        <v>505.4</v>
      </c>
      <c r="C37" s="77">
        <f t="shared" ref="C37:D37" si="1">SUM(C6:C36)</f>
        <v>105.49999999999999</v>
      </c>
      <c r="D37" s="77">
        <f t="shared" si="1"/>
        <v>57.300000000000004</v>
      </c>
      <c r="E37" s="78">
        <f>D37/C37</f>
        <v>0.54312796208530822</v>
      </c>
      <c r="F37" s="78">
        <f>D37/B37</f>
        <v>0.11337554412346658</v>
      </c>
      <c r="G37" s="77">
        <f t="shared" ref="G37:K37" si="2">SUM(G6:G36)</f>
        <v>13.5</v>
      </c>
      <c r="H37" s="78">
        <f>G37/D37</f>
        <v>0.23560209424083767</v>
      </c>
      <c r="I37" s="77">
        <f t="shared" si="2"/>
        <v>21</v>
      </c>
      <c r="J37" s="78">
        <f>I37/D37</f>
        <v>0.36649214659685864</v>
      </c>
      <c r="K37" s="77">
        <f t="shared" si="2"/>
        <v>22.8</v>
      </c>
      <c r="L37" s="78">
        <f>K37/D37</f>
        <v>0.39790575916230364</v>
      </c>
    </row>
    <row r="38" spans="1:26" s="82" customFormat="1" ht="12.75" x14ac:dyDescent="0.2">
      <c r="A38" s="80"/>
      <c r="B38" s="80"/>
      <c r="C38" s="80"/>
      <c r="D38" s="80"/>
      <c r="E38" s="81"/>
      <c r="F38" s="81"/>
      <c r="G38" s="80"/>
      <c r="H38" s="81"/>
      <c r="I38" s="80"/>
      <c r="J38" s="81"/>
      <c r="K38" s="80"/>
      <c r="L38" s="81"/>
    </row>
    <row r="39" spans="1:26" s="52" customFormat="1" ht="12" x14ac:dyDescent="0.2"/>
    <row r="40" spans="1:26" s="52" customFormat="1" ht="60" x14ac:dyDescent="0.2">
      <c r="A40" s="47" t="s">
        <v>4</v>
      </c>
      <c r="B40" s="47" t="s">
        <v>5</v>
      </c>
      <c r="C40" s="47" t="s">
        <v>6</v>
      </c>
      <c r="D40" s="47" t="s">
        <v>7</v>
      </c>
      <c r="E40" s="47" t="s">
        <v>8</v>
      </c>
      <c r="F40" s="38" t="s">
        <v>9</v>
      </c>
      <c r="G40" s="47" t="s">
        <v>10</v>
      </c>
      <c r="H40" s="79" t="s">
        <v>486</v>
      </c>
      <c r="I40" s="47" t="s">
        <v>12</v>
      </c>
      <c r="J40" s="47" t="s">
        <v>13</v>
      </c>
      <c r="K40" s="47" t="s">
        <v>14</v>
      </c>
      <c r="L40" s="47" t="s">
        <v>15</v>
      </c>
      <c r="O40" s="47" t="s">
        <v>4</v>
      </c>
      <c r="P40" s="47" t="s">
        <v>5</v>
      </c>
      <c r="Q40" s="47" t="s">
        <v>6</v>
      </c>
      <c r="R40" s="47" t="s">
        <v>7</v>
      </c>
      <c r="S40" s="47" t="s">
        <v>8</v>
      </c>
      <c r="T40" s="38" t="s">
        <v>9</v>
      </c>
      <c r="U40" s="47" t="s">
        <v>10</v>
      </c>
      <c r="V40" s="47" t="s">
        <v>11</v>
      </c>
      <c r="W40" s="47" t="s">
        <v>12</v>
      </c>
      <c r="X40" s="47" t="s">
        <v>13</v>
      </c>
      <c r="Y40" s="47" t="s">
        <v>14</v>
      </c>
      <c r="Z40" s="47" t="s">
        <v>15</v>
      </c>
    </row>
    <row r="41" spans="1:26" s="52" customFormat="1" ht="12" x14ac:dyDescent="0.2">
      <c r="A41" s="56">
        <v>3</v>
      </c>
      <c r="B41" s="56">
        <v>1.9</v>
      </c>
      <c r="C41" s="56">
        <v>1.9</v>
      </c>
      <c r="D41" s="56">
        <v>1.9</v>
      </c>
      <c r="E41" s="15">
        <v>1</v>
      </c>
      <c r="F41" s="15">
        <v>1</v>
      </c>
      <c r="G41" s="56">
        <v>0</v>
      </c>
      <c r="H41" s="15">
        <v>0</v>
      </c>
      <c r="I41" s="56">
        <v>0.2</v>
      </c>
      <c r="J41" s="15">
        <v>0.105</v>
      </c>
      <c r="K41" s="56">
        <v>1.7</v>
      </c>
      <c r="L41" s="15">
        <v>0.89500000000000002</v>
      </c>
      <c r="O41" s="56">
        <v>4</v>
      </c>
      <c r="P41" s="56">
        <v>1.1000000000000001</v>
      </c>
      <c r="Q41" s="56">
        <v>1.1000000000000001</v>
      </c>
      <c r="R41" s="56">
        <v>1</v>
      </c>
      <c r="S41" s="15">
        <v>0.90900000000000003</v>
      </c>
      <c r="T41" s="15">
        <v>0.90900000000000003</v>
      </c>
      <c r="U41" s="56">
        <v>0</v>
      </c>
      <c r="V41" s="15">
        <v>0</v>
      </c>
      <c r="W41" s="56">
        <v>1</v>
      </c>
      <c r="X41" s="15">
        <v>1</v>
      </c>
      <c r="Y41" s="56">
        <v>0</v>
      </c>
      <c r="Z41" s="15">
        <v>0</v>
      </c>
    </row>
    <row r="42" spans="1:26" s="52" customFormat="1" ht="12" x14ac:dyDescent="0.2">
      <c r="A42" s="56">
        <v>3</v>
      </c>
      <c r="B42" s="56">
        <v>1.4</v>
      </c>
      <c r="C42" s="56">
        <v>1.4</v>
      </c>
      <c r="D42" s="56">
        <v>1.3</v>
      </c>
      <c r="E42" s="15">
        <v>0.92900000000000005</v>
      </c>
      <c r="F42" s="15">
        <v>0.92900000000000005</v>
      </c>
      <c r="G42" s="56">
        <v>0</v>
      </c>
      <c r="H42" s="15">
        <v>0</v>
      </c>
      <c r="I42" s="56">
        <v>1</v>
      </c>
      <c r="J42" s="15">
        <v>0.76900000000000002</v>
      </c>
      <c r="K42" s="56">
        <v>0.3</v>
      </c>
      <c r="L42" s="15">
        <v>0.23100000000000001</v>
      </c>
      <c r="O42" s="56">
        <v>4</v>
      </c>
      <c r="P42" s="56">
        <v>1.8</v>
      </c>
      <c r="Q42" s="56">
        <v>1.2</v>
      </c>
      <c r="R42" s="56">
        <v>1.2</v>
      </c>
      <c r="S42" s="15">
        <v>1</v>
      </c>
      <c r="T42" s="15">
        <v>0.66700000000000004</v>
      </c>
      <c r="U42" s="56">
        <v>0.3</v>
      </c>
      <c r="V42" s="15">
        <v>0.25</v>
      </c>
      <c r="W42" s="56">
        <v>0.5</v>
      </c>
      <c r="X42" s="15">
        <v>0.41699999999999998</v>
      </c>
      <c r="Y42" s="56">
        <v>0.4</v>
      </c>
      <c r="Z42" s="15">
        <v>0.33300000000000002</v>
      </c>
    </row>
    <row r="43" spans="1:26" s="52" customFormat="1" ht="12" x14ac:dyDescent="0.2">
      <c r="A43" s="56">
        <v>3</v>
      </c>
      <c r="B43" s="56">
        <v>4.9000000000000004</v>
      </c>
      <c r="C43" s="56">
        <v>3.6</v>
      </c>
      <c r="D43" s="56">
        <v>2.5</v>
      </c>
      <c r="E43" s="15">
        <v>0.69399999999999995</v>
      </c>
      <c r="F43" s="15">
        <v>0.51</v>
      </c>
      <c r="G43" s="56">
        <v>0.7</v>
      </c>
      <c r="H43" s="15">
        <v>0.28000000000000003</v>
      </c>
      <c r="I43" s="56">
        <v>0.8</v>
      </c>
      <c r="J43" s="15">
        <v>0.32</v>
      </c>
      <c r="K43" s="56">
        <v>1</v>
      </c>
      <c r="L43" s="15">
        <v>0.4</v>
      </c>
      <c r="O43" s="56">
        <v>4</v>
      </c>
      <c r="P43" s="56">
        <v>6.1</v>
      </c>
      <c r="Q43" s="56">
        <v>3.7</v>
      </c>
      <c r="R43" s="56">
        <v>3.7</v>
      </c>
      <c r="S43" s="15">
        <v>1</v>
      </c>
      <c r="T43" s="15">
        <v>0.60699999999999998</v>
      </c>
      <c r="U43" s="56">
        <v>0</v>
      </c>
      <c r="V43" s="15">
        <v>0</v>
      </c>
      <c r="W43" s="56">
        <v>0.1</v>
      </c>
      <c r="X43" s="15">
        <v>2.7E-2</v>
      </c>
      <c r="Y43" s="56">
        <v>3.6</v>
      </c>
      <c r="Z43" s="15">
        <v>0.97299999999999998</v>
      </c>
    </row>
    <row r="44" spans="1:26" s="52" customFormat="1" ht="12" x14ac:dyDescent="0.2">
      <c r="A44" s="61">
        <v>3</v>
      </c>
      <c r="B44" s="61">
        <v>118.3</v>
      </c>
      <c r="C44" s="61">
        <v>65.5</v>
      </c>
      <c r="D44" s="61">
        <v>36.299999999999997</v>
      </c>
      <c r="E44" s="41">
        <v>0.55400000000000005</v>
      </c>
      <c r="F44" s="41">
        <v>0.307</v>
      </c>
      <c r="G44" s="61">
        <v>7.7</v>
      </c>
      <c r="H44" s="41">
        <v>0.21199999999999999</v>
      </c>
      <c r="I44" s="61">
        <v>10.3</v>
      </c>
      <c r="J44" s="41">
        <v>0.28399999999999997</v>
      </c>
      <c r="K44" s="61">
        <v>18.3</v>
      </c>
      <c r="L44" s="41">
        <v>0.504</v>
      </c>
      <c r="O44" s="56">
        <v>4</v>
      </c>
      <c r="P44" s="56">
        <v>2.4</v>
      </c>
      <c r="Q44" s="56">
        <v>1.5</v>
      </c>
      <c r="R44" s="56">
        <v>1.2</v>
      </c>
      <c r="S44" s="15">
        <v>0.8</v>
      </c>
      <c r="T44" s="15">
        <v>0.5</v>
      </c>
      <c r="U44" s="56">
        <v>0.4</v>
      </c>
      <c r="V44" s="15">
        <v>0.33300000000000002</v>
      </c>
      <c r="W44" s="56">
        <v>0.6</v>
      </c>
      <c r="X44" s="15">
        <v>0.5</v>
      </c>
      <c r="Y44" s="56">
        <v>0.2</v>
      </c>
      <c r="Z44" s="15">
        <v>0.16700000000000001</v>
      </c>
    </row>
    <row r="45" spans="1:26" s="52" customFormat="1" ht="12" x14ac:dyDescent="0.2">
      <c r="A45" s="61">
        <v>3</v>
      </c>
      <c r="B45" s="61">
        <v>133.19999999999999</v>
      </c>
      <c r="C45" s="61">
        <v>43</v>
      </c>
      <c r="D45" s="61">
        <v>35.799999999999997</v>
      </c>
      <c r="E45" s="41">
        <v>0.83299999999999996</v>
      </c>
      <c r="F45" s="41">
        <v>0.26900000000000002</v>
      </c>
      <c r="G45" s="61">
        <v>4.5999999999999996</v>
      </c>
      <c r="H45" s="41">
        <v>0.128</v>
      </c>
      <c r="I45" s="61">
        <v>9.6</v>
      </c>
      <c r="J45" s="41">
        <v>0.26800000000000002</v>
      </c>
      <c r="K45" s="61">
        <v>21.6</v>
      </c>
      <c r="L45" s="41">
        <v>0.60299999999999998</v>
      </c>
      <c r="O45" s="56">
        <v>4</v>
      </c>
      <c r="P45" s="56">
        <v>1.6</v>
      </c>
      <c r="Q45" s="56">
        <v>0.6</v>
      </c>
      <c r="R45" s="56">
        <v>0.6</v>
      </c>
      <c r="S45" s="15">
        <v>1</v>
      </c>
      <c r="T45" s="15">
        <v>0.375</v>
      </c>
      <c r="U45" s="56">
        <v>0.4</v>
      </c>
      <c r="V45" s="15">
        <v>0.66700000000000004</v>
      </c>
      <c r="W45" s="56">
        <v>0.1</v>
      </c>
      <c r="X45" s="15">
        <v>0.16700000000000001</v>
      </c>
      <c r="Y45" s="56">
        <v>0.1</v>
      </c>
      <c r="Z45" s="15">
        <v>0.16700000000000001</v>
      </c>
    </row>
    <row r="46" spans="1:26" s="52" customFormat="1" ht="12" x14ac:dyDescent="0.2">
      <c r="A46" s="61">
        <v>3</v>
      </c>
      <c r="B46" s="61">
        <v>63.9</v>
      </c>
      <c r="C46" s="61">
        <v>20.100000000000001</v>
      </c>
      <c r="D46" s="61">
        <v>9.3999999999999986</v>
      </c>
      <c r="E46" s="41">
        <v>0.46800000000000003</v>
      </c>
      <c r="F46" s="41">
        <v>0.14699999999999999</v>
      </c>
      <c r="G46" s="61">
        <v>1.9</v>
      </c>
      <c r="H46" s="41">
        <v>0.20200000000000001</v>
      </c>
      <c r="I46" s="61">
        <v>1.7</v>
      </c>
      <c r="J46" s="41">
        <v>0.18099999999999999</v>
      </c>
      <c r="K46" s="61">
        <v>5.8</v>
      </c>
      <c r="L46" s="41">
        <v>0.61699999999999999</v>
      </c>
      <c r="O46" s="61">
        <v>4</v>
      </c>
      <c r="P46" s="61">
        <v>115.3</v>
      </c>
      <c r="Q46" s="61">
        <v>53.6</v>
      </c>
      <c r="R46" s="61">
        <v>41.2</v>
      </c>
      <c r="S46" s="41">
        <v>0.76900000000000002</v>
      </c>
      <c r="T46" s="41">
        <v>0.35699999999999998</v>
      </c>
      <c r="U46" s="61">
        <v>10.6</v>
      </c>
      <c r="V46" s="41">
        <v>0.25700000000000001</v>
      </c>
      <c r="W46" s="61">
        <v>17</v>
      </c>
      <c r="X46" s="41">
        <v>0.41299999999999998</v>
      </c>
      <c r="Y46" s="61">
        <v>13.6</v>
      </c>
      <c r="Z46" s="41">
        <v>0.33</v>
      </c>
    </row>
    <row r="47" spans="1:26" s="52" customFormat="1" ht="12" x14ac:dyDescent="0.2">
      <c r="A47" s="61">
        <v>3</v>
      </c>
      <c r="B47" s="61">
        <v>32.200000000000003</v>
      </c>
      <c r="C47" s="61">
        <v>5.2</v>
      </c>
      <c r="D47" s="61">
        <v>2.7</v>
      </c>
      <c r="E47" s="41">
        <v>0.51900000000000002</v>
      </c>
      <c r="F47" s="41">
        <v>8.4000000000000005E-2</v>
      </c>
      <c r="G47" s="61">
        <v>0.7</v>
      </c>
      <c r="H47" s="41">
        <v>0.25900000000000001</v>
      </c>
      <c r="I47" s="61">
        <v>0.7</v>
      </c>
      <c r="J47" s="41">
        <v>0.25900000000000001</v>
      </c>
      <c r="K47" s="61">
        <v>1.3</v>
      </c>
      <c r="L47" s="41">
        <v>0.48099999999999998</v>
      </c>
      <c r="O47" s="61">
        <v>4</v>
      </c>
      <c r="P47" s="61">
        <v>93.7</v>
      </c>
      <c r="Q47" s="61">
        <v>25</v>
      </c>
      <c r="R47" s="61">
        <v>25.1</v>
      </c>
      <c r="S47" s="41">
        <v>1.004</v>
      </c>
      <c r="T47" s="41">
        <v>0.26800000000000002</v>
      </c>
      <c r="U47" s="61">
        <v>7.9</v>
      </c>
      <c r="V47" s="41">
        <v>0.315</v>
      </c>
      <c r="W47" s="61">
        <v>10.4</v>
      </c>
      <c r="X47" s="41">
        <v>0.41399999999999998</v>
      </c>
      <c r="Y47" s="61">
        <v>6.8</v>
      </c>
      <c r="Z47" s="41">
        <v>0.27100000000000002</v>
      </c>
    </row>
    <row r="48" spans="1:26" s="52" customFormat="1" ht="12" x14ac:dyDescent="0.2">
      <c r="A48" s="56">
        <v>3</v>
      </c>
      <c r="B48" s="56">
        <v>1.7</v>
      </c>
      <c r="C48" s="56">
        <v>0.1</v>
      </c>
      <c r="D48" s="56">
        <v>0.1</v>
      </c>
      <c r="E48" s="15">
        <v>1</v>
      </c>
      <c r="F48" s="15">
        <v>5.8999999999999997E-2</v>
      </c>
      <c r="G48" s="56">
        <v>0.1</v>
      </c>
      <c r="H48" s="15">
        <v>1</v>
      </c>
      <c r="I48" s="56">
        <v>0</v>
      </c>
      <c r="J48" s="15">
        <v>0</v>
      </c>
      <c r="K48" s="56">
        <v>0</v>
      </c>
      <c r="L48" s="15">
        <v>0</v>
      </c>
      <c r="O48" s="56">
        <v>4</v>
      </c>
      <c r="P48" s="56">
        <v>2</v>
      </c>
      <c r="Q48" s="56">
        <v>0.5</v>
      </c>
      <c r="R48" s="56">
        <v>0.5</v>
      </c>
      <c r="S48" s="15">
        <v>1</v>
      </c>
      <c r="T48" s="15">
        <v>0.25</v>
      </c>
      <c r="U48" s="56">
        <v>0.4</v>
      </c>
      <c r="V48" s="15">
        <v>0.8</v>
      </c>
      <c r="W48" s="56">
        <v>0</v>
      </c>
      <c r="X48" s="15">
        <v>0</v>
      </c>
      <c r="Y48" s="56">
        <v>0.1</v>
      </c>
      <c r="Z48" s="15">
        <v>0.2</v>
      </c>
    </row>
    <row r="49" spans="1:26" s="52" customFormat="1" ht="12" x14ac:dyDescent="0.2">
      <c r="A49" s="56">
        <v>3</v>
      </c>
      <c r="B49" s="56">
        <v>18</v>
      </c>
      <c r="C49" s="56">
        <v>1.4</v>
      </c>
      <c r="D49" s="56">
        <v>0.7</v>
      </c>
      <c r="E49" s="15">
        <v>0.5</v>
      </c>
      <c r="F49" s="15">
        <v>3.9E-2</v>
      </c>
      <c r="G49" s="56">
        <v>0.1</v>
      </c>
      <c r="H49" s="15">
        <v>0.14299999999999999</v>
      </c>
      <c r="I49" s="56">
        <v>0.1</v>
      </c>
      <c r="J49" s="15">
        <v>0.14299999999999999</v>
      </c>
      <c r="K49" s="56">
        <v>0.5</v>
      </c>
      <c r="L49" s="15">
        <v>0.71399999999999997</v>
      </c>
      <c r="O49" s="53">
        <v>4</v>
      </c>
      <c r="P49" s="53">
        <v>1.1000000000000001</v>
      </c>
      <c r="Q49" s="53">
        <v>0.2</v>
      </c>
      <c r="R49" s="53">
        <v>0.1</v>
      </c>
      <c r="S49" s="21">
        <v>0.5</v>
      </c>
      <c r="T49" s="21">
        <v>9.0999999999999998E-2</v>
      </c>
      <c r="U49" s="53">
        <v>0.1</v>
      </c>
      <c r="V49" s="21">
        <v>1</v>
      </c>
      <c r="W49" s="53">
        <v>0</v>
      </c>
      <c r="X49" s="21">
        <v>0</v>
      </c>
      <c r="Y49" s="53">
        <v>0</v>
      </c>
      <c r="Z49" s="21">
        <v>0</v>
      </c>
    </row>
    <row r="50" spans="1:26" s="52" customFormat="1" ht="12" x14ac:dyDescent="0.2">
      <c r="A50" s="56">
        <v>3</v>
      </c>
      <c r="B50" s="56">
        <v>0.9</v>
      </c>
      <c r="C50" s="56">
        <v>0.2</v>
      </c>
      <c r="D50" s="56">
        <v>0</v>
      </c>
      <c r="E50" s="15">
        <v>0</v>
      </c>
      <c r="F50" s="15">
        <v>0</v>
      </c>
      <c r="G50" s="56">
        <v>0</v>
      </c>
      <c r="H50" s="15" t="s">
        <v>27</v>
      </c>
      <c r="I50" s="56">
        <v>0</v>
      </c>
      <c r="J50" s="15" t="s">
        <v>27</v>
      </c>
      <c r="K50" s="56">
        <v>0</v>
      </c>
      <c r="L50" s="15" t="s">
        <v>27</v>
      </c>
      <c r="O50" s="61">
        <v>4</v>
      </c>
      <c r="P50" s="61">
        <v>167</v>
      </c>
      <c r="Q50" s="61">
        <v>28.7</v>
      </c>
      <c r="R50" s="61">
        <v>14.8</v>
      </c>
      <c r="S50" s="41">
        <v>0.51600000000000001</v>
      </c>
      <c r="T50" s="41">
        <v>8.8999999999999996E-2</v>
      </c>
      <c r="U50" s="61">
        <v>1.6</v>
      </c>
      <c r="V50" s="41">
        <v>0.108</v>
      </c>
      <c r="W50" s="61">
        <v>4</v>
      </c>
      <c r="X50" s="41">
        <v>0.27</v>
      </c>
      <c r="Y50" s="61">
        <v>9.1999999999999993</v>
      </c>
      <c r="Z50" s="41">
        <v>0.622</v>
      </c>
    </row>
    <row r="51" spans="1:26" s="52" customFormat="1" ht="12" x14ac:dyDescent="0.2">
      <c r="A51" s="56">
        <v>3</v>
      </c>
      <c r="B51" s="56">
        <v>0</v>
      </c>
      <c r="C51" s="56">
        <v>0</v>
      </c>
      <c r="D51" s="56">
        <v>0</v>
      </c>
      <c r="E51" s="15" t="s">
        <v>27</v>
      </c>
      <c r="F51" s="15">
        <v>0</v>
      </c>
      <c r="G51" s="56">
        <v>0</v>
      </c>
      <c r="H51" s="15" t="s">
        <v>27</v>
      </c>
      <c r="I51" s="56">
        <v>0</v>
      </c>
      <c r="J51" s="15" t="s">
        <v>27</v>
      </c>
      <c r="K51" s="56">
        <v>0</v>
      </c>
      <c r="L51" s="15" t="s">
        <v>27</v>
      </c>
      <c r="O51" s="56">
        <v>4</v>
      </c>
      <c r="P51" s="56">
        <v>3.7</v>
      </c>
      <c r="Q51" s="56">
        <v>0.7</v>
      </c>
      <c r="R51" s="56">
        <v>0.2</v>
      </c>
      <c r="S51" s="15">
        <v>0.28599999999999998</v>
      </c>
      <c r="T51" s="15">
        <v>5.3999999999999999E-2</v>
      </c>
      <c r="U51" s="56">
        <v>0</v>
      </c>
      <c r="V51" s="15">
        <v>0</v>
      </c>
      <c r="W51" s="56">
        <v>0.2</v>
      </c>
      <c r="X51" s="15">
        <v>1</v>
      </c>
      <c r="Y51" s="56">
        <v>0</v>
      </c>
      <c r="Z51" s="15">
        <v>0</v>
      </c>
    </row>
    <row r="52" spans="1:26" s="52" customFormat="1" ht="12" x14ac:dyDescent="0.2">
      <c r="A52" s="56">
        <v>3</v>
      </c>
      <c r="B52" s="56">
        <v>1</v>
      </c>
      <c r="C52" s="56">
        <v>0.1</v>
      </c>
      <c r="D52" s="56">
        <v>0</v>
      </c>
      <c r="E52" s="15">
        <v>0</v>
      </c>
      <c r="F52" s="15">
        <v>0</v>
      </c>
      <c r="G52" s="56">
        <v>0</v>
      </c>
      <c r="H52" s="15" t="s">
        <v>27</v>
      </c>
      <c r="I52" s="56">
        <v>0</v>
      </c>
      <c r="J52" s="15" t="s">
        <v>27</v>
      </c>
      <c r="K52" s="56">
        <v>0</v>
      </c>
      <c r="L52" s="15" t="s">
        <v>27</v>
      </c>
      <c r="O52" s="56">
        <v>4</v>
      </c>
      <c r="P52" s="56">
        <v>2.5</v>
      </c>
      <c r="Q52" s="56">
        <v>0.1</v>
      </c>
      <c r="R52" s="56">
        <v>0.1</v>
      </c>
      <c r="S52" s="15">
        <v>1</v>
      </c>
      <c r="T52" s="15">
        <v>0.04</v>
      </c>
      <c r="U52" s="56">
        <v>0</v>
      </c>
      <c r="V52" s="15">
        <v>0</v>
      </c>
      <c r="W52" s="56">
        <v>0</v>
      </c>
      <c r="X52" s="15">
        <v>0</v>
      </c>
      <c r="Y52" s="56">
        <v>0.1</v>
      </c>
      <c r="Z52" s="15">
        <v>1</v>
      </c>
    </row>
    <row r="53" spans="1:26" s="52" customFormat="1" ht="12" x14ac:dyDescent="0.2">
      <c r="A53" s="56">
        <v>3</v>
      </c>
      <c r="B53" s="56">
        <v>2.2999999999999998</v>
      </c>
      <c r="C53" s="56">
        <v>0</v>
      </c>
      <c r="D53" s="56">
        <v>0</v>
      </c>
      <c r="E53" s="15" t="s">
        <v>27</v>
      </c>
      <c r="F53" s="15">
        <v>0</v>
      </c>
      <c r="G53" s="56">
        <v>0</v>
      </c>
      <c r="H53" s="15" t="s">
        <v>27</v>
      </c>
      <c r="I53" s="56">
        <v>0</v>
      </c>
      <c r="J53" s="15" t="s">
        <v>27</v>
      </c>
      <c r="K53" s="56">
        <v>0</v>
      </c>
      <c r="L53" s="15" t="s">
        <v>27</v>
      </c>
      <c r="O53" s="61">
        <v>4</v>
      </c>
      <c r="P53" s="61">
        <v>66.5</v>
      </c>
      <c r="Q53" s="61">
        <v>19.899999999999999</v>
      </c>
      <c r="R53" s="61">
        <v>2.6</v>
      </c>
      <c r="S53" s="41">
        <v>0.13100000000000001</v>
      </c>
      <c r="T53" s="41">
        <v>3.9E-2</v>
      </c>
      <c r="U53" s="61">
        <v>0.8</v>
      </c>
      <c r="V53" s="41">
        <v>0.308</v>
      </c>
      <c r="W53" s="61">
        <v>1.1000000000000001</v>
      </c>
      <c r="X53" s="41">
        <v>0.42299999999999999</v>
      </c>
      <c r="Y53" s="61">
        <v>0.7</v>
      </c>
      <c r="Z53" s="41">
        <v>0.26900000000000002</v>
      </c>
    </row>
    <row r="54" spans="1:26" s="52" customFormat="1" ht="12" x14ac:dyDescent="0.2">
      <c r="A54" s="56">
        <v>3</v>
      </c>
      <c r="B54" s="56">
        <v>1.4</v>
      </c>
      <c r="C54" s="56">
        <v>0</v>
      </c>
      <c r="D54" s="56">
        <v>0</v>
      </c>
      <c r="E54" s="15" t="s">
        <v>27</v>
      </c>
      <c r="F54" s="15">
        <v>0</v>
      </c>
      <c r="G54" s="56">
        <v>0</v>
      </c>
      <c r="H54" s="15" t="s">
        <v>27</v>
      </c>
      <c r="I54" s="56">
        <v>0</v>
      </c>
      <c r="J54" s="15" t="s">
        <v>27</v>
      </c>
      <c r="K54" s="56">
        <v>0</v>
      </c>
      <c r="L54" s="15" t="s">
        <v>27</v>
      </c>
      <c r="O54" s="61">
        <v>4</v>
      </c>
      <c r="P54" s="61">
        <v>32.6</v>
      </c>
      <c r="Q54" s="61">
        <v>11.4</v>
      </c>
      <c r="R54" s="61">
        <v>1.2</v>
      </c>
      <c r="S54" s="41">
        <v>0.105</v>
      </c>
      <c r="T54" s="41">
        <v>3.6999999999999998E-2</v>
      </c>
      <c r="U54" s="61">
        <v>0.4</v>
      </c>
      <c r="V54" s="41">
        <v>0.33300000000000002</v>
      </c>
      <c r="W54" s="61">
        <v>0.4</v>
      </c>
      <c r="X54" s="41">
        <v>0.33300000000000002</v>
      </c>
      <c r="Y54" s="61">
        <v>0.4</v>
      </c>
      <c r="Z54" s="41">
        <v>0.33300000000000002</v>
      </c>
    </row>
    <row r="55" spans="1:26" s="52" customFormat="1" ht="12" x14ac:dyDescent="0.2">
      <c r="A55" s="56">
        <v>3</v>
      </c>
      <c r="B55" s="56">
        <v>1.9</v>
      </c>
      <c r="C55" s="56">
        <v>0</v>
      </c>
      <c r="D55" s="56">
        <v>0</v>
      </c>
      <c r="E55" s="15" t="s">
        <v>27</v>
      </c>
      <c r="F55" s="15">
        <v>0</v>
      </c>
      <c r="G55" s="56">
        <v>0</v>
      </c>
      <c r="H55" s="15" t="s">
        <v>27</v>
      </c>
      <c r="I55" s="56">
        <v>0</v>
      </c>
      <c r="J55" s="15" t="s">
        <v>27</v>
      </c>
      <c r="K55" s="56">
        <v>0</v>
      </c>
      <c r="L55" s="15" t="s">
        <v>27</v>
      </c>
      <c r="O55" s="56">
        <v>4</v>
      </c>
      <c r="P55" s="56">
        <v>1.4</v>
      </c>
      <c r="Q55" s="56">
        <v>0</v>
      </c>
      <c r="R55" s="56">
        <v>0</v>
      </c>
      <c r="S55" s="15" t="s">
        <v>27</v>
      </c>
      <c r="T55" s="15">
        <v>0</v>
      </c>
      <c r="U55" s="56">
        <v>0</v>
      </c>
      <c r="V55" s="15" t="s">
        <v>27</v>
      </c>
      <c r="W55" s="56">
        <v>0</v>
      </c>
      <c r="X55" s="15" t="s">
        <v>27</v>
      </c>
      <c r="Y55" s="56">
        <v>0</v>
      </c>
      <c r="Z55" s="15" t="s">
        <v>27</v>
      </c>
    </row>
    <row r="56" spans="1:26" s="52" customFormat="1" ht="12" x14ac:dyDescent="0.2">
      <c r="A56" s="56">
        <v>3</v>
      </c>
      <c r="B56" s="56">
        <v>3.2</v>
      </c>
      <c r="C56" s="56">
        <v>1.2</v>
      </c>
      <c r="D56" s="56">
        <v>0</v>
      </c>
      <c r="E56" s="15">
        <v>0</v>
      </c>
      <c r="F56" s="15">
        <v>0</v>
      </c>
      <c r="G56" s="56">
        <v>0</v>
      </c>
      <c r="H56" s="15" t="s">
        <v>27</v>
      </c>
      <c r="I56" s="56">
        <v>0</v>
      </c>
      <c r="J56" s="15" t="s">
        <v>27</v>
      </c>
      <c r="K56" s="56">
        <v>0</v>
      </c>
      <c r="L56" s="15" t="s">
        <v>27</v>
      </c>
      <c r="O56" s="56">
        <v>4</v>
      </c>
      <c r="P56" s="56">
        <v>0.9</v>
      </c>
      <c r="Q56" s="56">
        <v>0</v>
      </c>
      <c r="R56" s="56">
        <v>0</v>
      </c>
      <c r="S56" s="15" t="s">
        <v>27</v>
      </c>
      <c r="T56" s="15">
        <v>0</v>
      </c>
      <c r="U56" s="56">
        <v>0</v>
      </c>
      <c r="V56" s="15" t="s">
        <v>27</v>
      </c>
      <c r="W56" s="56">
        <v>0</v>
      </c>
      <c r="X56" s="15" t="s">
        <v>27</v>
      </c>
      <c r="Y56" s="56">
        <v>0</v>
      </c>
      <c r="Z56" s="15" t="s">
        <v>27</v>
      </c>
    </row>
    <row r="57" spans="1:26" s="52" customFormat="1" ht="12" x14ac:dyDescent="0.2">
      <c r="A57" s="56">
        <v>3</v>
      </c>
      <c r="B57" s="56">
        <v>1.3</v>
      </c>
      <c r="C57" s="56">
        <v>0.1</v>
      </c>
      <c r="D57" s="56">
        <v>0</v>
      </c>
      <c r="E57" s="15">
        <v>0</v>
      </c>
      <c r="F57" s="15">
        <v>0</v>
      </c>
      <c r="G57" s="56">
        <v>0</v>
      </c>
      <c r="H57" s="15" t="s">
        <v>27</v>
      </c>
      <c r="I57" s="56">
        <v>0</v>
      </c>
      <c r="J57" s="15" t="s">
        <v>27</v>
      </c>
      <c r="K57" s="56">
        <v>0</v>
      </c>
      <c r="L57" s="15" t="s">
        <v>27</v>
      </c>
      <c r="O57" s="56">
        <v>4</v>
      </c>
      <c r="P57" s="56">
        <v>0.5</v>
      </c>
      <c r="Q57" s="56">
        <v>0</v>
      </c>
      <c r="R57" s="56">
        <v>0</v>
      </c>
      <c r="S57" s="15" t="s">
        <v>27</v>
      </c>
      <c r="T57" s="15">
        <v>0</v>
      </c>
      <c r="U57" s="56">
        <v>0</v>
      </c>
      <c r="V57" s="15" t="s">
        <v>27</v>
      </c>
      <c r="W57" s="56">
        <v>0</v>
      </c>
      <c r="X57" s="15" t="s">
        <v>27</v>
      </c>
      <c r="Y57" s="56">
        <v>0</v>
      </c>
      <c r="Z57" s="15" t="s">
        <v>27</v>
      </c>
    </row>
    <row r="58" spans="1:26" s="52" customFormat="1" ht="12" x14ac:dyDescent="0.2">
      <c r="A58" s="56">
        <v>3</v>
      </c>
      <c r="B58" s="56">
        <v>1.1000000000000001</v>
      </c>
      <c r="C58" s="56">
        <v>0</v>
      </c>
      <c r="D58" s="56">
        <v>0</v>
      </c>
      <c r="E58" s="15" t="s">
        <v>27</v>
      </c>
      <c r="F58" s="15">
        <v>0</v>
      </c>
      <c r="G58" s="56">
        <v>0</v>
      </c>
      <c r="H58" s="15" t="s">
        <v>27</v>
      </c>
      <c r="I58" s="56">
        <v>0</v>
      </c>
      <c r="J58" s="15" t="s">
        <v>27</v>
      </c>
      <c r="K58" s="56">
        <v>0</v>
      </c>
      <c r="L58" s="15" t="s">
        <v>27</v>
      </c>
      <c r="O58" s="56">
        <v>4</v>
      </c>
      <c r="P58" s="56">
        <v>4</v>
      </c>
      <c r="Q58" s="56">
        <v>0</v>
      </c>
      <c r="R58" s="56">
        <v>0</v>
      </c>
      <c r="S58" s="15" t="s">
        <v>27</v>
      </c>
      <c r="T58" s="15">
        <v>0</v>
      </c>
      <c r="U58" s="56">
        <v>0</v>
      </c>
      <c r="V58" s="15" t="s">
        <v>27</v>
      </c>
      <c r="W58" s="56">
        <v>0</v>
      </c>
      <c r="X58" s="15" t="s">
        <v>27</v>
      </c>
      <c r="Y58" s="56">
        <v>0</v>
      </c>
      <c r="Z58" s="15" t="s">
        <v>27</v>
      </c>
    </row>
    <row r="59" spans="1:26" s="52" customFormat="1" ht="12" x14ac:dyDescent="0.2">
      <c r="A59" s="56">
        <v>3</v>
      </c>
      <c r="B59" s="56">
        <v>1.6</v>
      </c>
      <c r="C59" s="56">
        <v>0</v>
      </c>
      <c r="D59" s="56">
        <v>0</v>
      </c>
      <c r="E59" s="15" t="s">
        <v>27</v>
      </c>
      <c r="F59" s="15">
        <v>0</v>
      </c>
      <c r="G59" s="56">
        <v>0</v>
      </c>
      <c r="H59" s="15" t="s">
        <v>27</v>
      </c>
      <c r="I59" s="56">
        <v>0</v>
      </c>
      <c r="J59" s="15" t="s">
        <v>27</v>
      </c>
      <c r="K59" s="56">
        <v>0</v>
      </c>
      <c r="L59" s="15" t="s">
        <v>27</v>
      </c>
      <c r="O59" s="56">
        <v>4</v>
      </c>
      <c r="P59" s="56">
        <v>0</v>
      </c>
      <c r="Q59" s="56">
        <v>0</v>
      </c>
      <c r="R59" s="56">
        <v>0</v>
      </c>
      <c r="S59" s="15" t="s">
        <v>27</v>
      </c>
      <c r="T59" s="15">
        <v>0</v>
      </c>
      <c r="U59" s="56">
        <v>0</v>
      </c>
      <c r="V59" s="15" t="s">
        <v>27</v>
      </c>
      <c r="W59" s="56">
        <v>0</v>
      </c>
      <c r="X59" s="15" t="s">
        <v>27</v>
      </c>
      <c r="Y59" s="56">
        <v>0</v>
      </c>
      <c r="Z59" s="15" t="s">
        <v>27</v>
      </c>
    </row>
    <row r="60" spans="1:26" s="52" customFormat="1" ht="12" x14ac:dyDescent="0.2">
      <c r="A60" s="56">
        <v>3</v>
      </c>
      <c r="B60" s="56">
        <v>0.8</v>
      </c>
      <c r="C60" s="56">
        <v>0</v>
      </c>
      <c r="D60" s="56">
        <v>0</v>
      </c>
      <c r="E60" s="15" t="s">
        <v>27</v>
      </c>
      <c r="F60" s="15">
        <v>0</v>
      </c>
      <c r="G60" s="56">
        <v>0</v>
      </c>
      <c r="H60" s="15" t="s">
        <v>27</v>
      </c>
      <c r="I60" s="56">
        <v>0</v>
      </c>
      <c r="J60" s="15" t="s">
        <v>27</v>
      </c>
      <c r="K60" s="56">
        <v>0</v>
      </c>
      <c r="L60" s="15" t="s">
        <v>27</v>
      </c>
      <c r="O60" s="56">
        <v>4</v>
      </c>
      <c r="P60" s="56">
        <v>2</v>
      </c>
      <c r="Q60" s="56">
        <v>0</v>
      </c>
      <c r="R60" s="56">
        <v>0</v>
      </c>
      <c r="S60" s="15" t="s">
        <v>27</v>
      </c>
      <c r="T60" s="15">
        <v>0</v>
      </c>
      <c r="U60" s="56">
        <v>0</v>
      </c>
      <c r="V60" s="15" t="s">
        <v>27</v>
      </c>
      <c r="W60" s="56">
        <v>0</v>
      </c>
      <c r="X60" s="15" t="s">
        <v>27</v>
      </c>
      <c r="Y60" s="56">
        <v>0</v>
      </c>
      <c r="Z60" s="15" t="s">
        <v>27</v>
      </c>
    </row>
    <row r="61" spans="1:26" s="52" customFormat="1" ht="12" x14ac:dyDescent="0.2">
      <c r="A61" s="56">
        <v>3</v>
      </c>
      <c r="B61" s="56">
        <v>4.9000000000000004</v>
      </c>
      <c r="C61" s="56">
        <v>0.1</v>
      </c>
      <c r="D61" s="56">
        <v>0</v>
      </c>
      <c r="E61" s="15">
        <v>0</v>
      </c>
      <c r="F61" s="15">
        <v>0</v>
      </c>
      <c r="G61" s="56">
        <v>0</v>
      </c>
      <c r="H61" s="15" t="s">
        <v>27</v>
      </c>
      <c r="I61" s="56">
        <v>0</v>
      </c>
      <c r="J61" s="15" t="s">
        <v>27</v>
      </c>
      <c r="K61" s="56">
        <v>0</v>
      </c>
      <c r="L61" s="15" t="s">
        <v>27</v>
      </c>
      <c r="O61" s="56">
        <v>4</v>
      </c>
      <c r="P61" s="56">
        <v>1</v>
      </c>
      <c r="Q61" s="56">
        <v>0</v>
      </c>
      <c r="R61" s="56">
        <v>0</v>
      </c>
      <c r="S61" s="15" t="s">
        <v>27</v>
      </c>
      <c r="T61" s="15">
        <v>0</v>
      </c>
      <c r="U61" s="56">
        <v>0</v>
      </c>
      <c r="V61" s="15" t="s">
        <v>27</v>
      </c>
      <c r="W61" s="56">
        <v>0</v>
      </c>
      <c r="X61" s="15" t="s">
        <v>27</v>
      </c>
      <c r="Y61" s="56">
        <v>0</v>
      </c>
      <c r="Z61" s="15" t="s">
        <v>27</v>
      </c>
    </row>
    <row r="62" spans="1:26" s="52" customFormat="1" ht="12" x14ac:dyDescent="0.2">
      <c r="A62" s="56">
        <v>3</v>
      </c>
      <c r="B62" s="56">
        <v>5.7</v>
      </c>
      <c r="C62" s="56">
        <v>0</v>
      </c>
      <c r="D62" s="56">
        <v>0</v>
      </c>
      <c r="E62" s="15" t="s">
        <v>27</v>
      </c>
      <c r="F62" s="15">
        <v>0</v>
      </c>
      <c r="G62" s="56">
        <v>0</v>
      </c>
      <c r="H62" s="15" t="s">
        <v>27</v>
      </c>
      <c r="I62" s="56">
        <v>0</v>
      </c>
      <c r="J62" s="15" t="s">
        <v>27</v>
      </c>
      <c r="K62" s="56">
        <v>0</v>
      </c>
      <c r="L62" s="15" t="s">
        <v>27</v>
      </c>
      <c r="O62" s="56">
        <v>4</v>
      </c>
      <c r="P62" s="56">
        <v>1</v>
      </c>
      <c r="Q62" s="56">
        <v>0</v>
      </c>
      <c r="R62" s="56">
        <v>0</v>
      </c>
      <c r="S62" s="15" t="s">
        <v>27</v>
      </c>
      <c r="T62" s="15">
        <v>0</v>
      </c>
      <c r="U62" s="56">
        <v>0</v>
      </c>
      <c r="V62" s="15" t="s">
        <v>27</v>
      </c>
      <c r="W62" s="56">
        <v>0</v>
      </c>
      <c r="X62" s="15" t="s">
        <v>27</v>
      </c>
      <c r="Y62" s="56">
        <v>0</v>
      </c>
      <c r="Z62" s="15" t="s">
        <v>27</v>
      </c>
    </row>
    <row r="63" spans="1:26" s="52" customFormat="1" ht="12" x14ac:dyDescent="0.2">
      <c r="A63" s="56">
        <v>3</v>
      </c>
      <c r="B63" s="56">
        <v>1</v>
      </c>
      <c r="C63" s="56">
        <v>0</v>
      </c>
      <c r="D63" s="56">
        <v>0</v>
      </c>
      <c r="E63" s="15" t="s">
        <v>27</v>
      </c>
      <c r="F63" s="15">
        <v>0</v>
      </c>
      <c r="G63" s="56">
        <v>0</v>
      </c>
      <c r="H63" s="15" t="s">
        <v>27</v>
      </c>
      <c r="I63" s="56">
        <v>0</v>
      </c>
      <c r="J63" s="15" t="s">
        <v>27</v>
      </c>
      <c r="K63" s="56">
        <v>0</v>
      </c>
      <c r="L63" s="15" t="s">
        <v>27</v>
      </c>
      <c r="O63" s="56">
        <v>4</v>
      </c>
      <c r="P63" s="56">
        <v>0.9</v>
      </c>
      <c r="Q63" s="56">
        <v>0</v>
      </c>
      <c r="R63" s="56">
        <v>0</v>
      </c>
      <c r="S63" s="15" t="s">
        <v>27</v>
      </c>
      <c r="T63" s="15">
        <v>0</v>
      </c>
      <c r="U63" s="56">
        <v>0</v>
      </c>
      <c r="V63" s="15" t="s">
        <v>27</v>
      </c>
      <c r="W63" s="56">
        <v>0</v>
      </c>
      <c r="X63" s="15" t="s">
        <v>27</v>
      </c>
      <c r="Y63" s="56">
        <v>0</v>
      </c>
      <c r="Z63" s="15" t="s">
        <v>27</v>
      </c>
    </row>
    <row r="64" spans="1:26" s="52" customFormat="1" ht="12" x14ac:dyDescent="0.2">
      <c r="A64" s="56">
        <v>3</v>
      </c>
      <c r="B64" s="56">
        <v>0.8</v>
      </c>
      <c r="C64" s="56">
        <v>0</v>
      </c>
      <c r="D64" s="56">
        <v>0</v>
      </c>
      <c r="E64" s="15" t="s">
        <v>27</v>
      </c>
      <c r="F64" s="15">
        <v>0</v>
      </c>
      <c r="G64" s="56">
        <v>0</v>
      </c>
      <c r="H64" s="15" t="s">
        <v>27</v>
      </c>
      <c r="I64" s="56">
        <v>0</v>
      </c>
      <c r="J64" s="15" t="s">
        <v>27</v>
      </c>
      <c r="K64" s="56">
        <v>0</v>
      </c>
      <c r="L64" s="15" t="s">
        <v>27</v>
      </c>
      <c r="O64" s="56">
        <v>4</v>
      </c>
      <c r="P64" s="56">
        <v>0</v>
      </c>
      <c r="Q64" s="56">
        <v>0</v>
      </c>
      <c r="R64" s="56">
        <v>0</v>
      </c>
      <c r="S64" s="15" t="s">
        <v>27</v>
      </c>
      <c r="T64" s="15">
        <v>0</v>
      </c>
      <c r="U64" s="56">
        <v>0</v>
      </c>
      <c r="V64" s="15" t="s">
        <v>27</v>
      </c>
      <c r="W64" s="56">
        <v>0</v>
      </c>
      <c r="X64" s="15" t="s">
        <v>27</v>
      </c>
      <c r="Y64" s="56">
        <v>0</v>
      </c>
      <c r="Z64" s="15" t="s">
        <v>27</v>
      </c>
    </row>
    <row r="65" spans="1:26" s="52" customFormat="1" ht="12" x14ac:dyDescent="0.2">
      <c r="A65" s="56">
        <v>3</v>
      </c>
      <c r="B65" s="56">
        <v>1.9</v>
      </c>
      <c r="C65" s="56">
        <v>0</v>
      </c>
      <c r="D65" s="56">
        <v>0</v>
      </c>
      <c r="E65" s="15" t="s">
        <v>27</v>
      </c>
      <c r="F65" s="15">
        <v>0</v>
      </c>
      <c r="G65" s="56">
        <v>0</v>
      </c>
      <c r="H65" s="15" t="s">
        <v>27</v>
      </c>
      <c r="I65" s="56">
        <v>0</v>
      </c>
      <c r="J65" s="15" t="s">
        <v>27</v>
      </c>
      <c r="K65" s="56">
        <v>0</v>
      </c>
      <c r="L65" s="15" t="s">
        <v>27</v>
      </c>
      <c r="O65" s="56">
        <v>4</v>
      </c>
      <c r="P65" s="56">
        <v>0</v>
      </c>
      <c r="Q65" s="56">
        <v>0</v>
      </c>
      <c r="R65" s="56">
        <v>0</v>
      </c>
      <c r="S65" s="15" t="s">
        <v>27</v>
      </c>
      <c r="T65" s="15">
        <v>0</v>
      </c>
      <c r="U65" s="56">
        <v>0</v>
      </c>
      <c r="V65" s="15" t="s">
        <v>27</v>
      </c>
      <c r="W65" s="56">
        <v>0</v>
      </c>
      <c r="X65" s="15" t="s">
        <v>27</v>
      </c>
      <c r="Y65" s="56">
        <v>0</v>
      </c>
      <c r="Z65" s="15" t="s">
        <v>27</v>
      </c>
    </row>
    <row r="66" spans="1:26" s="52" customFormat="1" ht="12" x14ac:dyDescent="0.2">
      <c r="A66" s="56">
        <v>3</v>
      </c>
      <c r="B66" s="56">
        <v>2.9</v>
      </c>
      <c r="C66" s="56">
        <v>0</v>
      </c>
      <c r="D66" s="56">
        <v>0</v>
      </c>
      <c r="E66" s="15" t="s">
        <v>27</v>
      </c>
      <c r="F66" s="15">
        <v>0</v>
      </c>
      <c r="G66" s="56">
        <v>0</v>
      </c>
      <c r="H66" s="15" t="s">
        <v>27</v>
      </c>
      <c r="I66" s="56">
        <v>0</v>
      </c>
      <c r="J66" s="15" t="s">
        <v>27</v>
      </c>
      <c r="K66" s="56">
        <v>0</v>
      </c>
      <c r="L66" s="15" t="s">
        <v>27</v>
      </c>
      <c r="O66" s="56">
        <v>4</v>
      </c>
      <c r="P66" s="56">
        <v>0</v>
      </c>
      <c r="Q66" s="56">
        <v>0</v>
      </c>
      <c r="R66" s="56">
        <v>0</v>
      </c>
      <c r="S66" s="15" t="s">
        <v>27</v>
      </c>
      <c r="T66" s="15">
        <v>0</v>
      </c>
      <c r="U66" s="56">
        <v>0</v>
      </c>
      <c r="V66" s="15" t="s">
        <v>27</v>
      </c>
      <c r="W66" s="56">
        <v>0</v>
      </c>
      <c r="X66" s="15" t="s">
        <v>27</v>
      </c>
      <c r="Y66" s="56">
        <v>0</v>
      </c>
      <c r="Z66" s="15" t="s">
        <v>27</v>
      </c>
    </row>
    <row r="67" spans="1:26" s="52" customFormat="1" ht="12" x14ac:dyDescent="0.2">
      <c r="A67" s="56">
        <v>3</v>
      </c>
      <c r="B67" s="56">
        <v>0</v>
      </c>
      <c r="C67" s="56">
        <v>0</v>
      </c>
      <c r="D67" s="56">
        <v>0</v>
      </c>
      <c r="E67" s="15" t="s">
        <v>27</v>
      </c>
      <c r="F67" s="15">
        <v>0</v>
      </c>
      <c r="G67" s="56">
        <v>0</v>
      </c>
      <c r="H67" s="15" t="s">
        <v>27</v>
      </c>
      <c r="I67" s="56">
        <v>0</v>
      </c>
      <c r="J67" s="15" t="s">
        <v>27</v>
      </c>
      <c r="K67" s="56">
        <v>0</v>
      </c>
      <c r="L67" s="15" t="s">
        <v>27</v>
      </c>
      <c r="O67" s="56">
        <v>4</v>
      </c>
      <c r="P67" s="56">
        <v>0</v>
      </c>
      <c r="Q67" s="56">
        <v>0</v>
      </c>
      <c r="R67" s="56">
        <v>0</v>
      </c>
      <c r="S67" s="15" t="s">
        <v>27</v>
      </c>
      <c r="T67" s="15">
        <v>0</v>
      </c>
      <c r="U67" s="56">
        <v>0</v>
      </c>
      <c r="V67" s="15" t="s">
        <v>27</v>
      </c>
      <c r="W67" s="56">
        <v>0</v>
      </c>
      <c r="X67" s="15" t="s">
        <v>27</v>
      </c>
      <c r="Y67" s="56">
        <v>0</v>
      </c>
      <c r="Z67" s="15" t="s">
        <v>27</v>
      </c>
    </row>
    <row r="68" spans="1:26" s="52" customFormat="1" ht="12" x14ac:dyDescent="0.2">
      <c r="A68" s="56">
        <v>3</v>
      </c>
      <c r="B68" s="56">
        <v>0.6</v>
      </c>
      <c r="C68" s="56">
        <v>0</v>
      </c>
      <c r="D68" s="56">
        <v>0</v>
      </c>
      <c r="E68" s="15" t="s">
        <v>27</v>
      </c>
      <c r="F68" s="15">
        <v>0</v>
      </c>
      <c r="G68" s="56">
        <v>0</v>
      </c>
      <c r="H68" s="15" t="s">
        <v>27</v>
      </c>
      <c r="I68" s="56">
        <v>0</v>
      </c>
      <c r="J68" s="15" t="s">
        <v>27</v>
      </c>
      <c r="K68" s="56">
        <v>0</v>
      </c>
      <c r="L68" s="15" t="s">
        <v>27</v>
      </c>
      <c r="O68" s="56">
        <v>4</v>
      </c>
      <c r="P68" s="56">
        <v>0</v>
      </c>
      <c r="Q68" s="56">
        <v>0</v>
      </c>
      <c r="R68" s="56">
        <v>0</v>
      </c>
      <c r="S68" s="15" t="s">
        <v>27</v>
      </c>
      <c r="T68" s="15">
        <v>0</v>
      </c>
      <c r="U68" s="56">
        <v>0</v>
      </c>
      <c r="V68" s="15" t="s">
        <v>27</v>
      </c>
      <c r="W68" s="56">
        <v>0</v>
      </c>
      <c r="X68" s="15" t="s">
        <v>27</v>
      </c>
      <c r="Y68" s="56">
        <v>0</v>
      </c>
      <c r="Z68" s="15" t="s">
        <v>27</v>
      </c>
    </row>
    <row r="69" spans="1:26" s="52" customFormat="1" ht="12" x14ac:dyDescent="0.2">
      <c r="A69" s="53">
        <v>3</v>
      </c>
      <c r="B69" s="53">
        <v>9.8000000000000007</v>
      </c>
      <c r="C69" s="53">
        <v>0.4</v>
      </c>
      <c r="D69" s="53">
        <v>0</v>
      </c>
      <c r="E69" s="21">
        <v>0</v>
      </c>
      <c r="F69" s="21">
        <v>0</v>
      </c>
      <c r="G69" s="53">
        <v>0</v>
      </c>
      <c r="H69" s="21" t="s">
        <v>27</v>
      </c>
      <c r="I69" s="53">
        <v>0</v>
      </c>
      <c r="J69" s="21" t="s">
        <v>27</v>
      </c>
      <c r="K69" s="53">
        <v>0</v>
      </c>
      <c r="L69" s="21" t="s">
        <v>27</v>
      </c>
      <c r="O69" s="56">
        <v>4</v>
      </c>
      <c r="P69" s="56">
        <v>0.6</v>
      </c>
      <c r="Q69" s="56">
        <v>0.3</v>
      </c>
      <c r="R69" s="56">
        <v>0</v>
      </c>
      <c r="S69" s="15">
        <v>0</v>
      </c>
      <c r="T69" s="15">
        <v>0</v>
      </c>
      <c r="U69" s="56">
        <v>0</v>
      </c>
      <c r="V69" s="15" t="s">
        <v>27</v>
      </c>
      <c r="W69" s="56">
        <v>0</v>
      </c>
      <c r="X69" s="15" t="s">
        <v>27</v>
      </c>
      <c r="Y69" s="56">
        <v>0</v>
      </c>
      <c r="Z69" s="15" t="s">
        <v>27</v>
      </c>
    </row>
    <row r="70" spans="1:26" s="52" customFormat="1" ht="12.75" x14ac:dyDescent="0.2">
      <c r="A70" s="77">
        <v>3</v>
      </c>
      <c r="B70" s="77">
        <f>SUM(B41:B69)</f>
        <v>418.59999999999991</v>
      </c>
      <c r="C70" s="77">
        <f>SUM(C41:C69)</f>
        <v>144.29999999999995</v>
      </c>
      <c r="D70" s="77">
        <f>SUM(D41:D69)</f>
        <v>90.699999999999989</v>
      </c>
      <c r="E70" s="78">
        <f>D70/C70</f>
        <v>0.62855162855162872</v>
      </c>
      <c r="F70" s="78">
        <f>D70/B70</f>
        <v>0.216674629718108</v>
      </c>
      <c r="G70" s="77">
        <f>SUM(G41:G69)</f>
        <v>15.799999999999999</v>
      </c>
      <c r="H70" s="78">
        <f>G70/D70</f>
        <v>0.17420066152149946</v>
      </c>
      <c r="I70" s="77">
        <f>SUM(I41:I69)</f>
        <v>24.4</v>
      </c>
      <c r="J70" s="78">
        <f>I70/D70</f>
        <v>0.26901874310915108</v>
      </c>
      <c r="K70" s="77">
        <f>SUM(K41:K69)</f>
        <v>50.5</v>
      </c>
      <c r="L70" s="78">
        <f>K70/D70</f>
        <v>0.55678059536934954</v>
      </c>
      <c r="O70" s="53">
        <v>4</v>
      </c>
      <c r="P70" s="53">
        <v>3.9</v>
      </c>
      <c r="Q70" s="53">
        <v>0</v>
      </c>
      <c r="R70" s="53">
        <v>0</v>
      </c>
      <c r="S70" s="21" t="s">
        <v>27</v>
      </c>
      <c r="T70" s="21">
        <v>0</v>
      </c>
      <c r="U70" s="53">
        <v>0</v>
      </c>
      <c r="V70" s="21" t="s">
        <v>27</v>
      </c>
      <c r="W70" s="53">
        <v>0</v>
      </c>
      <c r="X70" s="21" t="s">
        <v>27</v>
      </c>
      <c r="Y70" s="53">
        <v>0</v>
      </c>
      <c r="Z70" s="21" t="s">
        <v>27</v>
      </c>
    </row>
    <row r="71" spans="1:26" s="52" customFormat="1" ht="12" x14ac:dyDescent="0.2">
      <c r="O71" s="53">
        <v>4</v>
      </c>
      <c r="P71" s="53">
        <v>2.5</v>
      </c>
      <c r="Q71" s="53">
        <v>0</v>
      </c>
      <c r="R71" s="53">
        <v>0</v>
      </c>
      <c r="S71" s="21" t="s">
        <v>27</v>
      </c>
      <c r="T71" s="21">
        <v>0</v>
      </c>
      <c r="U71" s="53">
        <v>0</v>
      </c>
      <c r="V71" s="21" t="s">
        <v>27</v>
      </c>
      <c r="W71" s="53">
        <v>0</v>
      </c>
      <c r="X71" s="21" t="s">
        <v>27</v>
      </c>
      <c r="Y71" s="53">
        <v>0</v>
      </c>
      <c r="Z71" s="21" t="s">
        <v>27</v>
      </c>
    </row>
    <row r="72" spans="1:26" s="52" customFormat="1" ht="12.75" x14ac:dyDescent="0.2">
      <c r="O72" s="76">
        <v>4</v>
      </c>
      <c r="P72" s="77">
        <f>SUM(P41:P71)</f>
        <v>516.1</v>
      </c>
      <c r="Q72" s="77">
        <f t="shared" ref="Q72:R72" si="3">SUM(Q41:Q71)</f>
        <v>148.50000000000003</v>
      </c>
      <c r="R72" s="77">
        <f t="shared" si="3"/>
        <v>93.499999999999986</v>
      </c>
      <c r="S72" s="78">
        <f>R72/Q72</f>
        <v>0.62962962962962943</v>
      </c>
      <c r="T72" s="78">
        <f>R72/P72</f>
        <v>0.1811664406122844</v>
      </c>
      <c r="U72" s="77">
        <f>SUM(U41:U71)</f>
        <v>22.900000000000002</v>
      </c>
      <c r="V72" s="78">
        <f>U72/R72</f>
        <v>0.24491978609625675</v>
      </c>
      <c r="W72" s="77">
        <f>SUM(W41:W71)</f>
        <v>35.400000000000006</v>
      </c>
      <c r="X72" s="78">
        <f>W72/R72</f>
        <v>0.3786096256684493</v>
      </c>
      <c r="Y72" s="77">
        <f>SUM(Y41:Y71)</f>
        <v>35.200000000000003</v>
      </c>
      <c r="Z72" s="78">
        <f>Y72/R72</f>
        <v>0.37647058823529422</v>
      </c>
    </row>
    <row r="73" spans="1:26" s="82" customFormat="1" ht="12.75" x14ac:dyDescent="0.2">
      <c r="O73" s="84"/>
      <c r="P73" s="80"/>
      <c r="Q73" s="80"/>
      <c r="R73" s="80"/>
      <c r="S73" s="81"/>
      <c r="T73" s="81"/>
      <c r="U73" s="80"/>
      <c r="V73" s="81"/>
      <c r="W73" s="80"/>
      <c r="X73" s="81"/>
      <c r="Y73" s="80"/>
      <c r="Z73" s="81"/>
    </row>
    <row r="74" spans="1:26" s="52" customFormat="1" ht="12" x14ac:dyDescent="0.2"/>
    <row r="75" spans="1:26" s="52" customFormat="1" ht="60" x14ac:dyDescent="0.2">
      <c r="A75" s="47" t="s">
        <v>4</v>
      </c>
      <c r="B75" s="47" t="s">
        <v>5</v>
      </c>
      <c r="C75" s="47" t="s">
        <v>6</v>
      </c>
      <c r="D75" s="79" t="s">
        <v>7</v>
      </c>
      <c r="E75" s="47" t="s">
        <v>8</v>
      </c>
      <c r="F75" s="38" t="s">
        <v>9</v>
      </c>
      <c r="G75" s="47" t="s">
        <v>10</v>
      </c>
      <c r="H75" s="79" t="s">
        <v>486</v>
      </c>
      <c r="I75" s="47" t="s">
        <v>12</v>
      </c>
      <c r="J75" s="47" t="s">
        <v>13</v>
      </c>
      <c r="K75" s="47" t="s">
        <v>14</v>
      </c>
      <c r="L75" s="47" t="s">
        <v>15</v>
      </c>
      <c r="O75" s="47" t="s">
        <v>4</v>
      </c>
      <c r="P75" s="47" t="s">
        <v>5</v>
      </c>
      <c r="Q75" s="47" t="s">
        <v>6</v>
      </c>
      <c r="R75" s="79" t="s">
        <v>7</v>
      </c>
      <c r="S75" s="47" t="s">
        <v>8</v>
      </c>
      <c r="T75" s="38" t="s">
        <v>9</v>
      </c>
      <c r="U75" s="47" t="s">
        <v>10</v>
      </c>
      <c r="V75" s="79" t="s">
        <v>486</v>
      </c>
      <c r="W75" s="47" t="s">
        <v>12</v>
      </c>
      <c r="X75" s="47" t="s">
        <v>13</v>
      </c>
      <c r="Y75" s="47" t="s">
        <v>14</v>
      </c>
      <c r="Z75" s="47" t="s">
        <v>15</v>
      </c>
    </row>
    <row r="76" spans="1:26" s="52" customFormat="1" ht="12" x14ac:dyDescent="0.2">
      <c r="A76" s="56">
        <v>5</v>
      </c>
      <c r="B76" s="56">
        <v>1.3</v>
      </c>
      <c r="C76" s="56">
        <v>1.3</v>
      </c>
      <c r="D76" s="56">
        <v>1.3</v>
      </c>
      <c r="E76" s="15">
        <v>1</v>
      </c>
      <c r="F76" s="15">
        <v>1</v>
      </c>
      <c r="G76" s="56">
        <v>0.1</v>
      </c>
      <c r="H76" s="15">
        <v>7.6999999999999999E-2</v>
      </c>
      <c r="I76" s="56">
        <v>0.8</v>
      </c>
      <c r="J76" s="15">
        <v>0.61499999999999999</v>
      </c>
      <c r="K76" s="56">
        <v>0.4</v>
      </c>
      <c r="L76" s="15">
        <v>0.308</v>
      </c>
      <c r="O76" s="56">
        <v>6</v>
      </c>
      <c r="P76" s="56">
        <v>0.8</v>
      </c>
      <c r="Q76" s="56">
        <v>0.7</v>
      </c>
      <c r="R76" s="56">
        <v>0.7</v>
      </c>
      <c r="S76" s="15">
        <v>1</v>
      </c>
      <c r="T76" s="15">
        <v>0.875</v>
      </c>
      <c r="U76" s="56">
        <v>0</v>
      </c>
      <c r="V76" s="15">
        <v>0</v>
      </c>
      <c r="W76" s="56">
        <v>0.2</v>
      </c>
      <c r="X76" s="15">
        <v>0.28599999999999998</v>
      </c>
      <c r="Y76" s="56">
        <v>0.5</v>
      </c>
      <c r="Z76" s="15">
        <v>0.71399999999999997</v>
      </c>
    </row>
    <row r="77" spans="1:26" s="52" customFormat="1" ht="12" x14ac:dyDescent="0.2">
      <c r="A77" s="56">
        <v>5</v>
      </c>
      <c r="B77" s="56">
        <v>0.5</v>
      </c>
      <c r="C77" s="56">
        <v>0.5</v>
      </c>
      <c r="D77" s="56">
        <v>0.5</v>
      </c>
      <c r="E77" s="15">
        <v>1</v>
      </c>
      <c r="F77" s="15">
        <v>1</v>
      </c>
      <c r="G77" s="56">
        <v>0</v>
      </c>
      <c r="H77" s="15">
        <v>0</v>
      </c>
      <c r="I77" s="56">
        <v>0</v>
      </c>
      <c r="J77" s="15">
        <v>0</v>
      </c>
      <c r="K77" s="56">
        <v>0.5</v>
      </c>
      <c r="L77" s="15">
        <v>1</v>
      </c>
      <c r="O77" s="56">
        <v>6</v>
      </c>
      <c r="P77" s="56">
        <v>1.2</v>
      </c>
      <c r="Q77" s="56">
        <v>1</v>
      </c>
      <c r="R77" s="56">
        <v>0.9</v>
      </c>
      <c r="S77" s="15">
        <v>0.9</v>
      </c>
      <c r="T77" s="15">
        <v>0.75</v>
      </c>
      <c r="U77" s="56">
        <v>0.9</v>
      </c>
      <c r="V77" s="15">
        <v>1</v>
      </c>
      <c r="W77" s="56">
        <v>0</v>
      </c>
      <c r="X77" s="15">
        <v>0</v>
      </c>
      <c r="Y77" s="56">
        <v>0</v>
      </c>
      <c r="Z77" s="15">
        <v>0</v>
      </c>
    </row>
    <row r="78" spans="1:26" s="52" customFormat="1" ht="12" x14ac:dyDescent="0.2">
      <c r="A78" s="56">
        <v>5</v>
      </c>
      <c r="B78" s="56">
        <v>2.2999999999999998</v>
      </c>
      <c r="C78" s="56">
        <v>2.2999999999999998</v>
      </c>
      <c r="D78" s="56">
        <v>2.2999999999999998</v>
      </c>
      <c r="E78" s="15">
        <v>1</v>
      </c>
      <c r="F78" s="15">
        <v>1</v>
      </c>
      <c r="G78" s="56">
        <v>0</v>
      </c>
      <c r="H78" s="15">
        <v>0</v>
      </c>
      <c r="I78" s="56">
        <v>0.4</v>
      </c>
      <c r="J78" s="15">
        <v>0.17399999999999999</v>
      </c>
      <c r="K78" s="56">
        <v>1.9</v>
      </c>
      <c r="L78" s="15">
        <v>0.82599999999999996</v>
      </c>
      <c r="O78" s="56">
        <v>6</v>
      </c>
      <c r="P78" s="56">
        <v>2.7</v>
      </c>
      <c r="Q78" s="56">
        <v>1.9</v>
      </c>
      <c r="R78" s="56">
        <v>1.8</v>
      </c>
      <c r="S78" s="15">
        <v>0.94699999999999995</v>
      </c>
      <c r="T78" s="15">
        <v>0.66700000000000004</v>
      </c>
      <c r="U78" s="56">
        <v>0.2</v>
      </c>
      <c r="V78" s="15">
        <v>0.111</v>
      </c>
      <c r="W78" s="56">
        <v>0.8</v>
      </c>
      <c r="X78" s="15">
        <v>0.44400000000000001</v>
      </c>
      <c r="Y78" s="56">
        <v>0.8</v>
      </c>
      <c r="Z78" s="15">
        <v>0.44400000000000001</v>
      </c>
    </row>
    <row r="79" spans="1:26" s="52" customFormat="1" ht="12" x14ac:dyDescent="0.2">
      <c r="A79" s="56">
        <v>5</v>
      </c>
      <c r="B79" s="56">
        <v>1.4</v>
      </c>
      <c r="C79" s="56">
        <v>1.4</v>
      </c>
      <c r="D79" s="56">
        <v>1.4</v>
      </c>
      <c r="E79" s="15">
        <v>1</v>
      </c>
      <c r="F79" s="15">
        <v>1</v>
      </c>
      <c r="G79" s="56">
        <v>0.1</v>
      </c>
      <c r="H79" s="15">
        <v>7.0999999999999994E-2</v>
      </c>
      <c r="I79" s="56">
        <v>0.5</v>
      </c>
      <c r="J79" s="15">
        <v>0.35699999999999998</v>
      </c>
      <c r="K79" s="56">
        <v>0.8</v>
      </c>
      <c r="L79" s="15">
        <v>0.57099999999999995</v>
      </c>
      <c r="O79" s="56">
        <v>6</v>
      </c>
      <c r="P79" s="56">
        <v>1</v>
      </c>
      <c r="Q79" s="56">
        <v>0.6</v>
      </c>
      <c r="R79" s="56">
        <v>0.60000000000000009</v>
      </c>
      <c r="S79" s="15">
        <v>1</v>
      </c>
      <c r="T79" s="15">
        <v>0.6</v>
      </c>
      <c r="U79" s="56">
        <v>0.1</v>
      </c>
      <c r="V79" s="15">
        <v>0.16700000000000001</v>
      </c>
      <c r="W79" s="56">
        <v>0.2</v>
      </c>
      <c r="X79" s="15">
        <v>0.33300000000000002</v>
      </c>
      <c r="Y79" s="56">
        <v>0.3</v>
      </c>
      <c r="Z79" s="15">
        <v>0.5</v>
      </c>
    </row>
    <row r="80" spans="1:26" s="52" customFormat="1" ht="12" x14ac:dyDescent="0.2">
      <c r="A80" s="53">
        <v>5</v>
      </c>
      <c r="B80" s="53">
        <v>1.9</v>
      </c>
      <c r="C80" s="53">
        <v>1.7</v>
      </c>
      <c r="D80" s="53">
        <v>1.4</v>
      </c>
      <c r="E80" s="21">
        <v>0.82399999999999995</v>
      </c>
      <c r="F80" s="21">
        <v>0.73699999999999999</v>
      </c>
      <c r="G80" s="53">
        <v>0</v>
      </c>
      <c r="H80" s="21">
        <v>0</v>
      </c>
      <c r="I80" s="53">
        <v>0.4</v>
      </c>
      <c r="J80" s="21">
        <v>0.28599999999999998</v>
      </c>
      <c r="K80" s="53">
        <v>1</v>
      </c>
      <c r="L80" s="21">
        <v>0.71399999999999997</v>
      </c>
      <c r="O80" s="56">
        <v>6</v>
      </c>
      <c r="P80" s="56">
        <v>1.1000000000000001</v>
      </c>
      <c r="Q80" s="56">
        <v>0.3</v>
      </c>
      <c r="R80" s="56">
        <v>0.3</v>
      </c>
      <c r="S80" s="15">
        <v>1</v>
      </c>
      <c r="T80" s="15">
        <v>0.27300000000000002</v>
      </c>
      <c r="U80" s="56">
        <v>0</v>
      </c>
      <c r="V80" s="15">
        <v>0</v>
      </c>
      <c r="W80" s="56">
        <v>0.2</v>
      </c>
      <c r="X80" s="15">
        <v>0.66700000000000004</v>
      </c>
      <c r="Y80" s="56">
        <v>0.1</v>
      </c>
      <c r="Z80" s="15">
        <v>0.33300000000000002</v>
      </c>
    </row>
    <row r="81" spans="1:26" s="52" customFormat="1" ht="12" x14ac:dyDescent="0.2">
      <c r="A81" s="61">
        <v>5</v>
      </c>
      <c r="B81" s="61">
        <v>11.7</v>
      </c>
      <c r="C81" s="61">
        <v>9.6</v>
      </c>
      <c r="D81" s="61">
        <v>8.3000000000000007</v>
      </c>
      <c r="E81" s="41">
        <v>0.86499999999999999</v>
      </c>
      <c r="F81" s="41">
        <v>0.70899999999999996</v>
      </c>
      <c r="G81" s="61">
        <v>1</v>
      </c>
      <c r="H81" s="41">
        <v>0.12</v>
      </c>
      <c r="I81" s="61">
        <v>1.4</v>
      </c>
      <c r="J81" s="41">
        <v>0.16900000000000001</v>
      </c>
      <c r="K81" s="61">
        <v>5.9</v>
      </c>
      <c r="L81" s="41">
        <v>0.71099999999999997</v>
      </c>
      <c r="O81" s="56">
        <v>6</v>
      </c>
      <c r="P81" s="56">
        <v>4.8</v>
      </c>
      <c r="Q81" s="56">
        <v>1.7</v>
      </c>
      <c r="R81" s="56">
        <v>1.1000000000000001</v>
      </c>
      <c r="S81" s="15">
        <v>0.64700000000000002</v>
      </c>
      <c r="T81" s="15">
        <v>0.22900000000000001</v>
      </c>
      <c r="U81" s="56">
        <v>0.8</v>
      </c>
      <c r="V81" s="15">
        <v>0.72699999999999998</v>
      </c>
      <c r="W81" s="56">
        <v>0.1</v>
      </c>
      <c r="X81" s="15">
        <v>9.0999999999999998E-2</v>
      </c>
      <c r="Y81" s="56">
        <v>0.2</v>
      </c>
      <c r="Z81" s="15">
        <v>0.182</v>
      </c>
    </row>
    <row r="82" spans="1:26" s="52" customFormat="1" ht="12" x14ac:dyDescent="0.2">
      <c r="A82" s="61">
        <v>5</v>
      </c>
      <c r="B82" s="61">
        <v>17.3</v>
      </c>
      <c r="C82" s="61">
        <v>11.4</v>
      </c>
      <c r="D82" s="61">
        <v>11.2</v>
      </c>
      <c r="E82" s="41">
        <v>0.98199999999999998</v>
      </c>
      <c r="F82" s="41">
        <v>0.64700000000000002</v>
      </c>
      <c r="G82" s="61">
        <v>0.6</v>
      </c>
      <c r="H82" s="41">
        <v>5.3999999999999999E-2</v>
      </c>
      <c r="I82" s="61">
        <v>1.7</v>
      </c>
      <c r="J82" s="41">
        <v>0.152</v>
      </c>
      <c r="K82" s="61">
        <v>8.9</v>
      </c>
      <c r="L82" s="41">
        <v>0.79500000000000004</v>
      </c>
      <c r="O82" s="56">
        <v>6</v>
      </c>
      <c r="P82" s="56">
        <v>7.8</v>
      </c>
      <c r="Q82" s="56">
        <v>1.4</v>
      </c>
      <c r="R82" s="56">
        <v>1.5</v>
      </c>
      <c r="S82" s="15">
        <v>1.071</v>
      </c>
      <c r="T82" s="15">
        <v>0.192</v>
      </c>
      <c r="U82" s="56">
        <v>0.8</v>
      </c>
      <c r="V82" s="15">
        <v>0.53300000000000003</v>
      </c>
      <c r="W82" s="56">
        <v>0.6</v>
      </c>
      <c r="X82" s="15">
        <v>0.4</v>
      </c>
      <c r="Y82" s="56">
        <v>0.1</v>
      </c>
      <c r="Z82" s="15">
        <v>6.7000000000000004E-2</v>
      </c>
    </row>
    <row r="83" spans="1:26" s="52" customFormat="1" ht="12" x14ac:dyDescent="0.2">
      <c r="A83" s="61">
        <v>5</v>
      </c>
      <c r="B83" s="61">
        <v>29.5</v>
      </c>
      <c r="C83" s="61">
        <v>20.8</v>
      </c>
      <c r="D83" s="61">
        <v>18.3</v>
      </c>
      <c r="E83" s="41">
        <v>0.88</v>
      </c>
      <c r="F83" s="41">
        <v>0.62</v>
      </c>
      <c r="G83" s="61">
        <v>1.9</v>
      </c>
      <c r="H83" s="41">
        <v>0.104</v>
      </c>
      <c r="I83" s="61">
        <v>4.8</v>
      </c>
      <c r="J83" s="41">
        <v>0.26200000000000001</v>
      </c>
      <c r="K83" s="61">
        <v>11.6</v>
      </c>
      <c r="L83" s="41">
        <v>0.63400000000000001</v>
      </c>
      <c r="O83" s="61">
        <v>6</v>
      </c>
      <c r="P83" s="61">
        <v>38</v>
      </c>
      <c r="Q83" s="61">
        <v>8.1999999999999993</v>
      </c>
      <c r="R83" s="61">
        <v>7.2000000000000011</v>
      </c>
      <c r="S83" s="41">
        <v>0.878</v>
      </c>
      <c r="T83" s="41">
        <v>0.189</v>
      </c>
      <c r="U83" s="61">
        <v>6.4</v>
      </c>
      <c r="V83" s="41">
        <v>0.88900000000000001</v>
      </c>
      <c r="W83" s="61">
        <v>0.4</v>
      </c>
      <c r="X83" s="41">
        <v>5.6000000000000001E-2</v>
      </c>
      <c r="Y83" s="61">
        <v>0.4</v>
      </c>
      <c r="Z83" s="41">
        <v>5.6000000000000001E-2</v>
      </c>
    </row>
    <row r="84" spans="1:26" s="52" customFormat="1" ht="12" x14ac:dyDescent="0.2">
      <c r="A84" s="61">
        <v>5</v>
      </c>
      <c r="B84" s="61">
        <v>61.2</v>
      </c>
      <c r="C84" s="61">
        <v>35.200000000000003</v>
      </c>
      <c r="D84" s="61">
        <v>26.5</v>
      </c>
      <c r="E84" s="41">
        <v>0.753</v>
      </c>
      <c r="F84" s="41">
        <v>0.433</v>
      </c>
      <c r="G84" s="61">
        <v>4.2</v>
      </c>
      <c r="H84" s="41">
        <v>0.158</v>
      </c>
      <c r="I84" s="61">
        <v>9.8000000000000007</v>
      </c>
      <c r="J84" s="41">
        <v>0.37</v>
      </c>
      <c r="K84" s="61">
        <v>12.5</v>
      </c>
      <c r="L84" s="41">
        <v>0.47199999999999998</v>
      </c>
      <c r="O84" s="56">
        <v>6</v>
      </c>
      <c r="P84" s="56">
        <v>0.6</v>
      </c>
      <c r="Q84" s="56">
        <v>0.1</v>
      </c>
      <c r="R84" s="56">
        <v>0.1</v>
      </c>
      <c r="S84" s="15">
        <v>1</v>
      </c>
      <c r="T84" s="15">
        <v>0.16700000000000001</v>
      </c>
      <c r="U84" s="56">
        <v>0.1</v>
      </c>
      <c r="V84" s="15">
        <v>1</v>
      </c>
      <c r="W84" s="56">
        <v>0</v>
      </c>
      <c r="X84" s="15">
        <v>0</v>
      </c>
      <c r="Y84" s="56">
        <v>0</v>
      </c>
      <c r="Z84" s="15">
        <v>0</v>
      </c>
    </row>
    <row r="85" spans="1:26" s="52" customFormat="1" ht="12" x14ac:dyDescent="0.2">
      <c r="A85" s="56">
        <v>5</v>
      </c>
      <c r="B85" s="56">
        <v>1.9</v>
      </c>
      <c r="C85" s="56">
        <v>1</v>
      </c>
      <c r="D85" s="56">
        <v>0.8</v>
      </c>
      <c r="E85" s="15">
        <v>0.8</v>
      </c>
      <c r="F85" s="15">
        <v>0.42099999999999999</v>
      </c>
      <c r="G85" s="56">
        <v>0.1</v>
      </c>
      <c r="H85" s="15">
        <v>0.125</v>
      </c>
      <c r="I85" s="56">
        <v>0.3</v>
      </c>
      <c r="J85" s="15">
        <v>0.375</v>
      </c>
      <c r="K85" s="56">
        <v>0.4</v>
      </c>
      <c r="L85" s="15">
        <v>0.5</v>
      </c>
      <c r="O85" s="61">
        <v>6</v>
      </c>
      <c r="P85" s="61">
        <v>50.9</v>
      </c>
      <c r="Q85" s="61">
        <v>8</v>
      </c>
      <c r="R85" s="61">
        <v>6.3</v>
      </c>
      <c r="S85" s="41">
        <v>0.78800000000000003</v>
      </c>
      <c r="T85" s="41">
        <v>0.124</v>
      </c>
      <c r="U85" s="61">
        <v>0.9</v>
      </c>
      <c r="V85" s="41">
        <v>0.14299999999999999</v>
      </c>
      <c r="W85" s="61">
        <v>2.5</v>
      </c>
      <c r="X85" s="41">
        <v>0.39700000000000002</v>
      </c>
      <c r="Y85" s="61">
        <v>2.9</v>
      </c>
      <c r="Z85" s="41">
        <v>0.46</v>
      </c>
    </row>
    <row r="86" spans="1:26" s="52" customFormat="1" ht="12" x14ac:dyDescent="0.2">
      <c r="A86" s="56">
        <v>5</v>
      </c>
      <c r="B86" s="56">
        <v>1.8</v>
      </c>
      <c r="C86" s="56">
        <v>0.8</v>
      </c>
      <c r="D86" s="56">
        <v>0.7</v>
      </c>
      <c r="E86" s="15">
        <v>0.875</v>
      </c>
      <c r="F86" s="15">
        <v>0.38900000000000001</v>
      </c>
      <c r="G86" s="56">
        <v>0.2</v>
      </c>
      <c r="H86" s="15">
        <v>0.28599999999999998</v>
      </c>
      <c r="I86" s="56">
        <v>0.3</v>
      </c>
      <c r="J86" s="15">
        <v>0.42899999999999999</v>
      </c>
      <c r="K86" s="56">
        <v>0.2</v>
      </c>
      <c r="L86" s="15">
        <v>0.28599999999999998</v>
      </c>
      <c r="O86" s="61">
        <v>6</v>
      </c>
      <c r="P86" s="61">
        <v>67.3</v>
      </c>
      <c r="Q86" s="61">
        <v>8.6</v>
      </c>
      <c r="R86" s="61">
        <v>8.1000000000000014</v>
      </c>
      <c r="S86" s="41">
        <v>0.94199999999999995</v>
      </c>
      <c r="T86" s="41">
        <v>0.12</v>
      </c>
      <c r="U86" s="61">
        <v>1.3</v>
      </c>
      <c r="V86" s="41">
        <v>0.16</v>
      </c>
      <c r="W86" s="61">
        <v>1.4</v>
      </c>
      <c r="X86" s="41">
        <v>0.17299999999999999</v>
      </c>
      <c r="Y86" s="61">
        <v>5.4</v>
      </c>
      <c r="Z86" s="41">
        <v>0.66700000000000004</v>
      </c>
    </row>
    <row r="87" spans="1:26" s="52" customFormat="1" ht="12" x14ac:dyDescent="0.2">
      <c r="A87" s="56">
        <v>5</v>
      </c>
      <c r="B87" s="56">
        <v>6.1</v>
      </c>
      <c r="C87" s="56">
        <v>1.1000000000000001</v>
      </c>
      <c r="D87" s="56">
        <v>1.1000000000000001</v>
      </c>
      <c r="E87" s="15">
        <v>1</v>
      </c>
      <c r="F87" s="15">
        <v>0.18</v>
      </c>
      <c r="G87" s="56">
        <v>0</v>
      </c>
      <c r="H87" s="15">
        <v>0</v>
      </c>
      <c r="I87" s="56">
        <v>0</v>
      </c>
      <c r="J87" s="15">
        <v>0</v>
      </c>
      <c r="K87" s="56">
        <v>1.1000000000000001</v>
      </c>
      <c r="L87" s="15">
        <v>1</v>
      </c>
      <c r="O87" s="56">
        <v>6</v>
      </c>
      <c r="P87" s="56">
        <v>0.9</v>
      </c>
      <c r="Q87" s="56">
        <v>0.1</v>
      </c>
      <c r="R87" s="56">
        <v>0.1</v>
      </c>
      <c r="S87" s="15">
        <v>1</v>
      </c>
      <c r="T87" s="15">
        <v>0.111</v>
      </c>
      <c r="U87" s="56">
        <v>0</v>
      </c>
      <c r="V87" s="15">
        <v>0</v>
      </c>
      <c r="W87" s="56">
        <v>0</v>
      </c>
      <c r="X87" s="15">
        <v>0</v>
      </c>
      <c r="Y87" s="56">
        <v>0.1</v>
      </c>
      <c r="Z87" s="15">
        <v>1</v>
      </c>
    </row>
    <row r="88" spans="1:26" s="52" customFormat="1" ht="12" x14ac:dyDescent="0.2">
      <c r="A88" s="56">
        <v>5</v>
      </c>
      <c r="B88" s="56">
        <v>1.4</v>
      </c>
      <c r="C88" s="56">
        <v>0.2</v>
      </c>
      <c r="D88" s="56">
        <v>0.1</v>
      </c>
      <c r="E88" s="15">
        <v>0.5</v>
      </c>
      <c r="F88" s="15">
        <v>7.0999999999999994E-2</v>
      </c>
      <c r="G88" s="56">
        <v>0</v>
      </c>
      <c r="H88" s="15">
        <v>0</v>
      </c>
      <c r="I88" s="56">
        <v>0.1</v>
      </c>
      <c r="J88" s="15">
        <v>1</v>
      </c>
      <c r="K88" s="56">
        <v>0</v>
      </c>
      <c r="L88" s="15">
        <v>0</v>
      </c>
      <c r="O88" s="61">
        <v>6</v>
      </c>
      <c r="P88" s="61">
        <v>33.6</v>
      </c>
      <c r="Q88" s="61">
        <v>6.3</v>
      </c>
      <c r="R88" s="61">
        <v>3.5</v>
      </c>
      <c r="S88" s="41">
        <v>0.55600000000000005</v>
      </c>
      <c r="T88" s="41">
        <v>0.104</v>
      </c>
      <c r="U88" s="61">
        <v>0.8</v>
      </c>
      <c r="V88" s="41">
        <v>0.22900000000000001</v>
      </c>
      <c r="W88" s="61">
        <v>1.9</v>
      </c>
      <c r="X88" s="41">
        <v>0.54300000000000004</v>
      </c>
      <c r="Y88" s="61">
        <v>0.8</v>
      </c>
      <c r="Z88" s="41">
        <v>0.22900000000000001</v>
      </c>
    </row>
    <row r="89" spans="1:26" s="52" customFormat="1" ht="12" x14ac:dyDescent="0.2">
      <c r="A89" s="61">
        <v>5</v>
      </c>
      <c r="B89" s="61">
        <v>21.9</v>
      </c>
      <c r="C89" s="61">
        <v>2.6</v>
      </c>
      <c r="D89" s="61">
        <v>0.5</v>
      </c>
      <c r="E89" s="41">
        <v>0.192</v>
      </c>
      <c r="F89" s="41">
        <v>2.3E-2</v>
      </c>
      <c r="G89" s="61">
        <v>0.1</v>
      </c>
      <c r="H89" s="41">
        <v>0.2</v>
      </c>
      <c r="I89" s="61">
        <v>0.1</v>
      </c>
      <c r="J89" s="41">
        <v>0.2</v>
      </c>
      <c r="K89" s="61">
        <v>0.3</v>
      </c>
      <c r="L89" s="41">
        <v>0.6</v>
      </c>
      <c r="O89" s="56">
        <v>6</v>
      </c>
      <c r="P89" s="56">
        <v>5.9</v>
      </c>
      <c r="Q89" s="56">
        <v>1</v>
      </c>
      <c r="R89" s="56">
        <v>0.60000000000000009</v>
      </c>
      <c r="S89" s="15">
        <v>0.6</v>
      </c>
      <c r="T89" s="15">
        <v>0.10199999999999999</v>
      </c>
      <c r="U89" s="56">
        <v>0.1</v>
      </c>
      <c r="V89" s="15">
        <v>0.16700000000000001</v>
      </c>
      <c r="W89" s="56">
        <v>0.1</v>
      </c>
      <c r="X89" s="15">
        <v>0.16700000000000001</v>
      </c>
      <c r="Y89" s="56">
        <v>0.4</v>
      </c>
      <c r="Z89" s="15">
        <v>0.66700000000000004</v>
      </c>
    </row>
    <row r="90" spans="1:26" s="52" customFormat="1" ht="12" x14ac:dyDescent="0.2">
      <c r="A90" s="56">
        <v>5</v>
      </c>
      <c r="B90" s="56">
        <v>0</v>
      </c>
      <c r="C90" s="56">
        <v>0</v>
      </c>
      <c r="D90" s="56">
        <v>0</v>
      </c>
      <c r="E90" s="15" t="s">
        <v>27</v>
      </c>
      <c r="F90" s="15">
        <v>0</v>
      </c>
      <c r="G90" s="56">
        <v>0</v>
      </c>
      <c r="H90" s="15" t="s">
        <v>27</v>
      </c>
      <c r="I90" s="56">
        <v>0</v>
      </c>
      <c r="J90" s="15" t="s">
        <v>27</v>
      </c>
      <c r="K90" s="56">
        <v>0</v>
      </c>
      <c r="L90" s="15" t="s">
        <v>27</v>
      </c>
      <c r="O90" s="61">
        <v>6</v>
      </c>
      <c r="P90" s="61">
        <v>70.3</v>
      </c>
      <c r="Q90" s="61">
        <v>10.8</v>
      </c>
      <c r="R90" s="61">
        <v>6.6</v>
      </c>
      <c r="S90" s="41">
        <v>0.61099999999999999</v>
      </c>
      <c r="T90" s="41">
        <v>9.4E-2</v>
      </c>
      <c r="U90" s="61">
        <v>3.2</v>
      </c>
      <c r="V90" s="41">
        <v>0.48499999999999999</v>
      </c>
      <c r="W90" s="61">
        <v>0.6</v>
      </c>
      <c r="X90" s="41">
        <v>9.0999999999999998E-2</v>
      </c>
      <c r="Y90" s="61">
        <v>2.8</v>
      </c>
      <c r="Z90" s="41">
        <v>0.42399999999999999</v>
      </c>
    </row>
    <row r="91" spans="1:26" s="52" customFormat="1" ht="12" x14ac:dyDescent="0.2">
      <c r="A91" s="61">
        <v>5</v>
      </c>
      <c r="B91" s="61">
        <v>0</v>
      </c>
      <c r="C91" s="61">
        <v>0</v>
      </c>
      <c r="D91" s="61">
        <v>0</v>
      </c>
      <c r="E91" s="41" t="s">
        <v>27</v>
      </c>
      <c r="F91" s="41">
        <v>0</v>
      </c>
      <c r="G91" s="61">
        <v>0</v>
      </c>
      <c r="H91" s="41" t="s">
        <v>27</v>
      </c>
      <c r="I91" s="61">
        <v>0</v>
      </c>
      <c r="J91" s="41" t="s">
        <v>27</v>
      </c>
      <c r="K91" s="61">
        <v>0</v>
      </c>
      <c r="L91" s="41" t="s">
        <v>27</v>
      </c>
      <c r="O91" s="56">
        <v>6</v>
      </c>
      <c r="P91" s="56">
        <v>4.3</v>
      </c>
      <c r="Q91" s="56">
        <v>0.3</v>
      </c>
      <c r="R91" s="56">
        <v>0.4</v>
      </c>
      <c r="S91" s="15">
        <v>1.333</v>
      </c>
      <c r="T91" s="15">
        <v>9.2999999999999999E-2</v>
      </c>
      <c r="U91" s="56">
        <v>0.3</v>
      </c>
      <c r="V91" s="15">
        <v>0.75</v>
      </c>
      <c r="W91" s="56">
        <v>0</v>
      </c>
      <c r="X91" s="15">
        <v>0</v>
      </c>
      <c r="Y91" s="56">
        <v>0.1</v>
      </c>
      <c r="Z91" s="15">
        <v>0.25</v>
      </c>
    </row>
    <row r="92" spans="1:26" s="52" customFormat="1" ht="12" x14ac:dyDescent="0.2">
      <c r="A92" s="56">
        <v>5</v>
      </c>
      <c r="B92" s="56">
        <v>0</v>
      </c>
      <c r="C92" s="56">
        <v>0</v>
      </c>
      <c r="D92" s="56">
        <v>0</v>
      </c>
      <c r="E92" s="15" t="s">
        <v>27</v>
      </c>
      <c r="F92" s="15">
        <v>0</v>
      </c>
      <c r="G92" s="56">
        <v>0</v>
      </c>
      <c r="H92" s="15" t="s">
        <v>27</v>
      </c>
      <c r="I92" s="56">
        <v>0</v>
      </c>
      <c r="J92" s="15" t="s">
        <v>27</v>
      </c>
      <c r="K92" s="56">
        <v>0</v>
      </c>
      <c r="L92" s="15" t="s">
        <v>27</v>
      </c>
      <c r="O92" s="56">
        <v>6</v>
      </c>
      <c r="P92" s="56">
        <v>1.9</v>
      </c>
      <c r="Q92" s="56">
        <v>0.1</v>
      </c>
      <c r="R92" s="56">
        <v>0.1</v>
      </c>
      <c r="S92" s="15">
        <v>1</v>
      </c>
      <c r="T92" s="15">
        <v>5.2999999999999999E-2</v>
      </c>
      <c r="U92" s="56">
        <v>0.1</v>
      </c>
      <c r="V92" s="15">
        <v>1</v>
      </c>
      <c r="W92" s="56">
        <v>0</v>
      </c>
      <c r="X92" s="15">
        <v>0</v>
      </c>
      <c r="Y92" s="56">
        <v>0</v>
      </c>
      <c r="Z92" s="15">
        <v>0</v>
      </c>
    </row>
    <row r="93" spans="1:26" s="52" customFormat="1" ht="12" x14ac:dyDescent="0.2">
      <c r="A93" s="56">
        <v>5</v>
      </c>
      <c r="B93" s="56">
        <v>0</v>
      </c>
      <c r="C93" s="56">
        <v>0</v>
      </c>
      <c r="D93" s="56">
        <v>0</v>
      </c>
      <c r="E93" s="15" t="s">
        <v>27</v>
      </c>
      <c r="F93" s="15">
        <v>0</v>
      </c>
      <c r="G93" s="56">
        <v>0</v>
      </c>
      <c r="H93" s="15" t="s">
        <v>27</v>
      </c>
      <c r="I93" s="56">
        <v>0</v>
      </c>
      <c r="J93" s="15" t="s">
        <v>27</v>
      </c>
      <c r="K93" s="56">
        <v>0</v>
      </c>
      <c r="L93" s="15" t="s">
        <v>27</v>
      </c>
      <c r="O93" s="61">
        <v>6</v>
      </c>
      <c r="P93" s="61">
        <v>20.2</v>
      </c>
      <c r="Q93" s="61">
        <v>5.9</v>
      </c>
      <c r="R93" s="61">
        <v>0.8</v>
      </c>
      <c r="S93" s="41">
        <v>0.13600000000000001</v>
      </c>
      <c r="T93" s="41">
        <v>0.04</v>
      </c>
      <c r="U93" s="61">
        <v>0.1</v>
      </c>
      <c r="V93" s="41">
        <v>0.125</v>
      </c>
      <c r="W93" s="61">
        <v>0.4</v>
      </c>
      <c r="X93" s="41">
        <v>0.5</v>
      </c>
      <c r="Y93" s="61">
        <v>0.3</v>
      </c>
      <c r="Z93" s="41">
        <v>0.375</v>
      </c>
    </row>
    <row r="94" spans="1:26" s="52" customFormat="1" ht="12" x14ac:dyDescent="0.2">
      <c r="A94" s="56">
        <v>5</v>
      </c>
      <c r="B94" s="56">
        <v>0.8</v>
      </c>
      <c r="C94" s="56">
        <v>0</v>
      </c>
      <c r="D94" s="56">
        <v>0</v>
      </c>
      <c r="E94" s="15" t="s">
        <v>27</v>
      </c>
      <c r="F94" s="15">
        <v>0</v>
      </c>
      <c r="G94" s="56">
        <v>0</v>
      </c>
      <c r="H94" s="15" t="s">
        <v>27</v>
      </c>
      <c r="I94" s="56">
        <v>0</v>
      </c>
      <c r="J94" s="15" t="s">
        <v>27</v>
      </c>
      <c r="K94" s="56">
        <v>0</v>
      </c>
      <c r="L94" s="15" t="s">
        <v>27</v>
      </c>
      <c r="O94" s="56">
        <v>6</v>
      </c>
      <c r="P94" s="56">
        <v>4.9000000000000004</v>
      </c>
      <c r="Q94" s="56">
        <v>1</v>
      </c>
      <c r="R94" s="56">
        <v>0.1</v>
      </c>
      <c r="S94" s="15">
        <v>0.1</v>
      </c>
      <c r="T94" s="15">
        <v>0.02</v>
      </c>
      <c r="U94" s="56">
        <v>0</v>
      </c>
      <c r="V94" s="15">
        <v>0</v>
      </c>
      <c r="W94" s="56">
        <v>0</v>
      </c>
      <c r="X94" s="15">
        <v>0</v>
      </c>
      <c r="Y94" s="56">
        <v>0.1</v>
      </c>
      <c r="Z94" s="15">
        <v>1</v>
      </c>
    </row>
    <row r="95" spans="1:26" s="52" customFormat="1" ht="12" x14ac:dyDescent="0.2">
      <c r="A95" s="56">
        <v>5</v>
      </c>
      <c r="B95" s="56">
        <v>1.5</v>
      </c>
      <c r="C95" s="56">
        <v>0</v>
      </c>
      <c r="D95" s="56">
        <v>0</v>
      </c>
      <c r="E95" s="15" t="s">
        <v>27</v>
      </c>
      <c r="F95" s="15">
        <v>0</v>
      </c>
      <c r="G95" s="56">
        <v>0</v>
      </c>
      <c r="H95" s="15" t="s">
        <v>27</v>
      </c>
      <c r="I95" s="56">
        <v>0</v>
      </c>
      <c r="J95" s="15" t="s">
        <v>27</v>
      </c>
      <c r="K95" s="56">
        <v>0</v>
      </c>
      <c r="L95" s="15" t="s">
        <v>27</v>
      </c>
      <c r="O95" s="56">
        <v>6</v>
      </c>
      <c r="P95" s="56">
        <v>0.7</v>
      </c>
      <c r="Q95" s="56">
        <v>0</v>
      </c>
      <c r="R95" s="56">
        <v>0</v>
      </c>
      <c r="S95" s="15" t="s">
        <v>27</v>
      </c>
      <c r="T95" s="15">
        <v>0</v>
      </c>
      <c r="U95" s="56">
        <v>0</v>
      </c>
      <c r="V95" s="15" t="s">
        <v>27</v>
      </c>
      <c r="W95" s="56">
        <v>0</v>
      </c>
      <c r="X95" s="15" t="s">
        <v>27</v>
      </c>
      <c r="Y95" s="56">
        <v>0</v>
      </c>
      <c r="Z95" s="15" t="s">
        <v>27</v>
      </c>
    </row>
    <row r="96" spans="1:26" s="52" customFormat="1" ht="12" x14ac:dyDescent="0.2">
      <c r="A96" s="56">
        <v>5</v>
      </c>
      <c r="B96" s="56">
        <v>0</v>
      </c>
      <c r="C96" s="56">
        <v>0</v>
      </c>
      <c r="D96" s="56">
        <v>0</v>
      </c>
      <c r="E96" s="15" t="s">
        <v>27</v>
      </c>
      <c r="F96" s="15">
        <v>0</v>
      </c>
      <c r="G96" s="56">
        <v>0</v>
      </c>
      <c r="H96" s="15" t="s">
        <v>27</v>
      </c>
      <c r="I96" s="56">
        <v>0</v>
      </c>
      <c r="J96" s="15" t="s">
        <v>27</v>
      </c>
      <c r="K96" s="56">
        <v>0</v>
      </c>
      <c r="L96" s="15" t="s">
        <v>27</v>
      </c>
      <c r="O96" s="56">
        <v>6</v>
      </c>
      <c r="P96" s="56">
        <v>0.8</v>
      </c>
      <c r="Q96" s="56">
        <v>0</v>
      </c>
      <c r="R96" s="56">
        <v>0</v>
      </c>
      <c r="S96" s="15" t="s">
        <v>27</v>
      </c>
      <c r="T96" s="15">
        <v>0</v>
      </c>
      <c r="U96" s="56">
        <v>0</v>
      </c>
      <c r="V96" s="15" t="s">
        <v>27</v>
      </c>
      <c r="W96" s="56">
        <v>0</v>
      </c>
      <c r="X96" s="15" t="s">
        <v>27</v>
      </c>
      <c r="Y96" s="56">
        <v>0</v>
      </c>
      <c r="Z96" s="15" t="s">
        <v>27</v>
      </c>
    </row>
    <row r="97" spans="1:26" s="52" customFormat="1" ht="12" x14ac:dyDescent="0.2">
      <c r="A97" s="56">
        <v>5</v>
      </c>
      <c r="B97" s="56">
        <v>0</v>
      </c>
      <c r="C97" s="56">
        <v>0</v>
      </c>
      <c r="D97" s="56">
        <v>0</v>
      </c>
      <c r="E97" s="15" t="s">
        <v>27</v>
      </c>
      <c r="F97" s="15">
        <v>0</v>
      </c>
      <c r="G97" s="56">
        <v>0</v>
      </c>
      <c r="H97" s="15" t="s">
        <v>27</v>
      </c>
      <c r="I97" s="56">
        <v>0</v>
      </c>
      <c r="J97" s="15" t="s">
        <v>27</v>
      </c>
      <c r="K97" s="56">
        <v>0</v>
      </c>
      <c r="L97" s="15" t="s">
        <v>27</v>
      </c>
      <c r="O97" s="56">
        <v>6</v>
      </c>
      <c r="P97" s="56">
        <v>1.3</v>
      </c>
      <c r="Q97" s="56">
        <v>0.5</v>
      </c>
      <c r="R97" s="56">
        <v>0</v>
      </c>
      <c r="S97" s="15">
        <v>0</v>
      </c>
      <c r="T97" s="15">
        <v>0</v>
      </c>
      <c r="U97" s="56">
        <v>0</v>
      </c>
      <c r="V97" s="15" t="s">
        <v>27</v>
      </c>
      <c r="W97" s="56">
        <v>0</v>
      </c>
      <c r="X97" s="15" t="s">
        <v>27</v>
      </c>
      <c r="Y97" s="56">
        <v>0</v>
      </c>
      <c r="Z97" s="15" t="s">
        <v>27</v>
      </c>
    </row>
    <row r="98" spans="1:26" s="52" customFormat="1" ht="12" x14ac:dyDescent="0.2">
      <c r="A98" s="56">
        <v>5</v>
      </c>
      <c r="B98" s="56">
        <v>0</v>
      </c>
      <c r="C98" s="56">
        <v>0</v>
      </c>
      <c r="D98" s="56">
        <v>0</v>
      </c>
      <c r="E98" s="15" t="s">
        <v>27</v>
      </c>
      <c r="F98" s="15">
        <v>0</v>
      </c>
      <c r="G98" s="56">
        <v>0</v>
      </c>
      <c r="H98" s="15" t="s">
        <v>27</v>
      </c>
      <c r="I98" s="56">
        <v>0</v>
      </c>
      <c r="J98" s="15" t="s">
        <v>27</v>
      </c>
      <c r="K98" s="56">
        <v>0</v>
      </c>
      <c r="L98" s="15" t="s">
        <v>27</v>
      </c>
      <c r="O98" s="56">
        <v>6</v>
      </c>
      <c r="P98" s="56">
        <v>0</v>
      </c>
      <c r="Q98" s="56">
        <v>0</v>
      </c>
      <c r="R98" s="56">
        <v>0</v>
      </c>
      <c r="S98" s="15" t="s">
        <v>27</v>
      </c>
      <c r="T98" s="15">
        <v>0</v>
      </c>
      <c r="U98" s="56">
        <v>0</v>
      </c>
      <c r="V98" s="15" t="s">
        <v>27</v>
      </c>
      <c r="W98" s="56">
        <v>0</v>
      </c>
      <c r="X98" s="15" t="s">
        <v>27</v>
      </c>
      <c r="Y98" s="56">
        <v>0</v>
      </c>
      <c r="Z98" s="15" t="s">
        <v>27</v>
      </c>
    </row>
    <row r="99" spans="1:26" s="52" customFormat="1" ht="12" x14ac:dyDescent="0.2">
      <c r="A99" s="56">
        <v>5</v>
      </c>
      <c r="B99" s="56">
        <v>0</v>
      </c>
      <c r="C99" s="56">
        <v>0</v>
      </c>
      <c r="D99" s="56">
        <v>0</v>
      </c>
      <c r="E99" s="15" t="s">
        <v>27</v>
      </c>
      <c r="F99" s="15">
        <v>0</v>
      </c>
      <c r="G99" s="56">
        <v>0</v>
      </c>
      <c r="H99" s="15" t="s">
        <v>27</v>
      </c>
      <c r="I99" s="56">
        <v>0</v>
      </c>
      <c r="J99" s="15" t="s">
        <v>27</v>
      </c>
      <c r="K99" s="56">
        <v>0</v>
      </c>
      <c r="L99" s="15" t="s">
        <v>27</v>
      </c>
      <c r="O99" s="56">
        <v>6</v>
      </c>
      <c r="P99" s="56">
        <v>0</v>
      </c>
      <c r="Q99" s="56">
        <v>0</v>
      </c>
      <c r="R99" s="56">
        <v>0</v>
      </c>
      <c r="S99" s="15" t="s">
        <v>27</v>
      </c>
      <c r="T99" s="15">
        <v>0</v>
      </c>
      <c r="U99" s="56">
        <v>0</v>
      </c>
      <c r="V99" s="15" t="s">
        <v>27</v>
      </c>
      <c r="W99" s="56">
        <v>0</v>
      </c>
      <c r="X99" s="15" t="s">
        <v>27</v>
      </c>
      <c r="Y99" s="56">
        <v>0</v>
      </c>
      <c r="Z99" s="15" t="s">
        <v>27</v>
      </c>
    </row>
    <row r="100" spans="1:26" s="52" customFormat="1" ht="12" x14ac:dyDescent="0.2">
      <c r="A100" s="61">
        <v>5</v>
      </c>
      <c r="B100" s="61">
        <v>0</v>
      </c>
      <c r="C100" s="61">
        <v>0</v>
      </c>
      <c r="D100" s="61">
        <v>0</v>
      </c>
      <c r="E100" s="41" t="s">
        <v>27</v>
      </c>
      <c r="F100" s="41">
        <v>0</v>
      </c>
      <c r="G100" s="61">
        <v>0</v>
      </c>
      <c r="H100" s="41" t="s">
        <v>27</v>
      </c>
      <c r="I100" s="61">
        <v>0</v>
      </c>
      <c r="J100" s="41" t="s">
        <v>27</v>
      </c>
      <c r="K100" s="61">
        <v>0</v>
      </c>
      <c r="L100" s="41" t="s">
        <v>27</v>
      </c>
      <c r="O100" s="56">
        <v>6</v>
      </c>
      <c r="P100" s="56">
        <v>0</v>
      </c>
      <c r="Q100" s="56">
        <v>0</v>
      </c>
      <c r="R100" s="56">
        <v>0</v>
      </c>
      <c r="S100" s="15" t="s">
        <v>27</v>
      </c>
      <c r="T100" s="15">
        <v>0</v>
      </c>
      <c r="U100" s="56">
        <v>0</v>
      </c>
      <c r="V100" s="15" t="s">
        <v>27</v>
      </c>
      <c r="W100" s="56">
        <v>0</v>
      </c>
      <c r="X100" s="15" t="s">
        <v>27</v>
      </c>
      <c r="Y100" s="56">
        <v>0</v>
      </c>
      <c r="Z100" s="15" t="s">
        <v>27</v>
      </c>
    </row>
    <row r="101" spans="1:26" s="52" customFormat="1" ht="12" x14ac:dyDescent="0.2">
      <c r="A101" s="56">
        <v>5</v>
      </c>
      <c r="B101" s="56">
        <v>0</v>
      </c>
      <c r="C101" s="56">
        <v>0</v>
      </c>
      <c r="D101" s="56">
        <v>0</v>
      </c>
      <c r="E101" s="15" t="s">
        <v>27</v>
      </c>
      <c r="F101" s="15">
        <v>0</v>
      </c>
      <c r="G101" s="56">
        <v>0</v>
      </c>
      <c r="H101" s="15" t="s">
        <v>27</v>
      </c>
      <c r="I101" s="56">
        <v>0</v>
      </c>
      <c r="J101" s="15" t="s">
        <v>27</v>
      </c>
      <c r="K101" s="56">
        <v>0</v>
      </c>
      <c r="L101" s="15" t="s">
        <v>27</v>
      </c>
      <c r="O101" s="56">
        <v>6</v>
      </c>
      <c r="P101" s="56">
        <v>1.8</v>
      </c>
      <c r="Q101" s="56">
        <v>0.1</v>
      </c>
      <c r="R101" s="56">
        <v>0</v>
      </c>
      <c r="S101" s="15">
        <v>0</v>
      </c>
      <c r="T101" s="15">
        <v>0</v>
      </c>
      <c r="U101" s="56">
        <v>0</v>
      </c>
      <c r="V101" s="15" t="s">
        <v>27</v>
      </c>
      <c r="W101" s="56">
        <v>0</v>
      </c>
      <c r="X101" s="15" t="s">
        <v>27</v>
      </c>
      <c r="Y101" s="56">
        <v>0</v>
      </c>
      <c r="Z101" s="15" t="s">
        <v>27</v>
      </c>
    </row>
    <row r="102" spans="1:26" s="52" customFormat="1" ht="12" x14ac:dyDescent="0.2">
      <c r="A102" s="56">
        <v>5</v>
      </c>
      <c r="B102" s="56">
        <v>1.2</v>
      </c>
      <c r="C102" s="56">
        <v>0</v>
      </c>
      <c r="D102" s="56">
        <v>0</v>
      </c>
      <c r="E102" s="15" t="s">
        <v>27</v>
      </c>
      <c r="F102" s="15">
        <v>0</v>
      </c>
      <c r="G102" s="56">
        <v>0</v>
      </c>
      <c r="H102" s="15" t="s">
        <v>27</v>
      </c>
      <c r="I102" s="56">
        <v>0</v>
      </c>
      <c r="J102" s="15" t="s">
        <v>27</v>
      </c>
      <c r="K102" s="56">
        <v>0</v>
      </c>
      <c r="L102" s="15" t="s">
        <v>27</v>
      </c>
      <c r="O102" s="56">
        <v>6</v>
      </c>
      <c r="P102" s="56">
        <v>0</v>
      </c>
      <c r="Q102" s="56">
        <v>0</v>
      </c>
      <c r="R102" s="56">
        <v>0</v>
      </c>
      <c r="S102" s="15" t="s">
        <v>27</v>
      </c>
      <c r="T102" s="15">
        <v>0</v>
      </c>
      <c r="U102" s="56">
        <v>0</v>
      </c>
      <c r="V102" s="15" t="s">
        <v>27</v>
      </c>
      <c r="W102" s="56">
        <v>0</v>
      </c>
      <c r="X102" s="15" t="s">
        <v>27</v>
      </c>
      <c r="Y102" s="56">
        <v>0</v>
      </c>
      <c r="Z102" s="15" t="s">
        <v>27</v>
      </c>
    </row>
    <row r="103" spans="1:26" s="52" customFormat="1" ht="12" x14ac:dyDescent="0.2">
      <c r="A103" s="56">
        <v>5</v>
      </c>
      <c r="B103" s="56">
        <v>0</v>
      </c>
      <c r="C103" s="56">
        <v>0</v>
      </c>
      <c r="D103" s="56">
        <v>0</v>
      </c>
      <c r="E103" s="15" t="s">
        <v>27</v>
      </c>
      <c r="F103" s="15">
        <v>0</v>
      </c>
      <c r="G103" s="56">
        <v>0</v>
      </c>
      <c r="H103" s="15" t="s">
        <v>27</v>
      </c>
      <c r="I103" s="56">
        <v>0</v>
      </c>
      <c r="J103" s="15" t="s">
        <v>27</v>
      </c>
      <c r="K103" s="56">
        <v>0</v>
      </c>
      <c r="L103" s="15" t="s">
        <v>27</v>
      </c>
      <c r="O103" s="56">
        <v>6</v>
      </c>
      <c r="P103" s="56">
        <v>4.5</v>
      </c>
      <c r="Q103" s="56">
        <v>0.4</v>
      </c>
      <c r="R103" s="56">
        <v>0</v>
      </c>
      <c r="S103" s="15">
        <v>0</v>
      </c>
      <c r="T103" s="15">
        <v>0</v>
      </c>
      <c r="U103" s="56">
        <v>0</v>
      </c>
      <c r="V103" s="15" t="s">
        <v>27</v>
      </c>
      <c r="W103" s="56">
        <v>0</v>
      </c>
      <c r="X103" s="15" t="s">
        <v>27</v>
      </c>
      <c r="Y103" s="56">
        <v>0</v>
      </c>
      <c r="Z103" s="15" t="s">
        <v>27</v>
      </c>
    </row>
    <row r="104" spans="1:26" s="52" customFormat="1" ht="12" x14ac:dyDescent="0.2">
      <c r="A104" s="61">
        <v>5</v>
      </c>
      <c r="B104" s="61">
        <v>0</v>
      </c>
      <c r="C104" s="61">
        <v>0</v>
      </c>
      <c r="D104" s="61">
        <v>0</v>
      </c>
      <c r="E104" s="41" t="s">
        <v>27</v>
      </c>
      <c r="F104" s="41">
        <v>0</v>
      </c>
      <c r="G104" s="61">
        <v>0</v>
      </c>
      <c r="H104" s="41" t="s">
        <v>27</v>
      </c>
      <c r="I104" s="61">
        <v>0</v>
      </c>
      <c r="J104" s="41" t="s">
        <v>27</v>
      </c>
      <c r="K104" s="61">
        <v>0</v>
      </c>
      <c r="L104" s="41" t="s">
        <v>27</v>
      </c>
      <c r="O104" s="56">
        <v>6</v>
      </c>
      <c r="P104" s="56">
        <v>1.2</v>
      </c>
      <c r="Q104" s="56">
        <v>0.5</v>
      </c>
      <c r="R104" s="56">
        <v>0</v>
      </c>
      <c r="S104" s="15">
        <v>0</v>
      </c>
      <c r="T104" s="15">
        <v>0</v>
      </c>
      <c r="U104" s="56">
        <v>0</v>
      </c>
      <c r="V104" s="15" t="s">
        <v>27</v>
      </c>
      <c r="W104" s="56">
        <v>0</v>
      </c>
      <c r="X104" s="15" t="s">
        <v>27</v>
      </c>
      <c r="Y104" s="56">
        <v>0</v>
      </c>
      <c r="Z104" s="15" t="s">
        <v>27</v>
      </c>
    </row>
    <row r="105" spans="1:26" s="52" customFormat="1" ht="12" x14ac:dyDescent="0.2">
      <c r="A105" s="56">
        <v>5</v>
      </c>
      <c r="B105" s="56">
        <v>0</v>
      </c>
      <c r="C105" s="56">
        <v>0</v>
      </c>
      <c r="D105" s="56">
        <v>0</v>
      </c>
      <c r="E105" s="15" t="s">
        <v>27</v>
      </c>
      <c r="F105" s="15">
        <v>0</v>
      </c>
      <c r="G105" s="56">
        <v>0</v>
      </c>
      <c r="H105" s="15" t="s">
        <v>27</v>
      </c>
      <c r="I105" s="56">
        <v>0</v>
      </c>
      <c r="J105" s="15" t="s">
        <v>27</v>
      </c>
      <c r="K105" s="56">
        <v>0</v>
      </c>
      <c r="L105" s="15" t="s">
        <v>27</v>
      </c>
      <c r="O105" s="56">
        <v>6</v>
      </c>
      <c r="P105" s="56">
        <v>0</v>
      </c>
      <c r="Q105" s="56">
        <v>0</v>
      </c>
      <c r="R105" s="56">
        <v>0</v>
      </c>
      <c r="S105" s="15" t="s">
        <v>27</v>
      </c>
      <c r="T105" s="15">
        <v>0</v>
      </c>
      <c r="U105" s="56">
        <v>0</v>
      </c>
      <c r="V105" s="15" t="s">
        <v>27</v>
      </c>
      <c r="W105" s="56">
        <v>0</v>
      </c>
      <c r="X105" s="15" t="s">
        <v>27</v>
      </c>
      <c r="Y105" s="56">
        <v>0</v>
      </c>
      <c r="Z105" s="15" t="s">
        <v>27</v>
      </c>
    </row>
    <row r="106" spans="1:26" s="52" customFormat="1" ht="12.75" x14ac:dyDescent="0.2">
      <c r="A106" s="83">
        <v>5</v>
      </c>
      <c r="B106" s="83">
        <f>SUM(B76:B105)</f>
        <v>163.70000000000002</v>
      </c>
      <c r="C106" s="83">
        <f t="shared" ref="C106:D106" si="4">SUM(C76:C105)</f>
        <v>89.899999999999991</v>
      </c>
      <c r="D106" s="83">
        <f t="shared" si="4"/>
        <v>74.399999999999991</v>
      </c>
      <c r="E106" s="78">
        <f>D106/C106</f>
        <v>0.82758620689655171</v>
      </c>
      <c r="F106" s="78">
        <f>D106/B106</f>
        <v>0.4544899205864385</v>
      </c>
      <c r="G106" s="83">
        <f>SUM(G76:G105)</f>
        <v>8.2999999999999989</v>
      </c>
      <c r="H106" s="78">
        <f>G106/D106</f>
        <v>0.11155913978494623</v>
      </c>
      <c r="I106" s="83">
        <f>SUM(I76:I105)</f>
        <v>20.600000000000005</v>
      </c>
      <c r="J106" s="78">
        <f>I106/D106</f>
        <v>0.27688172043010761</v>
      </c>
      <c r="K106" s="83">
        <f>SUM(K76:K105)</f>
        <v>45.5</v>
      </c>
      <c r="L106" s="78">
        <f>K106/D106</f>
        <v>0.61155913978494636</v>
      </c>
      <c r="O106" s="56">
        <v>6</v>
      </c>
      <c r="P106" s="56">
        <v>0.8</v>
      </c>
      <c r="Q106" s="56">
        <v>0</v>
      </c>
      <c r="R106" s="56">
        <v>0</v>
      </c>
      <c r="S106" s="15" t="s">
        <v>27</v>
      </c>
      <c r="T106" s="15">
        <v>0</v>
      </c>
      <c r="U106" s="56">
        <v>0</v>
      </c>
      <c r="V106" s="15" t="s">
        <v>27</v>
      </c>
      <c r="W106" s="56">
        <v>0</v>
      </c>
      <c r="X106" s="15" t="s">
        <v>27</v>
      </c>
      <c r="Y106" s="56">
        <v>0</v>
      </c>
      <c r="Z106" s="15" t="s">
        <v>27</v>
      </c>
    </row>
    <row r="107" spans="1:26" s="52" customFormat="1" ht="12" x14ac:dyDescent="0.2">
      <c r="O107" s="56">
        <v>6</v>
      </c>
      <c r="P107" s="56">
        <v>0</v>
      </c>
      <c r="Q107" s="56">
        <v>0</v>
      </c>
      <c r="R107" s="56">
        <v>0</v>
      </c>
      <c r="S107" s="15" t="s">
        <v>27</v>
      </c>
      <c r="T107" s="15">
        <v>0</v>
      </c>
      <c r="U107" s="56">
        <v>0</v>
      </c>
      <c r="V107" s="15" t="s">
        <v>27</v>
      </c>
      <c r="W107" s="56">
        <v>0</v>
      </c>
      <c r="X107" s="15" t="s">
        <v>27</v>
      </c>
      <c r="Y107" s="56">
        <v>0</v>
      </c>
      <c r="Z107" s="15" t="s">
        <v>27</v>
      </c>
    </row>
    <row r="108" spans="1:26" s="52" customFormat="1" ht="60" x14ac:dyDescent="0.2">
      <c r="A108" s="47" t="s">
        <v>4</v>
      </c>
      <c r="B108" s="47" t="s">
        <v>5</v>
      </c>
      <c r="C108" s="47" t="s">
        <v>6</v>
      </c>
      <c r="D108" s="79" t="s">
        <v>7</v>
      </c>
      <c r="E108" s="47" t="s">
        <v>8</v>
      </c>
      <c r="F108" s="38" t="s">
        <v>9</v>
      </c>
      <c r="G108" s="47" t="s">
        <v>10</v>
      </c>
      <c r="H108" s="79" t="s">
        <v>486</v>
      </c>
      <c r="I108" s="47" t="s">
        <v>12</v>
      </c>
      <c r="J108" s="47" t="s">
        <v>13</v>
      </c>
      <c r="K108" s="47" t="s">
        <v>14</v>
      </c>
      <c r="L108" s="47" t="s">
        <v>15</v>
      </c>
      <c r="O108" s="56">
        <v>6</v>
      </c>
      <c r="P108" s="56">
        <v>0</v>
      </c>
      <c r="Q108" s="56">
        <v>0</v>
      </c>
      <c r="R108" s="56">
        <v>0</v>
      </c>
      <c r="S108" s="15" t="s">
        <v>27</v>
      </c>
      <c r="T108" s="15">
        <v>0</v>
      </c>
      <c r="U108" s="56">
        <v>0</v>
      </c>
      <c r="V108" s="15" t="s">
        <v>27</v>
      </c>
      <c r="W108" s="56">
        <v>0</v>
      </c>
      <c r="X108" s="15" t="s">
        <v>27</v>
      </c>
      <c r="Y108" s="56">
        <v>0</v>
      </c>
      <c r="Z108" s="15" t="s">
        <v>27</v>
      </c>
    </row>
    <row r="109" spans="1:26" s="52" customFormat="1" ht="12" x14ac:dyDescent="0.2">
      <c r="A109" s="56">
        <v>7</v>
      </c>
      <c r="B109" s="56">
        <v>1</v>
      </c>
      <c r="C109" s="56">
        <v>1</v>
      </c>
      <c r="D109" s="56">
        <v>0.9</v>
      </c>
      <c r="E109" s="15">
        <v>0.9</v>
      </c>
      <c r="F109" s="15">
        <v>0.9</v>
      </c>
      <c r="G109" s="56">
        <v>0.1</v>
      </c>
      <c r="H109" s="15">
        <v>0.111</v>
      </c>
      <c r="I109" s="56">
        <v>0.4</v>
      </c>
      <c r="J109" s="15">
        <v>0.44400000000000001</v>
      </c>
      <c r="K109" s="56">
        <v>0.4</v>
      </c>
      <c r="L109" s="15">
        <v>0.44400000000000001</v>
      </c>
      <c r="O109" s="56">
        <v>6</v>
      </c>
      <c r="P109" s="56">
        <v>1.4</v>
      </c>
      <c r="Q109" s="56">
        <v>0</v>
      </c>
      <c r="R109" s="56">
        <v>0</v>
      </c>
      <c r="S109" s="15" t="s">
        <v>27</v>
      </c>
      <c r="T109" s="15">
        <v>0</v>
      </c>
      <c r="U109" s="56">
        <v>0</v>
      </c>
      <c r="V109" s="15" t="s">
        <v>27</v>
      </c>
      <c r="W109" s="56">
        <v>0</v>
      </c>
      <c r="X109" s="15" t="s">
        <v>27</v>
      </c>
      <c r="Y109" s="56">
        <v>0</v>
      </c>
      <c r="Z109" s="15" t="s">
        <v>27</v>
      </c>
    </row>
    <row r="110" spans="1:26" s="52" customFormat="1" ht="12" x14ac:dyDescent="0.2">
      <c r="A110" s="56">
        <v>7</v>
      </c>
      <c r="B110" s="56">
        <v>1.2</v>
      </c>
      <c r="C110" s="56">
        <v>0.9</v>
      </c>
      <c r="D110" s="56">
        <v>1</v>
      </c>
      <c r="E110" s="15">
        <v>1.111</v>
      </c>
      <c r="F110" s="15">
        <v>0.83299999999999996</v>
      </c>
      <c r="G110" s="56">
        <v>0.5</v>
      </c>
      <c r="H110" s="15">
        <v>0.5</v>
      </c>
      <c r="I110" s="56">
        <v>0.4</v>
      </c>
      <c r="J110" s="15">
        <v>0.4</v>
      </c>
      <c r="K110" s="56">
        <v>0.1</v>
      </c>
      <c r="L110" s="15">
        <v>0.1</v>
      </c>
      <c r="O110" s="56">
        <v>6</v>
      </c>
      <c r="P110" s="56">
        <v>1.8</v>
      </c>
      <c r="Q110" s="56">
        <v>0.1</v>
      </c>
      <c r="R110" s="56">
        <v>0</v>
      </c>
      <c r="S110" s="15">
        <v>0</v>
      </c>
      <c r="T110" s="15">
        <v>0</v>
      </c>
      <c r="U110" s="56">
        <v>0</v>
      </c>
      <c r="V110" s="15" t="s">
        <v>27</v>
      </c>
      <c r="W110" s="56">
        <v>0</v>
      </c>
      <c r="X110" s="15" t="s">
        <v>27</v>
      </c>
      <c r="Y110" s="56">
        <v>0</v>
      </c>
      <c r="Z110" s="15" t="s">
        <v>27</v>
      </c>
    </row>
    <row r="111" spans="1:26" s="52" customFormat="1" ht="12" x14ac:dyDescent="0.2">
      <c r="A111" s="56">
        <v>7</v>
      </c>
      <c r="B111" s="56">
        <v>1.2</v>
      </c>
      <c r="C111" s="56">
        <v>1.1000000000000001</v>
      </c>
      <c r="D111" s="56">
        <v>1</v>
      </c>
      <c r="E111" s="15">
        <v>0.90900000000000003</v>
      </c>
      <c r="F111" s="15">
        <v>0.83299999999999996</v>
      </c>
      <c r="G111" s="56">
        <v>0.5</v>
      </c>
      <c r="H111" s="15">
        <v>0.5</v>
      </c>
      <c r="I111" s="56">
        <v>0.5</v>
      </c>
      <c r="J111" s="15">
        <v>0.5</v>
      </c>
      <c r="K111" s="56">
        <v>0</v>
      </c>
      <c r="L111" s="15">
        <v>0</v>
      </c>
      <c r="O111" s="56">
        <v>6</v>
      </c>
      <c r="P111" s="56">
        <v>1.1000000000000001</v>
      </c>
      <c r="Q111" s="56">
        <v>0</v>
      </c>
      <c r="R111" s="56">
        <v>0</v>
      </c>
      <c r="S111" s="15" t="s">
        <v>27</v>
      </c>
      <c r="T111" s="15">
        <v>0</v>
      </c>
      <c r="U111" s="56">
        <v>0</v>
      </c>
      <c r="V111" s="15" t="s">
        <v>27</v>
      </c>
      <c r="W111" s="56">
        <v>0</v>
      </c>
      <c r="X111" s="15" t="s">
        <v>27</v>
      </c>
      <c r="Y111" s="56">
        <v>0</v>
      </c>
      <c r="Z111" s="15" t="s">
        <v>27</v>
      </c>
    </row>
    <row r="112" spans="1:26" s="52" customFormat="1" ht="12" x14ac:dyDescent="0.2">
      <c r="A112" s="56">
        <v>7</v>
      </c>
      <c r="B112" s="56">
        <v>2.4</v>
      </c>
      <c r="C112" s="56">
        <v>1.8</v>
      </c>
      <c r="D112" s="56">
        <v>1.6</v>
      </c>
      <c r="E112" s="15">
        <v>0.88900000000000001</v>
      </c>
      <c r="F112" s="15">
        <v>0.66700000000000004</v>
      </c>
      <c r="G112" s="56">
        <v>0.3</v>
      </c>
      <c r="H112" s="15">
        <v>0.187</v>
      </c>
      <c r="I112" s="56">
        <v>0.3</v>
      </c>
      <c r="J112" s="15">
        <v>0.187</v>
      </c>
      <c r="K112" s="56">
        <v>1</v>
      </c>
      <c r="L112" s="15">
        <v>0.625</v>
      </c>
      <c r="O112" s="56">
        <v>6</v>
      </c>
      <c r="P112" s="56">
        <v>1.2</v>
      </c>
      <c r="Q112" s="56">
        <v>0</v>
      </c>
      <c r="R112" s="56">
        <v>0</v>
      </c>
      <c r="S112" s="15" t="s">
        <v>27</v>
      </c>
      <c r="T112" s="15">
        <v>0</v>
      </c>
      <c r="U112" s="56">
        <v>0</v>
      </c>
      <c r="V112" s="15" t="s">
        <v>27</v>
      </c>
      <c r="W112" s="56">
        <v>0</v>
      </c>
      <c r="X112" s="15" t="s">
        <v>27</v>
      </c>
      <c r="Y112" s="56">
        <v>0</v>
      </c>
      <c r="Z112" s="15" t="s">
        <v>27</v>
      </c>
    </row>
    <row r="113" spans="1:26" s="52" customFormat="1" ht="12" x14ac:dyDescent="0.2">
      <c r="A113" s="56">
        <v>7</v>
      </c>
      <c r="B113" s="56">
        <v>1.4</v>
      </c>
      <c r="C113" s="56">
        <v>1</v>
      </c>
      <c r="D113" s="56">
        <v>0.9</v>
      </c>
      <c r="E113" s="15">
        <v>0.9</v>
      </c>
      <c r="F113" s="15">
        <v>0.64300000000000002</v>
      </c>
      <c r="G113" s="56">
        <v>0.2</v>
      </c>
      <c r="H113" s="15">
        <v>0.222</v>
      </c>
      <c r="I113" s="56">
        <v>0.2</v>
      </c>
      <c r="J113" s="15">
        <v>0.222</v>
      </c>
      <c r="K113" s="56">
        <v>0.5</v>
      </c>
      <c r="L113" s="15">
        <v>0.55600000000000005</v>
      </c>
      <c r="O113" s="56">
        <v>6</v>
      </c>
      <c r="P113" s="56">
        <v>0</v>
      </c>
      <c r="Q113" s="56">
        <v>0</v>
      </c>
      <c r="R113" s="56">
        <v>0</v>
      </c>
      <c r="S113" s="15" t="s">
        <v>27</v>
      </c>
      <c r="T113" s="15">
        <v>0</v>
      </c>
      <c r="U113" s="56">
        <v>0</v>
      </c>
      <c r="V113" s="15" t="s">
        <v>27</v>
      </c>
      <c r="W113" s="56">
        <v>0</v>
      </c>
      <c r="X113" s="15" t="s">
        <v>27</v>
      </c>
      <c r="Y113" s="56">
        <v>0</v>
      </c>
      <c r="Z113" s="15" t="s">
        <v>27</v>
      </c>
    </row>
    <row r="114" spans="1:26" s="52" customFormat="1" ht="12" x14ac:dyDescent="0.2">
      <c r="A114" s="56">
        <v>7</v>
      </c>
      <c r="B114" s="56">
        <v>6.6</v>
      </c>
      <c r="C114" s="56">
        <v>4.5999999999999996</v>
      </c>
      <c r="D114" s="56">
        <v>2.1</v>
      </c>
      <c r="E114" s="15">
        <v>0.45700000000000002</v>
      </c>
      <c r="F114" s="15">
        <v>0.318</v>
      </c>
      <c r="G114" s="56">
        <v>0.9</v>
      </c>
      <c r="H114" s="15">
        <v>0.42899999999999999</v>
      </c>
      <c r="I114" s="56">
        <v>0.5</v>
      </c>
      <c r="J114" s="15">
        <v>0.23799999999999999</v>
      </c>
      <c r="K114" s="56">
        <v>0.7</v>
      </c>
      <c r="L114" s="15">
        <v>0.33300000000000002</v>
      </c>
      <c r="O114" s="56">
        <v>6</v>
      </c>
      <c r="P114" s="56">
        <v>0</v>
      </c>
      <c r="Q114" s="56">
        <v>0</v>
      </c>
      <c r="R114" s="56">
        <v>0</v>
      </c>
      <c r="S114" s="15" t="s">
        <v>27</v>
      </c>
      <c r="T114" s="15">
        <v>0</v>
      </c>
      <c r="U114" s="56">
        <v>0</v>
      </c>
      <c r="V114" s="15" t="s">
        <v>27</v>
      </c>
      <c r="W114" s="56">
        <v>0</v>
      </c>
      <c r="X114" s="15" t="s">
        <v>27</v>
      </c>
      <c r="Y114" s="56">
        <v>0</v>
      </c>
      <c r="Z114" s="15" t="s">
        <v>27</v>
      </c>
    </row>
    <row r="115" spans="1:26" s="52" customFormat="1" ht="12" x14ac:dyDescent="0.2">
      <c r="A115" s="61">
        <v>7</v>
      </c>
      <c r="B115" s="61">
        <v>40.799999999999997</v>
      </c>
      <c r="C115" s="61">
        <v>20.399999999999999</v>
      </c>
      <c r="D115" s="61">
        <v>8.4</v>
      </c>
      <c r="E115" s="41">
        <v>0.41199999999999998</v>
      </c>
      <c r="F115" s="41">
        <v>0.20599999999999999</v>
      </c>
      <c r="G115" s="61">
        <v>1.2</v>
      </c>
      <c r="H115" s="41">
        <v>0.14299999999999999</v>
      </c>
      <c r="I115" s="61">
        <v>2.5</v>
      </c>
      <c r="J115" s="41">
        <v>0.29799999999999999</v>
      </c>
      <c r="K115" s="61">
        <v>4.7</v>
      </c>
      <c r="L115" s="41">
        <v>0.56000000000000005</v>
      </c>
      <c r="O115" s="56">
        <v>6</v>
      </c>
      <c r="P115" s="56">
        <v>1.9</v>
      </c>
      <c r="Q115" s="56">
        <v>0</v>
      </c>
      <c r="R115" s="56">
        <v>0</v>
      </c>
      <c r="S115" s="15" t="s">
        <v>27</v>
      </c>
      <c r="T115" s="15">
        <v>0</v>
      </c>
      <c r="U115" s="56">
        <v>0</v>
      </c>
      <c r="V115" s="15" t="s">
        <v>27</v>
      </c>
      <c r="W115" s="56">
        <v>0</v>
      </c>
      <c r="X115" s="15" t="s">
        <v>27</v>
      </c>
      <c r="Y115" s="56">
        <v>0</v>
      </c>
      <c r="Z115" s="15" t="s">
        <v>27</v>
      </c>
    </row>
    <row r="116" spans="1:26" s="52" customFormat="1" ht="12" x14ac:dyDescent="0.2">
      <c r="A116" s="61">
        <v>7</v>
      </c>
      <c r="B116" s="61">
        <v>112.4</v>
      </c>
      <c r="C116" s="61">
        <v>56.7</v>
      </c>
      <c r="D116" s="61">
        <v>11.3</v>
      </c>
      <c r="E116" s="41">
        <v>0.19900000000000001</v>
      </c>
      <c r="F116" s="41">
        <v>0.10100000000000001</v>
      </c>
      <c r="G116" s="61">
        <v>3.7</v>
      </c>
      <c r="H116" s="41">
        <v>0.32700000000000001</v>
      </c>
      <c r="I116" s="61">
        <v>5</v>
      </c>
      <c r="J116" s="41">
        <v>0.442</v>
      </c>
      <c r="K116" s="61">
        <v>2.6</v>
      </c>
      <c r="L116" s="41">
        <v>0.23</v>
      </c>
      <c r="O116" s="56">
        <v>6</v>
      </c>
      <c r="P116" s="56">
        <v>1.3</v>
      </c>
      <c r="Q116" s="56">
        <v>0</v>
      </c>
      <c r="R116" s="56">
        <v>0</v>
      </c>
      <c r="S116" s="15" t="s">
        <v>27</v>
      </c>
      <c r="T116" s="15">
        <v>0</v>
      </c>
      <c r="U116" s="56">
        <v>0</v>
      </c>
      <c r="V116" s="15" t="s">
        <v>27</v>
      </c>
      <c r="W116" s="56">
        <v>0</v>
      </c>
      <c r="X116" s="15" t="s">
        <v>27</v>
      </c>
      <c r="Y116" s="56">
        <v>0</v>
      </c>
      <c r="Z116" s="15" t="s">
        <v>27</v>
      </c>
    </row>
    <row r="117" spans="1:26" s="52" customFormat="1" ht="12" x14ac:dyDescent="0.2">
      <c r="A117" s="61">
        <v>7</v>
      </c>
      <c r="B117" s="61">
        <v>52.7</v>
      </c>
      <c r="C117" s="61">
        <v>18.8</v>
      </c>
      <c r="D117" s="61">
        <v>5.3</v>
      </c>
      <c r="E117" s="41">
        <v>0.28199999999999997</v>
      </c>
      <c r="F117" s="41">
        <v>0.10100000000000001</v>
      </c>
      <c r="G117" s="61">
        <v>1.8</v>
      </c>
      <c r="H117" s="41">
        <v>0.34</v>
      </c>
      <c r="I117" s="61">
        <v>2.2999999999999998</v>
      </c>
      <c r="J117" s="41">
        <v>0.434</v>
      </c>
      <c r="K117" s="61">
        <v>1.2</v>
      </c>
      <c r="L117" s="41">
        <v>0.22600000000000001</v>
      </c>
      <c r="O117" s="56">
        <v>6</v>
      </c>
      <c r="P117" s="56">
        <v>0</v>
      </c>
      <c r="Q117" s="56">
        <v>0</v>
      </c>
      <c r="R117" s="56">
        <v>0</v>
      </c>
      <c r="S117" s="15" t="s">
        <v>27</v>
      </c>
      <c r="T117" s="15">
        <v>0</v>
      </c>
      <c r="U117" s="56">
        <v>0</v>
      </c>
      <c r="V117" s="15" t="s">
        <v>27</v>
      </c>
      <c r="W117" s="56">
        <v>0</v>
      </c>
      <c r="X117" s="15" t="s">
        <v>27</v>
      </c>
      <c r="Y117" s="56">
        <v>0</v>
      </c>
      <c r="Z117" s="15" t="s">
        <v>27</v>
      </c>
    </row>
    <row r="118" spans="1:26" s="52" customFormat="1" ht="12" x14ac:dyDescent="0.2">
      <c r="A118" s="56">
        <v>7</v>
      </c>
      <c r="B118" s="56">
        <v>5.7</v>
      </c>
      <c r="C118" s="56">
        <v>1.4</v>
      </c>
      <c r="D118" s="56">
        <v>0.5</v>
      </c>
      <c r="E118" s="15">
        <v>0.35699999999999998</v>
      </c>
      <c r="F118" s="15">
        <v>8.7999999999999995E-2</v>
      </c>
      <c r="G118" s="56">
        <v>0.2</v>
      </c>
      <c r="H118" s="15">
        <v>0.4</v>
      </c>
      <c r="I118" s="56">
        <v>0.2</v>
      </c>
      <c r="J118" s="15">
        <v>0.4</v>
      </c>
      <c r="K118" s="56">
        <v>0.1</v>
      </c>
      <c r="L118" s="15">
        <v>0.2</v>
      </c>
      <c r="O118" s="56">
        <v>6</v>
      </c>
      <c r="P118" s="56">
        <v>0</v>
      </c>
      <c r="Q118" s="56">
        <v>0</v>
      </c>
      <c r="R118" s="56">
        <v>0</v>
      </c>
      <c r="S118" s="15" t="s">
        <v>27</v>
      </c>
      <c r="T118" s="15">
        <v>0</v>
      </c>
      <c r="U118" s="56">
        <v>0</v>
      </c>
      <c r="V118" s="15" t="s">
        <v>27</v>
      </c>
      <c r="W118" s="56">
        <v>0</v>
      </c>
      <c r="X118" s="15" t="s">
        <v>27</v>
      </c>
      <c r="Y118" s="56">
        <v>0</v>
      </c>
      <c r="Z118" s="15" t="s">
        <v>27</v>
      </c>
    </row>
    <row r="119" spans="1:26" s="52" customFormat="1" ht="12" x14ac:dyDescent="0.2">
      <c r="A119" s="61">
        <v>7</v>
      </c>
      <c r="B119" s="61">
        <v>1.8</v>
      </c>
      <c r="C119" s="61">
        <v>0.1</v>
      </c>
      <c r="D119" s="61">
        <v>0.1</v>
      </c>
      <c r="E119" s="41">
        <v>1</v>
      </c>
      <c r="F119" s="41">
        <v>5.6000000000000001E-2</v>
      </c>
      <c r="G119" s="61">
        <v>0.1</v>
      </c>
      <c r="H119" s="41">
        <v>1</v>
      </c>
      <c r="I119" s="61">
        <v>0</v>
      </c>
      <c r="J119" s="41">
        <v>0</v>
      </c>
      <c r="K119" s="61">
        <v>0</v>
      </c>
      <c r="L119" s="41">
        <v>0</v>
      </c>
      <c r="O119" s="56">
        <v>6</v>
      </c>
      <c r="P119" s="56">
        <v>1.2</v>
      </c>
      <c r="Q119" s="56">
        <v>0</v>
      </c>
      <c r="R119" s="56">
        <v>0</v>
      </c>
      <c r="S119" s="15" t="s">
        <v>27</v>
      </c>
      <c r="T119" s="15">
        <v>0</v>
      </c>
      <c r="U119" s="56">
        <v>0</v>
      </c>
      <c r="V119" s="15" t="s">
        <v>27</v>
      </c>
      <c r="W119" s="56">
        <v>0</v>
      </c>
      <c r="X119" s="15" t="s">
        <v>27</v>
      </c>
      <c r="Y119" s="56">
        <v>0</v>
      </c>
      <c r="Z119" s="15" t="s">
        <v>27</v>
      </c>
    </row>
    <row r="120" spans="1:26" s="52" customFormat="1" ht="12" x14ac:dyDescent="0.2">
      <c r="A120" s="61">
        <v>7</v>
      </c>
      <c r="B120" s="61">
        <v>24</v>
      </c>
      <c r="C120" s="61">
        <v>3.5</v>
      </c>
      <c r="D120" s="61">
        <v>1.3</v>
      </c>
      <c r="E120" s="41">
        <v>0.371</v>
      </c>
      <c r="F120" s="41">
        <v>5.3999999999999999E-2</v>
      </c>
      <c r="G120" s="61">
        <v>0.6</v>
      </c>
      <c r="H120" s="41">
        <v>0.46200000000000002</v>
      </c>
      <c r="I120" s="61">
        <v>0.5</v>
      </c>
      <c r="J120" s="41">
        <v>0.38500000000000001</v>
      </c>
      <c r="K120" s="61">
        <v>0.2</v>
      </c>
      <c r="L120" s="41">
        <v>0.154</v>
      </c>
      <c r="O120" s="56">
        <v>6</v>
      </c>
      <c r="P120" s="56">
        <v>1.2</v>
      </c>
      <c r="Q120" s="56">
        <v>0</v>
      </c>
      <c r="R120" s="56">
        <v>0</v>
      </c>
      <c r="S120" s="15" t="s">
        <v>27</v>
      </c>
      <c r="T120" s="15">
        <v>0</v>
      </c>
      <c r="U120" s="56">
        <v>0</v>
      </c>
      <c r="V120" s="15" t="s">
        <v>27</v>
      </c>
      <c r="W120" s="56">
        <v>0</v>
      </c>
      <c r="X120" s="15" t="s">
        <v>27</v>
      </c>
      <c r="Y120" s="56">
        <v>0</v>
      </c>
      <c r="Z120" s="15" t="s">
        <v>27</v>
      </c>
    </row>
    <row r="121" spans="1:26" s="52" customFormat="1" ht="12.75" x14ac:dyDescent="0.2">
      <c r="A121" s="56">
        <v>7</v>
      </c>
      <c r="B121" s="56">
        <v>2.2000000000000002</v>
      </c>
      <c r="C121" s="56">
        <v>0.5</v>
      </c>
      <c r="D121" s="56">
        <v>0.1</v>
      </c>
      <c r="E121" s="15">
        <v>0.2</v>
      </c>
      <c r="F121" s="15">
        <v>4.4999999999999998E-2</v>
      </c>
      <c r="G121" s="56">
        <v>0.1</v>
      </c>
      <c r="H121" s="15">
        <v>1</v>
      </c>
      <c r="I121" s="56">
        <v>0</v>
      </c>
      <c r="J121" s="15">
        <v>0</v>
      </c>
      <c r="K121" s="56">
        <v>0</v>
      </c>
      <c r="L121" s="15">
        <v>0</v>
      </c>
      <c r="O121" s="77">
        <v>6</v>
      </c>
      <c r="P121" s="77">
        <f>SUM(P76:P120)</f>
        <v>340.39999999999992</v>
      </c>
      <c r="Q121" s="77">
        <f t="shared" ref="Q121:R121" si="5">SUM(Q76:Q120)</f>
        <v>59.6</v>
      </c>
      <c r="R121" s="77">
        <f t="shared" si="5"/>
        <v>40.800000000000004</v>
      </c>
      <c r="S121" s="78">
        <f>R121/Q121</f>
        <v>0.68456375838926176</v>
      </c>
      <c r="T121" s="78">
        <f>R121/P121</f>
        <v>0.11985898942420685</v>
      </c>
      <c r="U121" s="77">
        <f>SUM(U76:U120)</f>
        <v>16.100000000000005</v>
      </c>
      <c r="V121" s="78">
        <f>U121/R121</f>
        <v>0.394607843137255</v>
      </c>
      <c r="W121" s="77">
        <f>SUM(W76:W120)</f>
        <v>9.4</v>
      </c>
      <c r="X121" s="78">
        <f>W121/R121</f>
        <v>0.23039215686274508</v>
      </c>
      <c r="Y121" s="77">
        <f>SUM(Y76:Y120)</f>
        <v>15.3</v>
      </c>
      <c r="Z121" s="78">
        <f>Y121/R121</f>
        <v>0.375</v>
      </c>
    </row>
    <row r="122" spans="1:26" s="52" customFormat="1" ht="12" x14ac:dyDescent="0.2">
      <c r="A122" s="56">
        <v>7</v>
      </c>
      <c r="B122" s="56">
        <v>4.9000000000000004</v>
      </c>
      <c r="C122" s="56">
        <v>0.1</v>
      </c>
      <c r="D122" s="56">
        <v>0.1</v>
      </c>
      <c r="E122" s="15">
        <v>1</v>
      </c>
      <c r="F122" s="15">
        <v>0.02</v>
      </c>
      <c r="G122" s="56">
        <v>0</v>
      </c>
      <c r="H122" s="15">
        <v>0</v>
      </c>
      <c r="I122" s="56">
        <v>0</v>
      </c>
      <c r="J122" s="15">
        <v>0</v>
      </c>
      <c r="K122" s="56">
        <v>0.1</v>
      </c>
      <c r="L122" s="15">
        <v>1</v>
      </c>
    </row>
    <row r="123" spans="1:26" s="52" customFormat="1" ht="12" x14ac:dyDescent="0.2">
      <c r="A123" s="61">
        <v>7</v>
      </c>
      <c r="B123" s="61">
        <v>65.599999999999994</v>
      </c>
      <c r="C123" s="61">
        <v>15.5</v>
      </c>
      <c r="D123" s="61">
        <v>0.7</v>
      </c>
      <c r="E123" s="41">
        <v>4.4999999999999998E-2</v>
      </c>
      <c r="F123" s="41">
        <v>1.0999999999999999E-2</v>
      </c>
      <c r="G123" s="61">
        <v>0.3</v>
      </c>
      <c r="H123" s="41">
        <v>0.42899999999999999</v>
      </c>
      <c r="I123" s="61">
        <v>0.2</v>
      </c>
      <c r="J123" s="41">
        <v>0.28599999999999998</v>
      </c>
      <c r="K123" s="61">
        <v>0.2</v>
      </c>
      <c r="L123" s="41">
        <v>0.28599999999999998</v>
      </c>
    </row>
    <row r="124" spans="1:26" s="52" customFormat="1" ht="12" x14ac:dyDescent="0.2">
      <c r="A124" s="56">
        <v>7</v>
      </c>
      <c r="B124" s="56">
        <v>0.7</v>
      </c>
      <c r="C124" s="56">
        <v>0</v>
      </c>
      <c r="D124" s="56">
        <v>0</v>
      </c>
      <c r="E124" s="15" t="s">
        <v>27</v>
      </c>
      <c r="F124" s="15">
        <v>0</v>
      </c>
      <c r="G124" s="56">
        <v>0</v>
      </c>
      <c r="H124" s="15" t="s">
        <v>27</v>
      </c>
      <c r="I124" s="56">
        <v>0</v>
      </c>
      <c r="J124" s="15" t="s">
        <v>27</v>
      </c>
      <c r="K124" s="56">
        <v>0</v>
      </c>
      <c r="L124" s="15" t="s">
        <v>27</v>
      </c>
    </row>
    <row r="125" spans="1:26" s="52" customFormat="1" ht="12" x14ac:dyDescent="0.2">
      <c r="A125" s="56">
        <v>7</v>
      </c>
      <c r="B125" s="56">
        <v>0</v>
      </c>
      <c r="C125" s="56">
        <v>0</v>
      </c>
      <c r="D125" s="56">
        <v>0</v>
      </c>
      <c r="E125" s="15" t="s">
        <v>27</v>
      </c>
      <c r="F125" s="15">
        <v>0</v>
      </c>
      <c r="G125" s="56">
        <v>0</v>
      </c>
      <c r="H125" s="15" t="s">
        <v>27</v>
      </c>
      <c r="I125" s="56">
        <v>0</v>
      </c>
      <c r="J125" s="15" t="s">
        <v>27</v>
      </c>
      <c r="K125" s="56">
        <v>0</v>
      </c>
      <c r="L125" s="15" t="s">
        <v>27</v>
      </c>
    </row>
    <row r="126" spans="1:26" s="52" customFormat="1" ht="12" x14ac:dyDescent="0.2">
      <c r="A126" s="56">
        <v>7</v>
      </c>
      <c r="B126" s="56">
        <v>1.1000000000000001</v>
      </c>
      <c r="C126" s="56">
        <v>0.1</v>
      </c>
      <c r="D126" s="56">
        <v>0</v>
      </c>
      <c r="E126" s="15">
        <v>0</v>
      </c>
      <c r="F126" s="15">
        <v>0</v>
      </c>
      <c r="G126" s="56">
        <v>0</v>
      </c>
      <c r="H126" s="15" t="s">
        <v>27</v>
      </c>
      <c r="I126" s="56">
        <v>0</v>
      </c>
      <c r="J126" s="15" t="s">
        <v>27</v>
      </c>
      <c r="K126" s="56">
        <v>0</v>
      </c>
      <c r="L126" s="15" t="s">
        <v>27</v>
      </c>
    </row>
    <row r="127" spans="1:26" s="52" customFormat="1" ht="12" x14ac:dyDescent="0.2">
      <c r="A127" s="56">
        <v>7</v>
      </c>
      <c r="B127" s="56">
        <v>0</v>
      </c>
      <c r="C127" s="56">
        <v>0</v>
      </c>
      <c r="D127" s="56">
        <v>0</v>
      </c>
      <c r="E127" s="15" t="s">
        <v>27</v>
      </c>
      <c r="F127" s="15">
        <v>0</v>
      </c>
      <c r="G127" s="56">
        <v>0</v>
      </c>
      <c r="H127" s="15" t="s">
        <v>27</v>
      </c>
      <c r="I127" s="56">
        <v>0</v>
      </c>
      <c r="J127" s="15" t="s">
        <v>27</v>
      </c>
      <c r="K127" s="56">
        <v>0</v>
      </c>
      <c r="L127" s="15" t="s">
        <v>27</v>
      </c>
    </row>
    <row r="128" spans="1:26" s="52" customFormat="1" ht="12" x14ac:dyDescent="0.2">
      <c r="A128" s="56">
        <v>7</v>
      </c>
      <c r="B128" s="56">
        <v>0</v>
      </c>
      <c r="C128" s="56">
        <v>0</v>
      </c>
      <c r="D128" s="56">
        <v>0</v>
      </c>
      <c r="E128" s="15" t="s">
        <v>27</v>
      </c>
      <c r="F128" s="15">
        <v>0</v>
      </c>
      <c r="G128" s="56">
        <v>0</v>
      </c>
      <c r="H128" s="15" t="s">
        <v>27</v>
      </c>
      <c r="I128" s="56">
        <v>0</v>
      </c>
      <c r="J128" s="15" t="s">
        <v>27</v>
      </c>
      <c r="K128" s="56">
        <v>0</v>
      </c>
      <c r="L128" s="15" t="s">
        <v>27</v>
      </c>
    </row>
    <row r="129" spans="1:26" s="52" customFormat="1" ht="12" x14ac:dyDescent="0.2">
      <c r="A129" s="56">
        <v>7</v>
      </c>
      <c r="B129" s="56">
        <v>0</v>
      </c>
      <c r="C129" s="56">
        <v>0</v>
      </c>
      <c r="D129" s="56">
        <v>0</v>
      </c>
      <c r="E129" s="15" t="s">
        <v>27</v>
      </c>
      <c r="F129" s="15">
        <v>0</v>
      </c>
      <c r="G129" s="56">
        <v>0</v>
      </c>
      <c r="H129" s="15" t="s">
        <v>27</v>
      </c>
      <c r="I129" s="56">
        <v>0</v>
      </c>
      <c r="J129" s="15" t="s">
        <v>27</v>
      </c>
      <c r="K129" s="56">
        <v>0</v>
      </c>
      <c r="L129" s="15" t="s">
        <v>27</v>
      </c>
    </row>
    <row r="130" spans="1:26" s="52" customFormat="1" ht="12" x14ac:dyDescent="0.2">
      <c r="A130" s="56">
        <v>7</v>
      </c>
      <c r="B130" s="56">
        <v>0</v>
      </c>
      <c r="C130" s="56">
        <v>0</v>
      </c>
      <c r="D130" s="56">
        <v>0</v>
      </c>
      <c r="E130" s="15" t="s">
        <v>27</v>
      </c>
      <c r="F130" s="15">
        <v>0</v>
      </c>
      <c r="G130" s="56">
        <v>0</v>
      </c>
      <c r="H130" s="15" t="s">
        <v>27</v>
      </c>
      <c r="I130" s="56">
        <v>0</v>
      </c>
      <c r="J130" s="15" t="s">
        <v>27</v>
      </c>
      <c r="K130" s="56">
        <v>0</v>
      </c>
      <c r="L130" s="15" t="s">
        <v>27</v>
      </c>
    </row>
    <row r="131" spans="1:26" s="52" customFormat="1" ht="12" x14ac:dyDescent="0.2">
      <c r="A131" s="61">
        <v>7</v>
      </c>
      <c r="B131" s="61">
        <v>14.6</v>
      </c>
      <c r="C131" s="61">
        <v>4.4000000000000004</v>
      </c>
      <c r="D131" s="61">
        <v>0</v>
      </c>
      <c r="E131" s="41">
        <v>0</v>
      </c>
      <c r="F131" s="41">
        <v>0</v>
      </c>
      <c r="G131" s="61">
        <v>0</v>
      </c>
      <c r="H131" s="41" t="s">
        <v>27</v>
      </c>
      <c r="I131" s="61">
        <v>0</v>
      </c>
      <c r="J131" s="41" t="s">
        <v>27</v>
      </c>
      <c r="K131" s="61">
        <v>0</v>
      </c>
      <c r="L131" s="41" t="s">
        <v>27</v>
      </c>
    </row>
    <row r="132" spans="1:26" s="52" customFormat="1" ht="12" x14ac:dyDescent="0.2">
      <c r="A132" s="56">
        <v>7</v>
      </c>
      <c r="B132" s="56">
        <v>0</v>
      </c>
      <c r="C132" s="56">
        <v>0</v>
      </c>
      <c r="D132" s="56">
        <v>0</v>
      </c>
      <c r="E132" s="15" t="s">
        <v>27</v>
      </c>
      <c r="F132" s="15">
        <v>0</v>
      </c>
      <c r="G132" s="56">
        <v>0</v>
      </c>
      <c r="H132" s="15" t="s">
        <v>27</v>
      </c>
      <c r="I132" s="56">
        <v>0</v>
      </c>
      <c r="J132" s="15" t="s">
        <v>27</v>
      </c>
      <c r="K132" s="56">
        <v>0</v>
      </c>
      <c r="L132" s="15" t="s">
        <v>27</v>
      </c>
    </row>
    <row r="133" spans="1:26" s="52" customFormat="1" ht="12" x14ac:dyDescent="0.2">
      <c r="A133" s="56">
        <v>7</v>
      </c>
      <c r="B133" s="56">
        <v>0</v>
      </c>
      <c r="C133" s="56">
        <v>0</v>
      </c>
      <c r="D133" s="56">
        <v>0</v>
      </c>
      <c r="E133" s="15" t="s">
        <v>27</v>
      </c>
      <c r="F133" s="15">
        <v>0</v>
      </c>
      <c r="G133" s="56">
        <v>0</v>
      </c>
      <c r="H133" s="15" t="s">
        <v>27</v>
      </c>
      <c r="I133" s="56">
        <v>0</v>
      </c>
      <c r="J133" s="15" t="s">
        <v>27</v>
      </c>
      <c r="K133" s="56">
        <v>0</v>
      </c>
      <c r="L133" s="15" t="s">
        <v>27</v>
      </c>
    </row>
    <row r="134" spans="1:26" s="52" customFormat="1" ht="12" x14ac:dyDescent="0.2">
      <c r="A134" s="56">
        <v>7</v>
      </c>
      <c r="B134" s="56">
        <v>0</v>
      </c>
      <c r="C134" s="56">
        <v>0</v>
      </c>
      <c r="D134" s="56">
        <v>0</v>
      </c>
      <c r="E134" s="15" t="s">
        <v>27</v>
      </c>
      <c r="F134" s="15">
        <v>0</v>
      </c>
      <c r="G134" s="56">
        <v>0</v>
      </c>
      <c r="H134" s="15" t="s">
        <v>27</v>
      </c>
      <c r="I134" s="56">
        <v>0</v>
      </c>
      <c r="J134" s="15" t="s">
        <v>27</v>
      </c>
      <c r="K134" s="56">
        <v>0</v>
      </c>
      <c r="L134" s="15" t="s">
        <v>27</v>
      </c>
    </row>
    <row r="135" spans="1:26" s="52" customFormat="1" ht="12" x14ac:dyDescent="0.2">
      <c r="A135" s="56">
        <v>7</v>
      </c>
      <c r="B135" s="56">
        <v>1.2</v>
      </c>
      <c r="C135" s="56">
        <v>0</v>
      </c>
      <c r="D135" s="56">
        <v>0</v>
      </c>
      <c r="E135" s="15" t="s">
        <v>27</v>
      </c>
      <c r="F135" s="15">
        <v>0</v>
      </c>
      <c r="G135" s="56">
        <v>0</v>
      </c>
      <c r="H135" s="15" t="s">
        <v>27</v>
      </c>
      <c r="I135" s="56">
        <v>0</v>
      </c>
      <c r="J135" s="15" t="s">
        <v>27</v>
      </c>
      <c r="K135" s="56">
        <v>0</v>
      </c>
      <c r="L135" s="15" t="s">
        <v>27</v>
      </c>
    </row>
    <row r="136" spans="1:26" s="52" customFormat="1" ht="12" x14ac:dyDescent="0.2">
      <c r="A136" s="56">
        <v>7</v>
      </c>
      <c r="B136" s="56">
        <v>0</v>
      </c>
      <c r="C136" s="56">
        <v>0</v>
      </c>
      <c r="D136" s="56">
        <v>0</v>
      </c>
      <c r="E136" s="15" t="s">
        <v>27</v>
      </c>
      <c r="F136" s="15">
        <v>0</v>
      </c>
      <c r="G136" s="56">
        <v>0</v>
      </c>
      <c r="H136" s="15" t="s">
        <v>27</v>
      </c>
      <c r="I136" s="56">
        <v>0</v>
      </c>
      <c r="J136" s="15" t="s">
        <v>27</v>
      </c>
      <c r="K136" s="56">
        <v>0</v>
      </c>
      <c r="L136" s="15" t="s">
        <v>27</v>
      </c>
    </row>
    <row r="137" spans="1:26" s="52" customFormat="1" ht="12" x14ac:dyDescent="0.2">
      <c r="A137" s="56">
        <v>7</v>
      </c>
      <c r="B137" s="56">
        <v>0.6</v>
      </c>
      <c r="C137" s="56">
        <v>0.1</v>
      </c>
      <c r="D137" s="56">
        <v>0</v>
      </c>
      <c r="E137" s="15">
        <v>0</v>
      </c>
      <c r="F137" s="15">
        <v>0</v>
      </c>
      <c r="G137" s="56">
        <v>0</v>
      </c>
      <c r="H137" s="15" t="s">
        <v>27</v>
      </c>
      <c r="I137" s="56">
        <v>0</v>
      </c>
      <c r="J137" s="15" t="s">
        <v>27</v>
      </c>
      <c r="K137" s="56">
        <v>0</v>
      </c>
      <c r="L137" s="15" t="s">
        <v>27</v>
      </c>
    </row>
    <row r="138" spans="1:26" s="52" customFormat="1" ht="12" x14ac:dyDescent="0.2">
      <c r="A138" s="56">
        <v>7</v>
      </c>
      <c r="B138" s="56">
        <v>3.3</v>
      </c>
      <c r="C138" s="56">
        <v>0.5</v>
      </c>
      <c r="D138" s="56">
        <v>0</v>
      </c>
      <c r="E138" s="15">
        <v>0</v>
      </c>
      <c r="F138" s="15">
        <v>0</v>
      </c>
      <c r="G138" s="56">
        <v>0</v>
      </c>
      <c r="H138" s="15" t="s">
        <v>27</v>
      </c>
      <c r="I138" s="56">
        <v>0</v>
      </c>
      <c r="J138" s="15" t="s">
        <v>27</v>
      </c>
      <c r="K138" s="56">
        <v>0</v>
      </c>
      <c r="L138" s="15" t="s">
        <v>27</v>
      </c>
    </row>
    <row r="139" spans="1:26" s="52" customFormat="1" ht="12" x14ac:dyDescent="0.2">
      <c r="A139" s="56">
        <v>7</v>
      </c>
      <c r="B139" s="56">
        <v>1.3</v>
      </c>
      <c r="C139" s="56">
        <v>0</v>
      </c>
      <c r="D139" s="56">
        <v>0</v>
      </c>
      <c r="E139" s="15" t="s">
        <v>27</v>
      </c>
      <c r="F139" s="15">
        <v>0</v>
      </c>
      <c r="G139" s="56">
        <v>0</v>
      </c>
      <c r="H139" s="15" t="s">
        <v>27</v>
      </c>
      <c r="I139" s="56">
        <v>0</v>
      </c>
      <c r="J139" s="15" t="s">
        <v>27</v>
      </c>
      <c r="K139" s="56">
        <v>0</v>
      </c>
      <c r="L139" s="15" t="s">
        <v>27</v>
      </c>
    </row>
    <row r="140" spans="1:26" s="52" customFormat="1" ht="12.75" x14ac:dyDescent="0.2">
      <c r="A140" s="77">
        <v>7</v>
      </c>
      <c r="B140" s="77">
        <f>SUM(B109:B139)</f>
        <v>346.70000000000005</v>
      </c>
      <c r="C140" s="77">
        <f t="shared" ref="C140:K140" si="6">SUM(C109:C139)</f>
        <v>132.49999999999997</v>
      </c>
      <c r="D140" s="77">
        <f t="shared" si="6"/>
        <v>35.300000000000004</v>
      </c>
      <c r="E140" s="78">
        <f>D140/C140</f>
        <v>0.26641509433962274</v>
      </c>
      <c r="F140" s="78">
        <f>D140/B140</f>
        <v>0.10181713296798385</v>
      </c>
      <c r="G140" s="77">
        <f t="shared" si="6"/>
        <v>10.5</v>
      </c>
      <c r="H140" s="78">
        <f>G140/D140</f>
        <v>0.29745042492917845</v>
      </c>
      <c r="I140" s="77">
        <f t="shared" si="6"/>
        <v>13</v>
      </c>
      <c r="J140" s="78">
        <f>I140/D140</f>
        <v>0.36827195467422091</v>
      </c>
      <c r="K140" s="77">
        <f t="shared" si="6"/>
        <v>11.799999999999997</v>
      </c>
      <c r="L140" s="78">
        <f>K140/D140</f>
        <v>0.33427762039660047</v>
      </c>
    </row>
    <row r="141" spans="1:26" s="52" customFormat="1" ht="12" x14ac:dyDescent="0.2"/>
    <row r="142" spans="1:26" s="52" customFormat="1" ht="12" x14ac:dyDescent="0.2"/>
    <row r="143" spans="1:26" s="52" customFormat="1" ht="60" x14ac:dyDescent="0.2">
      <c r="A143" s="47" t="s">
        <v>4</v>
      </c>
      <c r="B143" s="47" t="s">
        <v>5</v>
      </c>
      <c r="C143" s="47" t="s">
        <v>6</v>
      </c>
      <c r="D143" s="79" t="s">
        <v>7</v>
      </c>
      <c r="E143" s="47" t="s">
        <v>8</v>
      </c>
      <c r="F143" s="38" t="s">
        <v>9</v>
      </c>
      <c r="G143" s="47" t="s">
        <v>10</v>
      </c>
      <c r="H143" s="79" t="s">
        <v>486</v>
      </c>
      <c r="I143" s="47" t="s">
        <v>12</v>
      </c>
      <c r="J143" s="47" t="s">
        <v>13</v>
      </c>
      <c r="K143" s="47" t="s">
        <v>14</v>
      </c>
      <c r="L143" s="47" t="s">
        <v>15</v>
      </c>
      <c r="O143" s="47" t="s">
        <v>4</v>
      </c>
      <c r="P143" s="47" t="s">
        <v>5</v>
      </c>
      <c r="Q143" s="47" t="s">
        <v>6</v>
      </c>
      <c r="R143" s="79" t="s">
        <v>7</v>
      </c>
      <c r="S143" s="47" t="s">
        <v>8</v>
      </c>
      <c r="T143" s="38" t="s">
        <v>9</v>
      </c>
      <c r="U143" s="47" t="s">
        <v>10</v>
      </c>
      <c r="V143" s="79" t="s">
        <v>486</v>
      </c>
      <c r="W143" s="47" t="s">
        <v>12</v>
      </c>
      <c r="X143" s="47" t="s">
        <v>13</v>
      </c>
      <c r="Y143" s="47" t="s">
        <v>14</v>
      </c>
      <c r="Z143" s="47" t="s">
        <v>15</v>
      </c>
    </row>
    <row r="144" spans="1:26" s="52" customFormat="1" ht="12" x14ac:dyDescent="0.2">
      <c r="A144" s="61">
        <v>8</v>
      </c>
      <c r="B144" s="61">
        <v>18.600000000000001</v>
      </c>
      <c r="C144" s="61">
        <v>16.8</v>
      </c>
      <c r="D144" s="61">
        <v>15.5</v>
      </c>
      <c r="E144" s="41">
        <v>0.92300000000000004</v>
      </c>
      <c r="F144" s="41">
        <v>0.83299999999999996</v>
      </c>
      <c r="G144" s="61">
        <v>1</v>
      </c>
      <c r="H144" s="41">
        <v>6.5000000000000002E-2</v>
      </c>
      <c r="I144" s="61">
        <v>2.8</v>
      </c>
      <c r="J144" s="41">
        <v>0.18099999999999999</v>
      </c>
      <c r="K144" s="61">
        <v>11.7</v>
      </c>
      <c r="L144" s="41">
        <v>0.755</v>
      </c>
      <c r="O144" s="56">
        <v>9</v>
      </c>
      <c r="P144" s="56">
        <v>0.3</v>
      </c>
      <c r="Q144" s="56">
        <v>0.3</v>
      </c>
      <c r="R144" s="56">
        <v>0.3</v>
      </c>
      <c r="S144" s="15">
        <v>1</v>
      </c>
      <c r="T144" s="15">
        <v>1</v>
      </c>
      <c r="U144" s="56">
        <v>0</v>
      </c>
      <c r="V144" s="15">
        <v>0</v>
      </c>
      <c r="W144" s="56">
        <v>0</v>
      </c>
      <c r="X144" s="15">
        <v>0</v>
      </c>
      <c r="Y144" s="56">
        <v>0.3</v>
      </c>
      <c r="Z144" s="15">
        <v>1</v>
      </c>
    </row>
    <row r="145" spans="1:26" s="52" customFormat="1" ht="12" x14ac:dyDescent="0.2">
      <c r="A145" s="61">
        <v>8</v>
      </c>
      <c r="B145" s="61">
        <v>41.6</v>
      </c>
      <c r="C145" s="61">
        <v>24.4</v>
      </c>
      <c r="D145" s="61">
        <v>16.8</v>
      </c>
      <c r="E145" s="41">
        <v>0.68899999999999995</v>
      </c>
      <c r="F145" s="41">
        <v>0.40400000000000003</v>
      </c>
      <c r="G145" s="61">
        <v>0.9</v>
      </c>
      <c r="H145" s="41">
        <v>5.3999999999999999E-2</v>
      </c>
      <c r="I145" s="61">
        <v>1.9</v>
      </c>
      <c r="J145" s="41">
        <v>0.113</v>
      </c>
      <c r="K145" s="61">
        <v>14</v>
      </c>
      <c r="L145" s="41">
        <v>0.83299999999999996</v>
      </c>
      <c r="O145" s="56">
        <v>9</v>
      </c>
      <c r="P145" s="56">
        <v>0.1</v>
      </c>
      <c r="Q145" s="56">
        <v>0.1</v>
      </c>
      <c r="R145" s="56">
        <v>0.1</v>
      </c>
      <c r="S145" s="15">
        <v>1</v>
      </c>
      <c r="T145" s="15">
        <v>1</v>
      </c>
      <c r="U145" s="56">
        <v>0</v>
      </c>
      <c r="V145" s="15">
        <v>0</v>
      </c>
      <c r="W145" s="56">
        <v>0.1</v>
      </c>
      <c r="X145" s="15">
        <v>1</v>
      </c>
      <c r="Y145" s="56">
        <v>0</v>
      </c>
      <c r="Z145" s="15">
        <v>0</v>
      </c>
    </row>
    <row r="146" spans="1:26" s="52" customFormat="1" ht="12" x14ac:dyDescent="0.2">
      <c r="A146" s="56">
        <v>8</v>
      </c>
      <c r="B146" s="56">
        <v>3.4</v>
      </c>
      <c r="C146" s="56">
        <v>0.8</v>
      </c>
      <c r="D146" s="56">
        <v>0.8</v>
      </c>
      <c r="E146" s="15">
        <v>1</v>
      </c>
      <c r="F146" s="15">
        <v>0.23499999999999999</v>
      </c>
      <c r="G146" s="56">
        <v>0.1</v>
      </c>
      <c r="H146" s="15">
        <v>0.125</v>
      </c>
      <c r="I146" s="56">
        <v>0.2</v>
      </c>
      <c r="J146" s="15">
        <v>0.25</v>
      </c>
      <c r="K146" s="56">
        <v>0.5</v>
      </c>
      <c r="L146" s="15">
        <v>0.625</v>
      </c>
      <c r="O146" s="61">
        <v>9</v>
      </c>
      <c r="P146" s="61">
        <v>50</v>
      </c>
      <c r="Q146" s="61">
        <v>30.4</v>
      </c>
      <c r="R146" s="61">
        <v>25.9</v>
      </c>
      <c r="S146" s="41">
        <v>0.85199999999999998</v>
      </c>
      <c r="T146" s="41">
        <v>0.51800000000000002</v>
      </c>
      <c r="U146" s="61">
        <v>2</v>
      </c>
      <c r="V146" s="41">
        <v>7.6999999999999999E-2</v>
      </c>
      <c r="W146" s="61">
        <v>1.4</v>
      </c>
      <c r="X146" s="41">
        <v>5.3999999999999999E-2</v>
      </c>
      <c r="Y146" s="61">
        <v>22.5</v>
      </c>
      <c r="Z146" s="41">
        <v>0.86899999999999999</v>
      </c>
    </row>
    <row r="147" spans="1:26" s="52" customFormat="1" ht="12" x14ac:dyDescent="0.2">
      <c r="A147" s="56">
        <v>8</v>
      </c>
      <c r="B147" s="56">
        <v>1.2</v>
      </c>
      <c r="C147" s="56">
        <v>0.4</v>
      </c>
      <c r="D147" s="56">
        <v>0.2</v>
      </c>
      <c r="E147" s="15">
        <v>0.5</v>
      </c>
      <c r="F147" s="15">
        <v>0.16700000000000001</v>
      </c>
      <c r="G147" s="56">
        <v>0.1</v>
      </c>
      <c r="H147" s="15">
        <v>0.5</v>
      </c>
      <c r="I147" s="56">
        <v>0.1</v>
      </c>
      <c r="J147" s="15">
        <v>0.5</v>
      </c>
      <c r="K147" s="56">
        <v>0</v>
      </c>
      <c r="L147" s="15">
        <v>0</v>
      </c>
      <c r="O147" s="56">
        <v>9</v>
      </c>
      <c r="P147" s="56">
        <v>2.4</v>
      </c>
      <c r="Q147" s="56">
        <v>1.9</v>
      </c>
      <c r="R147" s="56">
        <v>0.9</v>
      </c>
      <c r="S147" s="15">
        <v>0.47399999999999998</v>
      </c>
      <c r="T147" s="15">
        <v>0.375</v>
      </c>
      <c r="U147" s="56">
        <v>0</v>
      </c>
      <c r="V147" s="15">
        <v>0</v>
      </c>
      <c r="W147" s="56">
        <v>0</v>
      </c>
      <c r="X147" s="15">
        <v>0</v>
      </c>
      <c r="Y147" s="56">
        <v>0.9</v>
      </c>
      <c r="Z147" s="15">
        <v>1</v>
      </c>
    </row>
    <row r="148" spans="1:26" s="52" customFormat="1" ht="12" x14ac:dyDescent="0.2">
      <c r="A148" s="61">
        <v>8</v>
      </c>
      <c r="B148" s="61">
        <v>34.4</v>
      </c>
      <c r="C148" s="61">
        <v>9.9</v>
      </c>
      <c r="D148" s="61">
        <v>5.5</v>
      </c>
      <c r="E148" s="41">
        <v>0.55600000000000005</v>
      </c>
      <c r="F148" s="41">
        <v>0.16</v>
      </c>
      <c r="G148" s="61">
        <v>1.1000000000000001</v>
      </c>
      <c r="H148" s="41">
        <v>0.2</v>
      </c>
      <c r="I148" s="61">
        <v>1.6</v>
      </c>
      <c r="J148" s="41">
        <v>0.29099999999999998</v>
      </c>
      <c r="K148" s="61">
        <v>2.8</v>
      </c>
      <c r="L148" s="41">
        <v>0.50900000000000001</v>
      </c>
      <c r="O148" s="61">
        <v>9</v>
      </c>
      <c r="P148" s="61">
        <v>46</v>
      </c>
      <c r="Q148" s="61">
        <v>13.8</v>
      </c>
      <c r="R148" s="61">
        <v>5.2</v>
      </c>
      <c r="S148" s="41">
        <v>0.377</v>
      </c>
      <c r="T148" s="41">
        <v>0.113</v>
      </c>
      <c r="U148" s="61">
        <v>1</v>
      </c>
      <c r="V148" s="41">
        <v>0.192</v>
      </c>
      <c r="W148" s="61">
        <v>1</v>
      </c>
      <c r="X148" s="41">
        <v>0.192</v>
      </c>
      <c r="Y148" s="61">
        <v>3.2</v>
      </c>
      <c r="Z148" s="41">
        <v>0.61499999999999999</v>
      </c>
    </row>
    <row r="149" spans="1:26" s="52" customFormat="1" ht="12" x14ac:dyDescent="0.2">
      <c r="A149" s="61">
        <v>8</v>
      </c>
      <c r="B149" s="61">
        <v>29.7</v>
      </c>
      <c r="C149" s="61">
        <v>3.6</v>
      </c>
      <c r="D149" s="61">
        <v>1.6</v>
      </c>
      <c r="E149" s="41">
        <v>0.44400000000000001</v>
      </c>
      <c r="F149" s="41">
        <v>5.3999999999999999E-2</v>
      </c>
      <c r="G149" s="61">
        <v>0.1</v>
      </c>
      <c r="H149" s="41">
        <v>6.2E-2</v>
      </c>
      <c r="I149" s="61">
        <v>0.2</v>
      </c>
      <c r="J149" s="41">
        <v>0.125</v>
      </c>
      <c r="K149" s="61">
        <v>1.3</v>
      </c>
      <c r="L149" s="41">
        <v>0.81200000000000006</v>
      </c>
      <c r="O149" s="61">
        <v>9</v>
      </c>
      <c r="P149" s="61">
        <v>60.1</v>
      </c>
      <c r="Q149" s="61">
        <v>6.7</v>
      </c>
      <c r="R149" s="61">
        <v>4.3</v>
      </c>
      <c r="S149" s="41">
        <v>0.64200000000000002</v>
      </c>
      <c r="T149" s="41">
        <v>7.1999999999999995E-2</v>
      </c>
      <c r="U149" s="61">
        <v>0.3</v>
      </c>
      <c r="V149" s="41">
        <v>7.0000000000000007E-2</v>
      </c>
      <c r="W149" s="61">
        <v>0.6</v>
      </c>
      <c r="X149" s="41">
        <v>0.14000000000000001</v>
      </c>
      <c r="Y149" s="61">
        <v>3.4</v>
      </c>
      <c r="Z149" s="41">
        <v>0.79100000000000004</v>
      </c>
    </row>
    <row r="150" spans="1:26" s="52" customFormat="1" ht="12" x14ac:dyDescent="0.2">
      <c r="A150" s="56">
        <v>8</v>
      </c>
      <c r="B150" s="56">
        <v>0.8</v>
      </c>
      <c r="C150" s="56">
        <v>0</v>
      </c>
      <c r="D150" s="56">
        <v>0</v>
      </c>
      <c r="E150" s="15" t="s">
        <v>27</v>
      </c>
      <c r="F150" s="15">
        <v>0</v>
      </c>
      <c r="G150" s="56">
        <v>0</v>
      </c>
      <c r="H150" s="15" t="s">
        <v>27</v>
      </c>
      <c r="I150" s="56">
        <v>0</v>
      </c>
      <c r="J150" s="15" t="s">
        <v>27</v>
      </c>
      <c r="K150" s="56">
        <v>0</v>
      </c>
      <c r="L150" s="15" t="s">
        <v>27</v>
      </c>
      <c r="O150" s="56">
        <v>9</v>
      </c>
      <c r="P150" s="56">
        <v>6.1</v>
      </c>
      <c r="Q150" s="56">
        <v>0.3</v>
      </c>
      <c r="R150" s="56">
        <v>0.2</v>
      </c>
      <c r="S150" s="15">
        <v>0.66700000000000004</v>
      </c>
      <c r="T150" s="15">
        <v>3.3000000000000002E-2</v>
      </c>
      <c r="U150" s="56">
        <v>0.1</v>
      </c>
      <c r="V150" s="15">
        <v>0.5</v>
      </c>
      <c r="W150" s="56">
        <v>0.1</v>
      </c>
      <c r="X150" s="15">
        <v>0.5</v>
      </c>
      <c r="Y150" s="56">
        <v>0</v>
      </c>
      <c r="Z150" s="15">
        <v>0</v>
      </c>
    </row>
    <row r="151" spans="1:26" s="52" customFormat="1" ht="12" x14ac:dyDescent="0.2">
      <c r="A151" s="56">
        <v>8</v>
      </c>
      <c r="B151" s="56">
        <v>0</v>
      </c>
      <c r="C151" s="56">
        <v>0</v>
      </c>
      <c r="D151" s="56">
        <v>0</v>
      </c>
      <c r="E151" s="15" t="s">
        <v>27</v>
      </c>
      <c r="F151" s="15">
        <v>0</v>
      </c>
      <c r="G151" s="56">
        <v>0</v>
      </c>
      <c r="H151" s="15" t="s">
        <v>27</v>
      </c>
      <c r="I151" s="56">
        <v>0</v>
      </c>
      <c r="J151" s="15" t="s">
        <v>27</v>
      </c>
      <c r="K151" s="56">
        <v>0</v>
      </c>
      <c r="L151" s="15" t="s">
        <v>27</v>
      </c>
      <c r="O151" s="56">
        <v>9</v>
      </c>
      <c r="P151" s="56">
        <v>0</v>
      </c>
      <c r="Q151" s="56">
        <v>0</v>
      </c>
      <c r="R151" s="56">
        <v>0</v>
      </c>
      <c r="S151" s="15" t="s">
        <v>27</v>
      </c>
      <c r="T151" s="15">
        <v>0</v>
      </c>
      <c r="U151" s="56">
        <v>0</v>
      </c>
      <c r="V151" s="15" t="s">
        <v>27</v>
      </c>
      <c r="W151" s="56">
        <v>0</v>
      </c>
      <c r="X151" s="15" t="s">
        <v>27</v>
      </c>
      <c r="Y151" s="56">
        <v>0</v>
      </c>
      <c r="Z151" s="15" t="s">
        <v>27</v>
      </c>
    </row>
    <row r="152" spans="1:26" s="52" customFormat="1" ht="12" x14ac:dyDescent="0.2">
      <c r="A152" s="56">
        <v>8</v>
      </c>
      <c r="B152" s="56">
        <v>0.4</v>
      </c>
      <c r="C152" s="56">
        <v>0.4</v>
      </c>
      <c r="D152" s="56">
        <v>0</v>
      </c>
      <c r="E152" s="15">
        <v>0</v>
      </c>
      <c r="F152" s="15">
        <v>0</v>
      </c>
      <c r="G152" s="56">
        <v>0</v>
      </c>
      <c r="H152" s="15" t="s">
        <v>27</v>
      </c>
      <c r="I152" s="56">
        <v>0</v>
      </c>
      <c r="J152" s="15" t="s">
        <v>27</v>
      </c>
      <c r="K152" s="56">
        <v>0</v>
      </c>
      <c r="L152" s="15" t="s">
        <v>27</v>
      </c>
      <c r="O152" s="56">
        <v>9</v>
      </c>
      <c r="P152" s="56">
        <v>2.7</v>
      </c>
      <c r="Q152" s="56">
        <v>0</v>
      </c>
      <c r="R152" s="56">
        <v>0</v>
      </c>
      <c r="S152" s="15" t="s">
        <v>27</v>
      </c>
      <c r="T152" s="15">
        <v>0</v>
      </c>
      <c r="U152" s="56">
        <v>0</v>
      </c>
      <c r="V152" s="15" t="s">
        <v>27</v>
      </c>
      <c r="W152" s="56">
        <v>0</v>
      </c>
      <c r="X152" s="15" t="s">
        <v>27</v>
      </c>
      <c r="Y152" s="56">
        <v>0</v>
      </c>
      <c r="Z152" s="15" t="s">
        <v>27</v>
      </c>
    </row>
    <row r="153" spans="1:26" s="52" customFormat="1" ht="12" x14ac:dyDescent="0.2">
      <c r="A153" s="56">
        <v>8</v>
      </c>
      <c r="B153" s="56">
        <v>0</v>
      </c>
      <c r="C153" s="56">
        <v>0</v>
      </c>
      <c r="D153" s="56">
        <v>0</v>
      </c>
      <c r="E153" s="15" t="s">
        <v>27</v>
      </c>
      <c r="F153" s="15">
        <v>0</v>
      </c>
      <c r="G153" s="56">
        <v>0</v>
      </c>
      <c r="H153" s="15" t="s">
        <v>27</v>
      </c>
      <c r="I153" s="56">
        <v>0</v>
      </c>
      <c r="J153" s="15" t="s">
        <v>27</v>
      </c>
      <c r="K153" s="56">
        <v>0</v>
      </c>
      <c r="L153" s="15" t="s">
        <v>27</v>
      </c>
      <c r="O153" s="56">
        <v>9</v>
      </c>
      <c r="P153" s="56">
        <v>0.5</v>
      </c>
      <c r="Q153" s="56">
        <v>0</v>
      </c>
      <c r="R153" s="56">
        <v>0</v>
      </c>
      <c r="S153" s="15" t="s">
        <v>27</v>
      </c>
      <c r="T153" s="15">
        <v>0</v>
      </c>
      <c r="U153" s="56">
        <v>0</v>
      </c>
      <c r="V153" s="15" t="s">
        <v>27</v>
      </c>
      <c r="W153" s="56">
        <v>0</v>
      </c>
      <c r="X153" s="15" t="s">
        <v>27</v>
      </c>
      <c r="Y153" s="56">
        <v>0</v>
      </c>
      <c r="Z153" s="15" t="s">
        <v>27</v>
      </c>
    </row>
    <row r="154" spans="1:26" s="52" customFormat="1" ht="12" x14ac:dyDescent="0.2">
      <c r="A154" s="56">
        <v>8</v>
      </c>
      <c r="B154" s="56">
        <v>2.2000000000000002</v>
      </c>
      <c r="C154" s="56">
        <v>0.2</v>
      </c>
      <c r="D154" s="56">
        <v>0</v>
      </c>
      <c r="E154" s="15">
        <v>0</v>
      </c>
      <c r="F154" s="15">
        <v>0</v>
      </c>
      <c r="G154" s="56">
        <v>0</v>
      </c>
      <c r="H154" s="15" t="s">
        <v>27</v>
      </c>
      <c r="I154" s="56">
        <v>0</v>
      </c>
      <c r="J154" s="15" t="s">
        <v>27</v>
      </c>
      <c r="K154" s="56">
        <v>0</v>
      </c>
      <c r="L154" s="15" t="s">
        <v>27</v>
      </c>
      <c r="O154" s="56">
        <v>9</v>
      </c>
      <c r="P154" s="56">
        <v>2.2000000000000002</v>
      </c>
      <c r="Q154" s="56">
        <v>0.1</v>
      </c>
      <c r="R154" s="56">
        <v>0</v>
      </c>
      <c r="S154" s="15">
        <v>0</v>
      </c>
      <c r="T154" s="15">
        <v>0</v>
      </c>
      <c r="U154" s="56">
        <v>0</v>
      </c>
      <c r="V154" s="15" t="s">
        <v>27</v>
      </c>
      <c r="W154" s="56">
        <v>0</v>
      </c>
      <c r="X154" s="15" t="s">
        <v>27</v>
      </c>
      <c r="Y154" s="56">
        <v>0</v>
      </c>
      <c r="Z154" s="15" t="s">
        <v>27</v>
      </c>
    </row>
    <row r="155" spans="1:26" s="52" customFormat="1" ht="12" x14ac:dyDescent="0.2">
      <c r="A155" s="56">
        <v>8</v>
      </c>
      <c r="B155" s="56">
        <v>0.7</v>
      </c>
      <c r="C155" s="56">
        <v>0</v>
      </c>
      <c r="D155" s="56">
        <v>0</v>
      </c>
      <c r="E155" s="15" t="s">
        <v>27</v>
      </c>
      <c r="F155" s="15">
        <v>0</v>
      </c>
      <c r="G155" s="56">
        <v>0</v>
      </c>
      <c r="H155" s="15" t="s">
        <v>27</v>
      </c>
      <c r="I155" s="56">
        <v>0</v>
      </c>
      <c r="J155" s="15" t="s">
        <v>27</v>
      </c>
      <c r="K155" s="56">
        <v>0</v>
      </c>
      <c r="L155" s="15" t="s">
        <v>27</v>
      </c>
      <c r="O155" s="56">
        <v>9</v>
      </c>
      <c r="P155" s="56">
        <v>0.7</v>
      </c>
      <c r="Q155" s="56">
        <v>0.2</v>
      </c>
      <c r="R155" s="56">
        <v>0</v>
      </c>
      <c r="S155" s="15">
        <v>0</v>
      </c>
      <c r="T155" s="15">
        <v>0</v>
      </c>
      <c r="U155" s="56">
        <v>0</v>
      </c>
      <c r="V155" s="15" t="s">
        <v>27</v>
      </c>
      <c r="W155" s="56">
        <v>0</v>
      </c>
      <c r="X155" s="15" t="s">
        <v>27</v>
      </c>
      <c r="Y155" s="56">
        <v>0</v>
      </c>
      <c r="Z155" s="15" t="s">
        <v>27</v>
      </c>
    </row>
    <row r="156" spans="1:26" s="52" customFormat="1" ht="12.75" x14ac:dyDescent="0.2">
      <c r="A156" s="56">
        <v>8</v>
      </c>
      <c r="B156" s="56">
        <v>0.8</v>
      </c>
      <c r="C156" s="56">
        <v>0</v>
      </c>
      <c r="D156" s="56">
        <v>0</v>
      </c>
      <c r="E156" s="15" t="s">
        <v>27</v>
      </c>
      <c r="F156" s="15">
        <v>0</v>
      </c>
      <c r="G156" s="56">
        <v>0</v>
      </c>
      <c r="H156" s="15" t="s">
        <v>27</v>
      </c>
      <c r="I156" s="56">
        <v>0</v>
      </c>
      <c r="J156" s="15" t="s">
        <v>27</v>
      </c>
      <c r="K156" s="56">
        <v>0</v>
      </c>
      <c r="L156" s="15" t="s">
        <v>27</v>
      </c>
      <c r="O156" s="77">
        <v>9</v>
      </c>
      <c r="P156" s="77">
        <f>SUM(P144:P155)</f>
        <v>171.09999999999997</v>
      </c>
      <c r="Q156" s="77">
        <f t="shared" ref="Q156:Y156" si="7">SUM(Q144:Q155)</f>
        <v>53.800000000000004</v>
      </c>
      <c r="R156" s="77">
        <f t="shared" si="7"/>
        <v>36.9</v>
      </c>
      <c r="S156" s="78">
        <f>R156/Q156</f>
        <v>0.68587360594795532</v>
      </c>
      <c r="T156" s="78">
        <f>R156/P156</f>
        <v>0.21566335476329634</v>
      </c>
      <c r="U156" s="77">
        <f t="shared" si="7"/>
        <v>3.4</v>
      </c>
      <c r="V156" s="78">
        <f>U156/R156</f>
        <v>9.2140921409214094E-2</v>
      </c>
      <c r="W156" s="77">
        <f t="shared" si="7"/>
        <v>3.2</v>
      </c>
      <c r="X156" s="77">
        <f>W156/R156</f>
        <v>8.6720867208672101E-2</v>
      </c>
      <c r="Y156" s="77">
        <f t="shared" si="7"/>
        <v>30.299999999999997</v>
      </c>
      <c r="Z156" s="78">
        <f>Y156/R156</f>
        <v>0.82113821138211374</v>
      </c>
    </row>
    <row r="157" spans="1:26" s="52" customFormat="1" ht="12" x14ac:dyDescent="0.2">
      <c r="A157" s="56">
        <v>8</v>
      </c>
      <c r="B157" s="56">
        <v>0</v>
      </c>
      <c r="C157" s="56">
        <v>0</v>
      </c>
      <c r="D157" s="56">
        <v>0</v>
      </c>
      <c r="E157" s="15" t="s">
        <v>27</v>
      </c>
      <c r="F157" s="15">
        <v>0</v>
      </c>
      <c r="G157" s="56">
        <v>0</v>
      </c>
      <c r="H157" s="15" t="s">
        <v>27</v>
      </c>
      <c r="I157" s="56">
        <v>0</v>
      </c>
      <c r="J157" s="15" t="s">
        <v>27</v>
      </c>
      <c r="K157" s="56">
        <v>0</v>
      </c>
      <c r="L157" s="15" t="s">
        <v>27</v>
      </c>
    </row>
    <row r="158" spans="1:26" s="52" customFormat="1" ht="12" x14ac:dyDescent="0.2">
      <c r="A158" s="56">
        <v>8</v>
      </c>
      <c r="B158" s="56">
        <v>1.1000000000000001</v>
      </c>
      <c r="C158" s="56">
        <v>0</v>
      </c>
      <c r="D158" s="56">
        <v>0</v>
      </c>
      <c r="E158" s="15" t="s">
        <v>27</v>
      </c>
      <c r="F158" s="15">
        <v>0</v>
      </c>
      <c r="G158" s="56">
        <v>0</v>
      </c>
      <c r="H158" s="15" t="s">
        <v>27</v>
      </c>
      <c r="I158" s="56">
        <v>0</v>
      </c>
      <c r="J158" s="15" t="s">
        <v>27</v>
      </c>
      <c r="K158" s="56">
        <v>0</v>
      </c>
      <c r="L158" s="15" t="s">
        <v>27</v>
      </c>
    </row>
    <row r="159" spans="1:26" s="52" customFormat="1" ht="12" x14ac:dyDescent="0.2">
      <c r="A159" s="56">
        <v>8</v>
      </c>
      <c r="B159" s="56">
        <v>0</v>
      </c>
      <c r="C159" s="56">
        <v>0</v>
      </c>
      <c r="D159" s="56">
        <v>0</v>
      </c>
      <c r="E159" s="15" t="s">
        <v>27</v>
      </c>
      <c r="F159" s="15">
        <v>0</v>
      </c>
      <c r="G159" s="56">
        <v>0</v>
      </c>
      <c r="H159" s="15" t="s">
        <v>27</v>
      </c>
      <c r="I159" s="56">
        <v>0</v>
      </c>
      <c r="J159" s="15" t="s">
        <v>27</v>
      </c>
      <c r="K159" s="56">
        <v>0</v>
      </c>
      <c r="L159" s="15" t="s">
        <v>27</v>
      </c>
    </row>
    <row r="160" spans="1:26" s="52" customFormat="1" ht="12" x14ac:dyDescent="0.2">
      <c r="A160" s="61">
        <v>8</v>
      </c>
      <c r="B160" s="61">
        <v>0</v>
      </c>
      <c r="C160" s="61">
        <v>0</v>
      </c>
      <c r="D160" s="61">
        <v>0</v>
      </c>
      <c r="E160" s="41" t="s">
        <v>27</v>
      </c>
      <c r="F160" s="41">
        <v>0</v>
      </c>
      <c r="G160" s="61">
        <v>0</v>
      </c>
      <c r="H160" s="41" t="s">
        <v>27</v>
      </c>
      <c r="I160" s="61">
        <v>0</v>
      </c>
      <c r="J160" s="41" t="s">
        <v>27</v>
      </c>
      <c r="K160" s="61">
        <v>0</v>
      </c>
      <c r="L160" s="41" t="s">
        <v>27</v>
      </c>
    </row>
    <row r="161" spans="1:26" s="52" customFormat="1" ht="12.75" x14ac:dyDescent="0.2">
      <c r="A161" s="77">
        <v>8</v>
      </c>
      <c r="B161" s="77">
        <f>SUM(B144:B160)</f>
        <v>134.89999999999998</v>
      </c>
      <c r="C161" s="77">
        <f t="shared" ref="C161:K161" si="8">SUM(C144:C160)</f>
        <v>56.5</v>
      </c>
      <c r="D161" s="77">
        <f t="shared" si="8"/>
        <v>40.4</v>
      </c>
      <c r="E161" s="78">
        <f>D161/C161</f>
        <v>0.71504424778761055</v>
      </c>
      <c r="F161" s="78">
        <f>D161/B161</f>
        <v>0.29948109710896964</v>
      </c>
      <c r="G161" s="77">
        <f t="shared" si="8"/>
        <v>3.3000000000000003</v>
      </c>
      <c r="H161" s="78">
        <f>G161/D161</f>
        <v>8.1683168316831686E-2</v>
      </c>
      <c r="I161" s="77">
        <f t="shared" si="8"/>
        <v>6.8</v>
      </c>
      <c r="J161" s="78">
        <f>I161/D161</f>
        <v>0.16831683168316833</v>
      </c>
      <c r="K161" s="77">
        <f t="shared" si="8"/>
        <v>30.3</v>
      </c>
      <c r="L161" s="77">
        <f>K161/D161</f>
        <v>0.75</v>
      </c>
    </row>
    <row r="162" spans="1:26" s="52" customFormat="1" ht="12" x14ac:dyDescent="0.2"/>
    <row r="163" spans="1:26" s="52" customFormat="1" ht="12" x14ac:dyDescent="0.2"/>
    <row r="164" spans="1:26" s="52" customFormat="1" ht="60" x14ac:dyDescent="0.2">
      <c r="A164" s="47" t="s">
        <v>4</v>
      </c>
      <c r="B164" s="47" t="s">
        <v>5</v>
      </c>
      <c r="C164" s="47" t="s">
        <v>6</v>
      </c>
      <c r="D164" s="79" t="s">
        <v>7</v>
      </c>
      <c r="E164" s="47" t="s">
        <v>8</v>
      </c>
      <c r="F164" s="38" t="s">
        <v>9</v>
      </c>
      <c r="G164" s="47" t="s">
        <v>10</v>
      </c>
      <c r="H164" s="79" t="s">
        <v>486</v>
      </c>
      <c r="I164" s="47" t="s">
        <v>12</v>
      </c>
      <c r="J164" s="47" t="s">
        <v>13</v>
      </c>
      <c r="K164" s="47" t="s">
        <v>14</v>
      </c>
      <c r="L164" s="47" t="s">
        <v>15</v>
      </c>
      <c r="O164" s="47" t="s">
        <v>4</v>
      </c>
      <c r="P164" s="47" t="s">
        <v>5</v>
      </c>
      <c r="Q164" s="47" t="s">
        <v>6</v>
      </c>
      <c r="R164" s="79" t="s">
        <v>7</v>
      </c>
      <c r="S164" s="47" t="s">
        <v>8</v>
      </c>
      <c r="T164" s="38" t="s">
        <v>9</v>
      </c>
      <c r="U164" s="47" t="s">
        <v>10</v>
      </c>
      <c r="V164" s="79" t="s">
        <v>486</v>
      </c>
      <c r="W164" s="47" t="s">
        <v>12</v>
      </c>
      <c r="X164" s="47" t="s">
        <v>13</v>
      </c>
      <c r="Y164" s="47" t="s">
        <v>14</v>
      </c>
      <c r="Z164" s="47" t="s">
        <v>15</v>
      </c>
    </row>
    <row r="165" spans="1:26" s="52" customFormat="1" ht="12" x14ac:dyDescent="0.2">
      <c r="A165" s="56">
        <v>10</v>
      </c>
      <c r="B165" s="56">
        <v>6</v>
      </c>
      <c r="C165" s="56">
        <v>6</v>
      </c>
      <c r="D165" s="56">
        <v>6</v>
      </c>
      <c r="E165" s="15">
        <v>1</v>
      </c>
      <c r="F165" s="15">
        <v>1</v>
      </c>
      <c r="G165" s="56">
        <v>0.6</v>
      </c>
      <c r="H165" s="15">
        <v>0.1</v>
      </c>
      <c r="I165" s="56">
        <v>2.7</v>
      </c>
      <c r="J165" s="15">
        <v>0.45</v>
      </c>
      <c r="K165" s="56">
        <v>2.7</v>
      </c>
      <c r="L165" s="15">
        <v>0.45</v>
      </c>
      <c r="O165" s="56">
        <v>11</v>
      </c>
      <c r="P165" s="56">
        <v>3.8</v>
      </c>
      <c r="Q165" s="56">
        <v>3.8</v>
      </c>
      <c r="R165" s="56">
        <v>3.7</v>
      </c>
      <c r="S165" s="15">
        <v>0.97399999999999998</v>
      </c>
      <c r="T165" s="15">
        <v>0.97399999999999998</v>
      </c>
      <c r="U165" s="56">
        <v>0.2</v>
      </c>
      <c r="V165" s="15">
        <v>5.3999999999999999E-2</v>
      </c>
      <c r="W165" s="56">
        <v>0.6</v>
      </c>
      <c r="X165" s="15">
        <v>0.16200000000000001</v>
      </c>
      <c r="Y165" s="56">
        <v>2.9</v>
      </c>
      <c r="Z165" s="15">
        <v>0.78400000000000003</v>
      </c>
    </row>
    <row r="166" spans="1:26" s="52" customFormat="1" ht="12" x14ac:dyDescent="0.2">
      <c r="A166" s="56">
        <v>10</v>
      </c>
      <c r="B166" s="56">
        <v>3.4</v>
      </c>
      <c r="C166" s="56">
        <v>2.9</v>
      </c>
      <c r="D166" s="56">
        <v>2.8</v>
      </c>
      <c r="E166" s="15">
        <v>0.96599999999999997</v>
      </c>
      <c r="F166" s="15">
        <v>0.82399999999999995</v>
      </c>
      <c r="G166" s="56">
        <v>0.1</v>
      </c>
      <c r="H166" s="15">
        <v>3.5999999999999997E-2</v>
      </c>
      <c r="I166" s="56">
        <v>0.1</v>
      </c>
      <c r="J166" s="15">
        <v>3.5999999999999997E-2</v>
      </c>
      <c r="K166" s="56">
        <v>2.6</v>
      </c>
      <c r="L166" s="15">
        <v>0.92900000000000005</v>
      </c>
      <c r="O166" s="56">
        <v>11</v>
      </c>
      <c r="P166" s="56">
        <v>2.4</v>
      </c>
      <c r="Q166" s="56">
        <v>2.1</v>
      </c>
      <c r="R166" s="56">
        <v>1.9</v>
      </c>
      <c r="S166" s="15">
        <v>0.90500000000000003</v>
      </c>
      <c r="T166" s="15">
        <v>0.79200000000000004</v>
      </c>
      <c r="U166" s="56">
        <v>0.4</v>
      </c>
      <c r="V166" s="15">
        <v>0.21099999999999999</v>
      </c>
      <c r="W166" s="56">
        <v>0.9</v>
      </c>
      <c r="X166" s="15">
        <v>0.47399999999999998</v>
      </c>
      <c r="Y166" s="56">
        <v>0.6</v>
      </c>
      <c r="Z166" s="15">
        <v>0.316</v>
      </c>
    </row>
    <row r="167" spans="1:26" s="52" customFormat="1" ht="12" x14ac:dyDescent="0.2">
      <c r="A167" s="61">
        <v>10</v>
      </c>
      <c r="B167" s="61">
        <v>21.2</v>
      </c>
      <c r="C167" s="61">
        <v>16.600000000000001</v>
      </c>
      <c r="D167" s="61">
        <v>15.2</v>
      </c>
      <c r="E167" s="41">
        <v>0.91600000000000004</v>
      </c>
      <c r="F167" s="41">
        <v>0.71699999999999997</v>
      </c>
      <c r="G167" s="61">
        <v>2.1</v>
      </c>
      <c r="H167" s="41">
        <v>0.13800000000000001</v>
      </c>
      <c r="I167" s="61">
        <v>6.4</v>
      </c>
      <c r="J167" s="41">
        <v>0.42099999999999999</v>
      </c>
      <c r="K167" s="61">
        <v>6.7</v>
      </c>
      <c r="L167" s="41">
        <v>0.441</v>
      </c>
      <c r="O167" s="56">
        <v>11</v>
      </c>
      <c r="P167" s="56">
        <v>4</v>
      </c>
      <c r="Q167" s="56">
        <v>2.8</v>
      </c>
      <c r="R167" s="56">
        <v>2.4</v>
      </c>
      <c r="S167" s="15">
        <v>0.85699999999999998</v>
      </c>
      <c r="T167" s="15">
        <v>0.6</v>
      </c>
      <c r="U167" s="56">
        <v>0.5</v>
      </c>
      <c r="V167" s="15">
        <v>0.20799999999999999</v>
      </c>
      <c r="W167" s="56">
        <v>0.9</v>
      </c>
      <c r="X167" s="15">
        <v>0.375</v>
      </c>
      <c r="Y167" s="56">
        <v>1</v>
      </c>
      <c r="Z167" s="15">
        <v>0.41699999999999998</v>
      </c>
    </row>
    <row r="168" spans="1:26" s="52" customFormat="1" ht="12" x14ac:dyDescent="0.2">
      <c r="A168" s="53">
        <v>10</v>
      </c>
      <c r="B168" s="53">
        <v>23.1</v>
      </c>
      <c r="C168" s="53">
        <v>11.9</v>
      </c>
      <c r="D168" s="53">
        <v>10.7</v>
      </c>
      <c r="E168" s="21">
        <v>0.89900000000000002</v>
      </c>
      <c r="F168" s="21">
        <v>0.46300000000000002</v>
      </c>
      <c r="G168" s="53">
        <v>0.9</v>
      </c>
      <c r="H168" s="21">
        <v>8.4000000000000005E-2</v>
      </c>
      <c r="I168" s="53">
        <v>1.4</v>
      </c>
      <c r="J168" s="21">
        <v>0.13100000000000001</v>
      </c>
      <c r="K168" s="53">
        <v>8.4</v>
      </c>
      <c r="L168" s="21">
        <v>0.78500000000000003</v>
      </c>
      <c r="O168" s="61">
        <v>11</v>
      </c>
      <c r="P168" s="61">
        <v>12.9</v>
      </c>
      <c r="Q168" s="61">
        <v>6.7</v>
      </c>
      <c r="R168" s="61">
        <v>5</v>
      </c>
      <c r="S168" s="41">
        <v>0.746</v>
      </c>
      <c r="T168" s="41">
        <v>0.38800000000000001</v>
      </c>
      <c r="U168" s="61">
        <v>0.7</v>
      </c>
      <c r="V168" s="41">
        <v>0.14000000000000001</v>
      </c>
      <c r="W168" s="61">
        <v>1.9</v>
      </c>
      <c r="X168" s="41">
        <v>0.38</v>
      </c>
      <c r="Y168" s="61">
        <v>2.4</v>
      </c>
      <c r="Z168" s="41">
        <v>0.48</v>
      </c>
    </row>
    <row r="169" spans="1:26" s="52" customFormat="1" ht="12" x14ac:dyDescent="0.2">
      <c r="A169" s="56">
        <v>10</v>
      </c>
      <c r="B169" s="56">
        <v>2.8</v>
      </c>
      <c r="C169" s="56">
        <v>1.1000000000000001</v>
      </c>
      <c r="D169" s="56">
        <v>1.1000000000000001</v>
      </c>
      <c r="E169" s="15">
        <v>1</v>
      </c>
      <c r="F169" s="15">
        <v>0.39300000000000002</v>
      </c>
      <c r="G169" s="56">
        <v>0</v>
      </c>
      <c r="H169" s="15">
        <v>0</v>
      </c>
      <c r="I169" s="56">
        <v>0</v>
      </c>
      <c r="J169" s="15">
        <v>0</v>
      </c>
      <c r="K169" s="56">
        <v>1.1000000000000001</v>
      </c>
      <c r="L169" s="15">
        <v>1</v>
      </c>
      <c r="O169" s="61">
        <v>11</v>
      </c>
      <c r="P169" s="61">
        <v>14.8</v>
      </c>
      <c r="Q169" s="61">
        <v>2.5</v>
      </c>
      <c r="R169" s="61">
        <v>1.1000000000000001</v>
      </c>
      <c r="S169" s="41">
        <v>0.44</v>
      </c>
      <c r="T169" s="41">
        <v>7.3999999999999996E-2</v>
      </c>
      <c r="U169" s="61">
        <v>0.2</v>
      </c>
      <c r="V169" s="41">
        <v>0.182</v>
      </c>
      <c r="W169" s="61">
        <v>0.4</v>
      </c>
      <c r="X169" s="41">
        <v>0.36399999999999999</v>
      </c>
      <c r="Y169" s="61">
        <v>0.5</v>
      </c>
      <c r="Z169" s="41">
        <v>0.45500000000000002</v>
      </c>
    </row>
    <row r="170" spans="1:26" s="52" customFormat="1" ht="12" x14ac:dyDescent="0.2">
      <c r="A170" s="61">
        <v>10</v>
      </c>
      <c r="B170" s="61">
        <v>40.5</v>
      </c>
      <c r="C170" s="61">
        <v>26</v>
      </c>
      <c r="D170" s="61">
        <v>10.4</v>
      </c>
      <c r="E170" s="41">
        <v>0.4</v>
      </c>
      <c r="F170" s="41">
        <v>0.25700000000000001</v>
      </c>
      <c r="G170" s="61">
        <v>2.4</v>
      </c>
      <c r="H170" s="41">
        <v>0.23100000000000001</v>
      </c>
      <c r="I170" s="61">
        <v>3.4</v>
      </c>
      <c r="J170" s="41">
        <v>0.32700000000000001</v>
      </c>
      <c r="K170" s="61">
        <v>4.5999999999999996</v>
      </c>
      <c r="L170" s="41">
        <v>0.442</v>
      </c>
      <c r="O170" s="53">
        <v>11</v>
      </c>
      <c r="P170" s="53">
        <v>8.8000000000000007</v>
      </c>
      <c r="Q170" s="53">
        <v>0.4</v>
      </c>
      <c r="R170" s="53">
        <v>0.2</v>
      </c>
      <c r="S170" s="21">
        <v>0.5</v>
      </c>
      <c r="T170" s="21">
        <v>2.3E-2</v>
      </c>
      <c r="U170" s="53">
        <v>0</v>
      </c>
      <c r="V170" s="21">
        <v>0</v>
      </c>
      <c r="W170" s="53">
        <v>0</v>
      </c>
      <c r="X170" s="21">
        <v>0</v>
      </c>
      <c r="Y170" s="53">
        <v>0.2</v>
      </c>
      <c r="Z170" s="21">
        <v>1</v>
      </c>
    </row>
    <row r="171" spans="1:26" s="52" customFormat="1" ht="12" x14ac:dyDescent="0.2">
      <c r="A171" s="56">
        <v>10</v>
      </c>
      <c r="B171" s="56">
        <v>0</v>
      </c>
      <c r="C171" s="56">
        <v>0</v>
      </c>
      <c r="D171" s="56">
        <v>0</v>
      </c>
      <c r="E171" s="15" t="s">
        <v>27</v>
      </c>
      <c r="F171" s="15">
        <v>0</v>
      </c>
      <c r="G171" s="56">
        <v>0</v>
      </c>
      <c r="H171" s="15" t="s">
        <v>27</v>
      </c>
      <c r="I171" s="56">
        <v>0</v>
      </c>
      <c r="J171" s="15" t="s">
        <v>27</v>
      </c>
      <c r="K171" s="56">
        <v>0</v>
      </c>
      <c r="L171" s="15" t="s">
        <v>27</v>
      </c>
      <c r="O171" s="56">
        <v>11</v>
      </c>
      <c r="P171" s="56">
        <v>0</v>
      </c>
      <c r="Q171" s="56">
        <v>0</v>
      </c>
      <c r="R171" s="56">
        <v>0</v>
      </c>
      <c r="S171" s="15" t="s">
        <v>27</v>
      </c>
      <c r="T171" s="15">
        <v>0</v>
      </c>
      <c r="U171" s="56">
        <v>0</v>
      </c>
      <c r="V171" s="15" t="s">
        <v>27</v>
      </c>
      <c r="W171" s="56">
        <v>0</v>
      </c>
      <c r="X171" s="15" t="s">
        <v>27</v>
      </c>
      <c r="Y171" s="56">
        <v>0</v>
      </c>
      <c r="Z171" s="15" t="s">
        <v>27</v>
      </c>
    </row>
    <row r="172" spans="1:26" s="52" customFormat="1" ht="12" x14ac:dyDescent="0.2">
      <c r="A172" s="56">
        <v>10</v>
      </c>
      <c r="B172" s="56">
        <v>1.4</v>
      </c>
      <c r="C172" s="56">
        <v>0</v>
      </c>
      <c r="D172" s="56">
        <v>0</v>
      </c>
      <c r="E172" s="15" t="s">
        <v>27</v>
      </c>
      <c r="F172" s="15">
        <v>0</v>
      </c>
      <c r="G172" s="56">
        <v>0</v>
      </c>
      <c r="H172" s="15" t="s">
        <v>27</v>
      </c>
      <c r="I172" s="56">
        <v>0</v>
      </c>
      <c r="J172" s="15" t="s">
        <v>27</v>
      </c>
      <c r="K172" s="56">
        <v>0</v>
      </c>
      <c r="L172" s="15" t="s">
        <v>27</v>
      </c>
      <c r="O172" s="56">
        <v>11</v>
      </c>
      <c r="P172" s="56">
        <v>2.4</v>
      </c>
      <c r="Q172" s="56">
        <v>0.2</v>
      </c>
      <c r="R172" s="56">
        <v>0</v>
      </c>
      <c r="S172" s="15">
        <v>0</v>
      </c>
      <c r="T172" s="15">
        <v>0</v>
      </c>
      <c r="U172" s="56">
        <v>0</v>
      </c>
      <c r="V172" s="15" t="s">
        <v>27</v>
      </c>
      <c r="W172" s="56">
        <v>0</v>
      </c>
      <c r="X172" s="15" t="s">
        <v>27</v>
      </c>
      <c r="Y172" s="56">
        <v>0</v>
      </c>
      <c r="Z172" s="15" t="s">
        <v>27</v>
      </c>
    </row>
    <row r="173" spans="1:26" s="52" customFormat="1" ht="12" x14ac:dyDescent="0.2">
      <c r="A173" s="56">
        <v>10</v>
      </c>
      <c r="B173" s="56">
        <v>2.7</v>
      </c>
      <c r="C173" s="56">
        <v>0.3</v>
      </c>
      <c r="D173" s="56">
        <v>0</v>
      </c>
      <c r="E173" s="15">
        <v>0</v>
      </c>
      <c r="F173" s="15">
        <v>0</v>
      </c>
      <c r="G173" s="56">
        <v>0</v>
      </c>
      <c r="H173" s="15" t="s">
        <v>27</v>
      </c>
      <c r="I173" s="56">
        <v>0</v>
      </c>
      <c r="J173" s="15" t="s">
        <v>27</v>
      </c>
      <c r="K173" s="56">
        <v>0</v>
      </c>
      <c r="L173" s="15" t="s">
        <v>27</v>
      </c>
      <c r="O173" s="56">
        <v>11</v>
      </c>
      <c r="P173" s="56">
        <v>0</v>
      </c>
      <c r="Q173" s="56">
        <v>0</v>
      </c>
      <c r="R173" s="56">
        <v>0</v>
      </c>
      <c r="S173" s="15" t="s">
        <v>27</v>
      </c>
      <c r="T173" s="15">
        <v>0</v>
      </c>
      <c r="U173" s="56">
        <v>0</v>
      </c>
      <c r="V173" s="15" t="s">
        <v>27</v>
      </c>
      <c r="W173" s="56">
        <v>0</v>
      </c>
      <c r="X173" s="15" t="s">
        <v>27</v>
      </c>
      <c r="Y173" s="56">
        <v>0</v>
      </c>
      <c r="Z173" s="15" t="s">
        <v>27</v>
      </c>
    </row>
    <row r="174" spans="1:26" s="52" customFormat="1" ht="12" x14ac:dyDescent="0.2">
      <c r="A174" s="56">
        <v>10</v>
      </c>
      <c r="B174" s="56">
        <v>0</v>
      </c>
      <c r="C174" s="56">
        <v>0</v>
      </c>
      <c r="D174" s="56">
        <v>0</v>
      </c>
      <c r="E174" s="15" t="s">
        <v>27</v>
      </c>
      <c r="F174" s="15">
        <v>0</v>
      </c>
      <c r="G174" s="56">
        <v>0</v>
      </c>
      <c r="H174" s="15" t="s">
        <v>27</v>
      </c>
      <c r="I174" s="56">
        <v>0</v>
      </c>
      <c r="J174" s="15" t="s">
        <v>27</v>
      </c>
      <c r="K174" s="56">
        <v>0</v>
      </c>
      <c r="L174" s="15" t="s">
        <v>27</v>
      </c>
      <c r="O174" s="56">
        <v>11</v>
      </c>
      <c r="P174" s="56">
        <v>1</v>
      </c>
      <c r="Q174" s="56">
        <v>0.1</v>
      </c>
      <c r="R174" s="56">
        <v>0</v>
      </c>
      <c r="S174" s="15">
        <v>0</v>
      </c>
      <c r="T174" s="15">
        <v>0</v>
      </c>
      <c r="U174" s="56">
        <v>0</v>
      </c>
      <c r="V174" s="15" t="s">
        <v>27</v>
      </c>
      <c r="W174" s="56">
        <v>0</v>
      </c>
      <c r="X174" s="15" t="s">
        <v>27</v>
      </c>
      <c r="Y174" s="56">
        <v>0</v>
      </c>
      <c r="Z174" s="15" t="s">
        <v>27</v>
      </c>
    </row>
    <row r="175" spans="1:26" s="52" customFormat="1" ht="12.75" x14ac:dyDescent="0.2">
      <c r="A175" s="56">
        <v>10</v>
      </c>
      <c r="B175" s="56">
        <v>0</v>
      </c>
      <c r="C175" s="56">
        <v>0</v>
      </c>
      <c r="D175" s="56">
        <v>0</v>
      </c>
      <c r="E175" s="15" t="s">
        <v>27</v>
      </c>
      <c r="F175" s="15">
        <v>0</v>
      </c>
      <c r="G175" s="56">
        <v>0</v>
      </c>
      <c r="H175" s="15" t="s">
        <v>27</v>
      </c>
      <c r="I175" s="56">
        <v>0</v>
      </c>
      <c r="J175" s="15" t="s">
        <v>27</v>
      </c>
      <c r="K175" s="56">
        <v>0</v>
      </c>
      <c r="L175" s="15" t="s">
        <v>27</v>
      </c>
      <c r="O175" s="77">
        <v>11</v>
      </c>
      <c r="P175" s="77">
        <f>SUM(P165:P174)</f>
        <v>50.1</v>
      </c>
      <c r="Q175" s="77">
        <f t="shared" ref="Q175:Y175" si="9">SUM(Q165:Q174)</f>
        <v>18.599999999999998</v>
      </c>
      <c r="R175" s="77">
        <f t="shared" si="9"/>
        <v>14.299999999999999</v>
      </c>
      <c r="S175" s="78">
        <f>(R175/Q175)</f>
        <v>0.76881720430107525</v>
      </c>
      <c r="T175" s="78">
        <f>R175/P175</f>
        <v>0.28542914171656686</v>
      </c>
      <c r="U175" s="77">
        <f t="shared" si="9"/>
        <v>2</v>
      </c>
      <c r="V175" s="78">
        <f>U175/R175</f>
        <v>0.13986013986013987</v>
      </c>
      <c r="W175" s="77">
        <f t="shared" si="9"/>
        <v>4.7</v>
      </c>
      <c r="X175" s="78">
        <f>W175/R175</f>
        <v>0.3286713286713287</v>
      </c>
      <c r="Y175" s="77">
        <f t="shared" si="9"/>
        <v>7.6000000000000005</v>
      </c>
      <c r="Z175" s="78">
        <f>Y175/R175</f>
        <v>0.53146853146853157</v>
      </c>
    </row>
    <row r="176" spans="1:26" s="52" customFormat="1" ht="12" x14ac:dyDescent="0.2">
      <c r="A176" s="56">
        <v>10</v>
      </c>
      <c r="B176" s="56">
        <v>0</v>
      </c>
      <c r="C176" s="56">
        <v>0</v>
      </c>
      <c r="D176" s="56">
        <v>0</v>
      </c>
      <c r="E176" s="15" t="s">
        <v>27</v>
      </c>
      <c r="F176" s="15">
        <v>0</v>
      </c>
      <c r="G176" s="56">
        <v>0</v>
      </c>
      <c r="H176" s="15" t="s">
        <v>27</v>
      </c>
      <c r="I176" s="56">
        <v>0</v>
      </c>
      <c r="J176" s="15" t="s">
        <v>27</v>
      </c>
      <c r="K176" s="56">
        <v>0</v>
      </c>
      <c r="L176" s="15" t="s">
        <v>27</v>
      </c>
    </row>
    <row r="177" spans="1:12" s="52" customFormat="1" ht="12" x14ac:dyDescent="0.2">
      <c r="A177" s="56">
        <v>10</v>
      </c>
      <c r="B177" s="56">
        <v>0</v>
      </c>
      <c r="C177" s="56">
        <v>0</v>
      </c>
      <c r="D177" s="56">
        <v>0</v>
      </c>
      <c r="E177" s="15" t="s">
        <v>27</v>
      </c>
      <c r="F177" s="15">
        <v>0</v>
      </c>
      <c r="G177" s="56">
        <v>0</v>
      </c>
      <c r="H177" s="15" t="s">
        <v>27</v>
      </c>
      <c r="I177" s="56">
        <v>0</v>
      </c>
      <c r="J177" s="15" t="s">
        <v>27</v>
      </c>
      <c r="K177" s="56">
        <v>0</v>
      </c>
      <c r="L177" s="15" t="s">
        <v>27</v>
      </c>
    </row>
    <row r="178" spans="1:12" s="52" customFormat="1" ht="12" x14ac:dyDescent="0.2">
      <c r="A178" s="56">
        <v>10</v>
      </c>
      <c r="B178" s="56">
        <v>0</v>
      </c>
      <c r="C178" s="56">
        <v>0</v>
      </c>
      <c r="D178" s="56">
        <v>0</v>
      </c>
      <c r="E178" s="15" t="s">
        <v>27</v>
      </c>
      <c r="F178" s="15">
        <v>0</v>
      </c>
      <c r="G178" s="56">
        <v>0</v>
      </c>
      <c r="H178" s="15" t="s">
        <v>27</v>
      </c>
      <c r="I178" s="56">
        <v>0</v>
      </c>
      <c r="J178" s="15" t="s">
        <v>27</v>
      </c>
      <c r="K178" s="56">
        <v>0</v>
      </c>
      <c r="L178" s="15" t="s">
        <v>27</v>
      </c>
    </row>
    <row r="179" spans="1:12" s="52" customFormat="1" ht="12" x14ac:dyDescent="0.2">
      <c r="A179" s="61">
        <v>10</v>
      </c>
      <c r="B179" s="61">
        <v>2.8</v>
      </c>
      <c r="C179" s="61">
        <v>0.3</v>
      </c>
      <c r="D179" s="61">
        <v>0</v>
      </c>
      <c r="E179" s="41">
        <v>0</v>
      </c>
      <c r="F179" s="41">
        <v>0</v>
      </c>
      <c r="G179" s="61">
        <v>0</v>
      </c>
      <c r="H179" s="41" t="s">
        <v>27</v>
      </c>
      <c r="I179" s="61">
        <v>0</v>
      </c>
      <c r="J179" s="41" t="s">
        <v>27</v>
      </c>
      <c r="K179" s="61">
        <v>0</v>
      </c>
      <c r="L179" s="41" t="s">
        <v>27</v>
      </c>
    </row>
    <row r="180" spans="1:12" s="52" customFormat="1" ht="12" x14ac:dyDescent="0.2">
      <c r="A180" s="56">
        <v>10</v>
      </c>
      <c r="B180" s="56">
        <v>1.1000000000000001</v>
      </c>
      <c r="C180" s="56">
        <v>0.6</v>
      </c>
      <c r="D180" s="56">
        <v>0</v>
      </c>
      <c r="E180" s="15">
        <v>0</v>
      </c>
      <c r="F180" s="15">
        <v>0</v>
      </c>
      <c r="G180" s="56">
        <v>0</v>
      </c>
      <c r="H180" s="15" t="s">
        <v>27</v>
      </c>
      <c r="I180" s="56">
        <v>0</v>
      </c>
      <c r="J180" s="15" t="s">
        <v>27</v>
      </c>
      <c r="K180" s="56">
        <v>0</v>
      </c>
      <c r="L180" s="15" t="s">
        <v>27</v>
      </c>
    </row>
    <row r="181" spans="1:12" s="52" customFormat="1" ht="12" x14ac:dyDescent="0.2">
      <c r="A181" s="56">
        <v>10</v>
      </c>
      <c r="B181" s="56">
        <v>1.3</v>
      </c>
      <c r="C181" s="56">
        <v>0.8</v>
      </c>
      <c r="D181" s="56">
        <v>0</v>
      </c>
      <c r="E181" s="15">
        <v>0</v>
      </c>
      <c r="F181" s="15">
        <v>0</v>
      </c>
      <c r="G181" s="56">
        <v>0</v>
      </c>
      <c r="H181" s="15" t="s">
        <v>27</v>
      </c>
      <c r="I181" s="56">
        <v>0</v>
      </c>
      <c r="J181" s="15" t="s">
        <v>27</v>
      </c>
      <c r="K181" s="56">
        <v>0</v>
      </c>
      <c r="L181" s="15" t="s">
        <v>27</v>
      </c>
    </row>
    <row r="182" spans="1:12" s="52" customFormat="1" ht="12" x14ac:dyDescent="0.2">
      <c r="A182" s="56">
        <v>10</v>
      </c>
      <c r="B182" s="56">
        <v>0.9</v>
      </c>
      <c r="C182" s="56">
        <v>0.1</v>
      </c>
      <c r="D182" s="56">
        <v>0</v>
      </c>
      <c r="E182" s="15">
        <v>0</v>
      </c>
      <c r="F182" s="15">
        <v>0</v>
      </c>
      <c r="G182" s="56">
        <v>0</v>
      </c>
      <c r="H182" s="15" t="s">
        <v>27</v>
      </c>
      <c r="I182" s="56">
        <v>0</v>
      </c>
      <c r="J182" s="15" t="s">
        <v>27</v>
      </c>
      <c r="K182" s="56">
        <v>0</v>
      </c>
      <c r="L182" s="15" t="s">
        <v>27</v>
      </c>
    </row>
    <row r="183" spans="1:12" s="52" customFormat="1" ht="12.75" x14ac:dyDescent="0.2">
      <c r="A183" s="77">
        <v>10</v>
      </c>
      <c r="B183" s="77">
        <f>SUM(B165:B182)</f>
        <v>107.2</v>
      </c>
      <c r="C183" s="77">
        <f t="shared" ref="C183:K183" si="10">SUM(C165:C182)</f>
        <v>66.59999999999998</v>
      </c>
      <c r="D183" s="77">
        <f t="shared" si="10"/>
        <v>46.2</v>
      </c>
      <c r="E183" s="78">
        <f>D183/C183</f>
        <v>0.69369369369369394</v>
      </c>
      <c r="F183" s="78">
        <f>D183/B183</f>
        <v>0.43097014925373134</v>
      </c>
      <c r="G183" s="77">
        <f t="shared" si="10"/>
        <v>6.1</v>
      </c>
      <c r="H183" s="78">
        <f>G183/D183</f>
        <v>0.13203463203463203</v>
      </c>
      <c r="I183" s="77">
        <f t="shared" si="10"/>
        <v>14.000000000000002</v>
      </c>
      <c r="J183" s="78">
        <f>I183/D183</f>
        <v>0.30303030303030304</v>
      </c>
      <c r="K183" s="77">
        <f t="shared" si="10"/>
        <v>26.1</v>
      </c>
      <c r="L183" s="78">
        <f>K183/D183</f>
        <v>0.56493506493506496</v>
      </c>
    </row>
    <row r="184" spans="1:12" s="52" customFormat="1" ht="12" x14ac:dyDescent="0.2"/>
    <row r="185" spans="1:12" s="52" customFormat="1" ht="12" x14ac:dyDescent="0.2"/>
    <row r="186" spans="1:12" s="52" customFormat="1" ht="12" x14ac:dyDescent="0.2"/>
    <row r="187" spans="1:12" s="52" customFormat="1" ht="12" x14ac:dyDescent="0.2"/>
    <row r="188" spans="1:12" s="52" customFormat="1" ht="12" x14ac:dyDescent="0.2"/>
    <row r="189" spans="1:12" s="52" customFormat="1" ht="12" x14ac:dyDescent="0.2"/>
    <row r="190" spans="1:12" s="52" customFormat="1" ht="12" x14ac:dyDescent="0.2"/>
    <row r="191" spans="1:12" s="52" customFormat="1" ht="12" x14ac:dyDescent="0.2"/>
    <row r="192" spans="1:12" s="52" customFormat="1" ht="12" x14ac:dyDescent="0.2"/>
    <row r="193" s="52" customFormat="1" ht="12" x14ac:dyDescent="0.2"/>
    <row r="194" s="52" customFormat="1" ht="12" x14ac:dyDescent="0.2"/>
    <row r="195" s="52" customFormat="1" ht="12" x14ac:dyDescent="0.2"/>
    <row r="196" s="52" customFormat="1" ht="12" x14ac:dyDescent="0.2"/>
    <row r="197" s="52" customFormat="1" ht="12" x14ac:dyDescent="0.2"/>
    <row r="198" s="52" customFormat="1" ht="12" x14ac:dyDescent="0.2"/>
    <row r="199" s="52" customFormat="1" ht="12" x14ac:dyDescent="0.2"/>
    <row r="200" s="52" customFormat="1" ht="12" x14ac:dyDescent="0.2"/>
    <row r="201" s="52" customFormat="1" ht="12" x14ac:dyDescent="0.2"/>
    <row r="202" s="52" customFormat="1" ht="12" x14ac:dyDescent="0.2"/>
    <row r="203" s="52" customFormat="1" ht="12" x14ac:dyDescent="0.2"/>
    <row r="204" s="52" customFormat="1" ht="12" x14ac:dyDescent="0.2"/>
    <row r="205" s="52" customFormat="1" ht="12" x14ac:dyDescent="0.2"/>
    <row r="206" s="52" customFormat="1" ht="12" x14ac:dyDescent="0.2"/>
    <row r="207" s="52" customFormat="1" ht="12" x14ac:dyDescent="0.2"/>
    <row r="208" s="52" customFormat="1" ht="12" x14ac:dyDescent="0.2"/>
    <row r="209" s="52" customFormat="1" ht="12" x14ac:dyDescent="0.2"/>
    <row r="210" s="52" customFormat="1" ht="12" x14ac:dyDescent="0.2"/>
    <row r="211" s="52" customFormat="1" ht="12" x14ac:dyDescent="0.2"/>
    <row r="212" s="52" customFormat="1" ht="12" x14ac:dyDescent="0.2"/>
    <row r="213" s="52" customFormat="1" ht="12" x14ac:dyDescent="0.2"/>
    <row r="214" s="52" customFormat="1" ht="12" x14ac:dyDescent="0.2"/>
    <row r="215" s="52" customFormat="1" ht="12" x14ac:dyDescent="0.2"/>
    <row r="216" s="52" customFormat="1" ht="12" x14ac:dyDescent="0.2"/>
    <row r="217" s="52" customFormat="1" ht="12" x14ac:dyDescent="0.2"/>
    <row r="218" s="52" customFormat="1" ht="12" x14ac:dyDescent="0.2"/>
    <row r="219" s="52" customFormat="1" ht="12" x14ac:dyDescent="0.2"/>
    <row r="220" s="52" customFormat="1" ht="12" x14ac:dyDescent="0.2"/>
    <row r="221" s="52" customFormat="1" ht="12" x14ac:dyDescent="0.2"/>
    <row r="222" s="52" customFormat="1" ht="12" x14ac:dyDescent="0.2"/>
    <row r="223" s="52" customFormat="1" ht="12" x14ac:dyDescent="0.2"/>
    <row r="224" s="52" customFormat="1" ht="12" x14ac:dyDescent="0.2"/>
    <row r="225" s="52" customFormat="1" ht="12" x14ac:dyDescent="0.2"/>
    <row r="226" s="52" customFormat="1" ht="12" x14ac:dyDescent="0.2"/>
    <row r="227" s="52" customFormat="1" ht="12" x14ac:dyDescent="0.2"/>
    <row r="228" s="52" customFormat="1" ht="12" x14ac:dyDescent="0.2"/>
    <row r="229" s="52" customFormat="1" ht="12" x14ac:dyDescent="0.2"/>
    <row r="230" s="52" customFormat="1" ht="12" x14ac:dyDescent="0.2"/>
    <row r="231" s="52" customFormat="1" ht="12" x14ac:dyDescent="0.2"/>
    <row r="232" s="52" customFormat="1" ht="12" x14ac:dyDescent="0.2"/>
    <row r="233" s="52" customFormat="1" ht="12" x14ac:dyDescent="0.2"/>
    <row r="234" s="52" customFormat="1" ht="12" x14ac:dyDescent="0.2"/>
    <row r="235" s="52" customFormat="1" ht="12" x14ac:dyDescent="0.2"/>
    <row r="236" s="52" customFormat="1" ht="12" x14ac:dyDescent="0.2"/>
    <row r="237" s="52" customFormat="1" ht="12" x14ac:dyDescent="0.2"/>
    <row r="238" s="52" customFormat="1" ht="12" x14ac:dyDescent="0.2"/>
    <row r="239" s="52" customFormat="1" ht="12" x14ac:dyDescent="0.2"/>
    <row r="240" s="52" customFormat="1" ht="12" x14ac:dyDescent="0.2"/>
    <row r="241" s="52" customFormat="1" ht="12" x14ac:dyDescent="0.2"/>
    <row r="242" s="52" customFormat="1" ht="12" x14ac:dyDescent="0.2"/>
    <row r="243" s="52" customFormat="1" ht="12" x14ac:dyDescent="0.2"/>
    <row r="244" s="52" customFormat="1" ht="12" x14ac:dyDescent="0.2"/>
    <row r="245" s="52" customFormat="1" ht="12" x14ac:dyDescent="0.2"/>
    <row r="246" s="52" customFormat="1" ht="12" x14ac:dyDescent="0.2"/>
    <row r="247" s="52" customFormat="1" ht="12" x14ac:dyDescent="0.2"/>
    <row r="248" s="52" customFormat="1" ht="12" x14ac:dyDescent="0.2"/>
    <row r="249" s="52" customFormat="1" ht="12" x14ac:dyDescent="0.2"/>
    <row r="250" s="52" customFormat="1" ht="12" x14ac:dyDescent="0.2"/>
    <row r="251" s="52" customFormat="1" ht="12" x14ac:dyDescent="0.2"/>
    <row r="252" s="52" customFormat="1" ht="12" x14ac:dyDescent="0.2"/>
    <row r="253" s="52" customFormat="1" ht="12" x14ac:dyDescent="0.2"/>
    <row r="254" s="52" customFormat="1" ht="12" x14ac:dyDescent="0.2"/>
    <row r="255" s="52" customFormat="1" ht="12" x14ac:dyDescent="0.2"/>
    <row r="256" s="52" customFormat="1" ht="12" x14ac:dyDescent="0.2"/>
    <row r="257" s="52" customFormat="1" ht="12" x14ac:dyDescent="0.2"/>
    <row r="258" s="52" customFormat="1" ht="12" x14ac:dyDescent="0.2"/>
    <row r="259" s="52" customFormat="1" ht="12" x14ac:dyDescent="0.2"/>
    <row r="260" s="52" customFormat="1" ht="12" x14ac:dyDescent="0.2"/>
    <row r="261" s="52" customFormat="1" ht="12" x14ac:dyDescent="0.2"/>
    <row r="262" s="52" customFormat="1" ht="12" x14ac:dyDescent="0.2"/>
    <row r="263" s="52" customFormat="1" ht="12" x14ac:dyDescent="0.2"/>
    <row r="264" s="52" customFormat="1" ht="12" x14ac:dyDescent="0.2"/>
    <row r="265" s="52" customFormat="1" ht="12" x14ac:dyDescent="0.2"/>
    <row r="266" s="52" customFormat="1" ht="12" x14ac:dyDescent="0.2"/>
    <row r="267" s="52" customFormat="1" ht="12" x14ac:dyDescent="0.2"/>
    <row r="268" s="52" customFormat="1" ht="12" x14ac:dyDescent="0.2"/>
    <row r="269" s="52" customFormat="1" ht="12" x14ac:dyDescent="0.2"/>
    <row r="270" s="52" customFormat="1" ht="12" x14ac:dyDescent="0.2"/>
    <row r="271" s="52" customFormat="1" ht="12" x14ac:dyDescent="0.2"/>
    <row r="272" s="52" customFormat="1" ht="12" x14ac:dyDescent="0.2"/>
    <row r="273" s="52" customFormat="1" ht="12" x14ac:dyDescent="0.2"/>
    <row r="274" s="52" customFormat="1" ht="12" x14ac:dyDescent="0.2"/>
    <row r="275" s="52" customFormat="1" ht="12" x14ac:dyDescent="0.2"/>
    <row r="276" s="52" customFormat="1" ht="12" x14ac:dyDescent="0.2"/>
    <row r="277" s="52" customFormat="1" ht="12" x14ac:dyDescent="0.2"/>
    <row r="278" s="52" customFormat="1" ht="12" x14ac:dyDescent="0.2"/>
    <row r="279" s="52" customFormat="1" ht="12" x14ac:dyDescent="0.2"/>
    <row r="280" s="52" customFormat="1" ht="12" x14ac:dyDescent="0.2"/>
    <row r="281" s="52" customFormat="1" ht="12" x14ac:dyDescent="0.2"/>
    <row r="282" s="52" customFormat="1" ht="12" x14ac:dyDescent="0.2"/>
    <row r="283" s="52" customFormat="1" ht="12" x14ac:dyDescent="0.2"/>
    <row r="284" s="52" customFormat="1" ht="12" x14ac:dyDescent="0.2"/>
    <row r="285" s="52" customFormat="1" ht="12" x14ac:dyDescent="0.2"/>
    <row r="286" s="52" customFormat="1" ht="12" x14ac:dyDescent="0.2"/>
    <row r="287" s="52" customFormat="1" ht="12" x14ac:dyDescent="0.2"/>
    <row r="288" s="52" customFormat="1" ht="12" x14ac:dyDescent="0.2"/>
    <row r="289" s="52" customFormat="1" ht="12" x14ac:dyDescent="0.2"/>
    <row r="290" s="52" customFormat="1" ht="12" x14ac:dyDescent="0.2"/>
    <row r="291" s="52" customFormat="1" ht="12" x14ac:dyDescent="0.2"/>
    <row r="292" s="52" customFormat="1" ht="12" x14ac:dyDescent="0.2"/>
    <row r="293" s="52" customFormat="1" ht="12" x14ac:dyDescent="0.2"/>
    <row r="294" s="52" customFormat="1" ht="12" x14ac:dyDescent="0.2"/>
    <row r="295" s="52" customFormat="1" ht="12" x14ac:dyDescent="0.2"/>
    <row r="296" s="52" customFormat="1" ht="12" x14ac:dyDescent="0.2"/>
    <row r="297" s="52" customFormat="1" ht="12" x14ac:dyDescent="0.2"/>
    <row r="298" s="52" customFormat="1" ht="12" x14ac:dyDescent="0.2"/>
    <row r="299" s="52" customFormat="1" ht="12" x14ac:dyDescent="0.2"/>
    <row r="300" s="52" customFormat="1" ht="12" x14ac:dyDescent="0.2"/>
    <row r="301" s="52" customFormat="1" ht="12" x14ac:dyDescent="0.2"/>
    <row r="302" s="52" customFormat="1" ht="12" x14ac:dyDescent="0.2"/>
    <row r="303" s="52" customFormat="1" ht="12" x14ac:dyDescent="0.2"/>
    <row r="304" s="52" customFormat="1" ht="12" x14ac:dyDescent="0.2"/>
    <row r="305" s="52" customFormat="1" ht="12" x14ac:dyDescent="0.2"/>
    <row r="306" s="52" customFormat="1" ht="12" x14ac:dyDescent="0.2"/>
    <row r="307" s="52" customFormat="1" ht="12" x14ac:dyDescent="0.2"/>
    <row r="308" s="52" customFormat="1" ht="12" x14ac:dyDescent="0.2"/>
    <row r="309" s="52" customFormat="1" ht="12" x14ac:dyDescent="0.2"/>
    <row r="310" s="52" customFormat="1" ht="12" x14ac:dyDescent="0.2"/>
    <row r="311" s="52" customFormat="1" ht="12" x14ac:dyDescent="0.2"/>
    <row r="312" s="52" customFormat="1" ht="12" x14ac:dyDescent="0.2"/>
    <row r="313" s="52" customFormat="1" ht="12" x14ac:dyDescent="0.2"/>
    <row r="314" s="52" customFormat="1" ht="12" x14ac:dyDescent="0.2"/>
    <row r="315" s="52" customFormat="1" ht="12" x14ac:dyDescent="0.2"/>
    <row r="316" s="52" customFormat="1" ht="12" x14ac:dyDescent="0.2"/>
    <row r="317" s="52" customFormat="1" ht="12" x14ac:dyDescent="0.2"/>
    <row r="318" s="52" customFormat="1" ht="12" x14ac:dyDescent="0.2"/>
    <row r="319" s="52" customFormat="1" ht="12" x14ac:dyDescent="0.2"/>
    <row r="320" s="52" customFormat="1" ht="12" x14ac:dyDescent="0.2"/>
    <row r="321" s="52" customFormat="1" ht="12" x14ac:dyDescent="0.2"/>
    <row r="322" s="52" customFormat="1" ht="12" x14ac:dyDescent="0.2"/>
    <row r="323" s="52" customFormat="1" ht="12" x14ac:dyDescent="0.2"/>
    <row r="324" s="52" customFormat="1" ht="12" x14ac:dyDescent="0.2"/>
    <row r="325" s="52" customFormat="1" ht="12" x14ac:dyDescent="0.2"/>
    <row r="326" s="52" customFormat="1" ht="12" x14ac:dyDescent="0.2"/>
    <row r="327" s="52" customFormat="1" ht="12" x14ac:dyDescent="0.2"/>
    <row r="328" s="52" customFormat="1" ht="12" x14ac:dyDescent="0.2"/>
    <row r="329" s="52" customFormat="1" ht="12" x14ac:dyDescent="0.2"/>
    <row r="330" s="52" customFormat="1" ht="12" x14ac:dyDescent="0.2"/>
    <row r="331" s="52" customFormat="1" ht="12" x14ac:dyDescent="0.2"/>
    <row r="332" s="52" customFormat="1" ht="12" x14ac:dyDescent="0.2"/>
    <row r="333" s="52" customFormat="1" ht="12" x14ac:dyDescent="0.2"/>
    <row r="334" s="52" customFormat="1" ht="12" x14ac:dyDescent="0.2"/>
    <row r="335" s="52" customFormat="1" ht="12" x14ac:dyDescent="0.2"/>
    <row r="336" s="52" customFormat="1" ht="12" x14ac:dyDescent="0.2"/>
    <row r="337" s="52" customFormat="1" ht="12" x14ac:dyDescent="0.2"/>
    <row r="338" s="52" customFormat="1" ht="12" x14ac:dyDescent="0.2"/>
    <row r="339" s="52" customFormat="1" ht="12" x14ac:dyDescent="0.2"/>
    <row r="340" s="52" customFormat="1" ht="12" x14ac:dyDescent="0.2"/>
    <row r="341" s="52" customFormat="1" ht="12" x14ac:dyDescent="0.2"/>
    <row r="342" s="52" customFormat="1" ht="12" x14ac:dyDescent="0.2"/>
    <row r="343" s="52" customFormat="1" ht="12" x14ac:dyDescent="0.2"/>
    <row r="344" s="52" customFormat="1" ht="12" x14ac:dyDescent="0.2"/>
    <row r="345" s="52" customFormat="1" ht="12" x14ac:dyDescent="0.2"/>
    <row r="346" s="52" customFormat="1" ht="12" x14ac:dyDescent="0.2"/>
    <row r="347" s="52" customFormat="1" ht="12" x14ac:dyDescent="0.2"/>
    <row r="348" s="52" customFormat="1" ht="12" x14ac:dyDescent="0.2"/>
    <row r="349" s="52" customFormat="1" ht="12" x14ac:dyDescent="0.2"/>
    <row r="350" s="52" customFormat="1" ht="12" x14ac:dyDescent="0.2"/>
    <row r="351" s="52" customFormat="1" ht="12" x14ac:dyDescent="0.2"/>
    <row r="352" s="52" customFormat="1" ht="12" x14ac:dyDescent="0.2"/>
    <row r="353" spans="1:18" s="52" customFormat="1" ht="12" x14ac:dyDescent="0.2"/>
    <row r="354" spans="1:18" s="52" customFormat="1" ht="12" x14ac:dyDescent="0.2"/>
    <row r="355" spans="1:18" s="52" customFormat="1" ht="12" x14ac:dyDescent="0.2"/>
    <row r="356" spans="1:18" s="52" customFormat="1" ht="12" x14ac:dyDescent="0.2"/>
    <row r="357" spans="1:18" s="52" customFormat="1" ht="12" x14ac:dyDescent="0.2"/>
    <row r="358" spans="1:18" s="52" customFormat="1" ht="12" x14ac:dyDescent="0.2"/>
    <row r="359" spans="1:18" s="52" customFormat="1" ht="12" x14ac:dyDescent="0.2"/>
    <row r="360" spans="1:18" s="52" customFormat="1" ht="12" x14ac:dyDescent="0.2"/>
    <row r="361" spans="1:18" s="52" customFormat="1" ht="12" x14ac:dyDescent="0.2"/>
    <row r="362" spans="1:18" s="52" customFormat="1" ht="12" x14ac:dyDescent="0.2"/>
    <row r="363" spans="1:18" s="52" customFormat="1" ht="12" x14ac:dyDescent="0.2"/>
    <row r="364" spans="1:18" s="52" customFormat="1" ht="12" x14ac:dyDescent="0.2"/>
    <row r="365" spans="1:18" s="52" customFormat="1" ht="12" x14ac:dyDescent="0.2">
      <c r="A365" s="51"/>
      <c r="B365" s="51"/>
      <c r="C365" s="51"/>
      <c r="D365" s="51"/>
      <c r="E365" s="54"/>
      <c r="F365" s="54"/>
      <c r="G365" s="54"/>
      <c r="H365" s="54"/>
      <c r="I365" s="19"/>
      <c r="J365" s="19"/>
      <c r="K365" s="54"/>
      <c r="L365" s="19"/>
      <c r="M365" s="54"/>
      <c r="N365" s="19"/>
      <c r="O365" s="19"/>
      <c r="R365" s="42"/>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D44"/>
  <sheetViews>
    <sheetView workbookViewId="0"/>
  </sheetViews>
  <sheetFormatPr defaultRowHeight="15" x14ac:dyDescent="0.25"/>
  <cols>
    <col min="1" max="1" width="31.85546875" customWidth="1"/>
    <col min="2" max="2" width="42.5703125" customWidth="1"/>
    <col min="3" max="3" width="50.5703125" customWidth="1"/>
  </cols>
  <sheetData>
    <row r="2" spans="1:3" ht="15.75" thickBot="1" x14ac:dyDescent="0.3"/>
    <row r="3" spans="1:3" ht="15.75" thickBot="1" x14ac:dyDescent="0.3">
      <c r="A3" s="23" t="s">
        <v>418</v>
      </c>
      <c r="B3" s="24" t="s">
        <v>419</v>
      </c>
      <c r="C3" s="24" t="s">
        <v>420</v>
      </c>
    </row>
    <row r="4" spans="1:3" ht="31.5" customHeight="1" thickBot="1" x14ac:dyDescent="0.3">
      <c r="A4" s="25" t="s">
        <v>421</v>
      </c>
      <c r="B4" s="26" t="s">
        <v>422</v>
      </c>
      <c r="C4" s="26" t="s">
        <v>423</v>
      </c>
    </row>
    <row r="5" spans="1:3" ht="31.5" customHeight="1" x14ac:dyDescent="0.25">
      <c r="A5" s="27" t="s">
        <v>424</v>
      </c>
      <c r="B5" s="96" t="s">
        <v>425</v>
      </c>
      <c r="C5" s="96" t="s">
        <v>426</v>
      </c>
    </row>
    <row r="6" spans="1:3" ht="15.75" thickBot="1" x14ac:dyDescent="0.3">
      <c r="A6" s="25" t="s">
        <v>427</v>
      </c>
      <c r="B6" s="97"/>
      <c r="C6" s="97"/>
    </row>
    <row r="7" spans="1:3" ht="57" customHeight="1" thickBot="1" x14ac:dyDescent="0.3">
      <c r="A7" s="25" t="s">
        <v>428</v>
      </c>
      <c r="B7" s="26" t="s">
        <v>429</v>
      </c>
      <c r="C7" s="26" t="s">
        <v>430</v>
      </c>
    </row>
    <row r="13" spans="1:3" x14ac:dyDescent="0.25">
      <c r="A13" s="28" t="s">
        <v>431</v>
      </c>
    </row>
    <row r="14" spans="1:3" x14ac:dyDescent="0.25">
      <c r="A14" s="29"/>
    </row>
    <row r="15" spans="1:3" x14ac:dyDescent="0.25">
      <c r="A15" s="29" t="s">
        <v>432</v>
      </c>
    </row>
    <row r="16" spans="1:3" x14ac:dyDescent="0.25">
      <c r="A16" s="98" t="s">
        <v>433</v>
      </c>
      <c r="B16" s="98"/>
      <c r="C16" s="98"/>
    </row>
    <row r="17" spans="1:3" x14ac:dyDescent="0.25">
      <c r="A17" s="29"/>
    </row>
    <row r="18" spans="1:3" x14ac:dyDescent="0.25">
      <c r="A18" s="29" t="s">
        <v>434</v>
      </c>
    </row>
    <row r="19" spans="1:3" ht="15" customHeight="1" x14ac:dyDescent="0.25">
      <c r="A19" s="99" t="s">
        <v>435</v>
      </c>
      <c r="B19" s="99"/>
      <c r="C19" s="99"/>
    </row>
    <row r="20" spans="1:3" x14ac:dyDescent="0.25">
      <c r="A20" s="29"/>
    </row>
    <row r="21" spans="1:3" x14ac:dyDescent="0.25">
      <c r="A21" s="29" t="s">
        <v>436</v>
      </c>
    </row>
    <row r="22" spans="1:3" ht="38.25" customHeight="1" x14ac:dyDescent="0.25">
      <c r="A22" s="99" t="s">
        <v>437</v>
      </c>
      <c r="B22" s="99"/>
      <c r="C22" s="99"/>
    </row>
    <row r="25" spans="1:3" x14ac:dyDescent="0.25">
      <c r="A25" t="s">
        <v>438</v>
      </c>
    </row>
    <row r="26" spans="1:3" x14ac:dyDescent="0.25">
      <c r="A26" s="30" t="s">
        <v>439</v>
      </c>
    </row>
    <row r="27" spans="1:3" x14ac:dyDescent="0.25">
      <c r="A27" t="s">
        <v>440</v>
      </c>
    </row>
    <row r="28" spans="1:3" x14ac:dyDescent="0.25">
      <c r="A28" t="s">
        <v>441</v>
      </c>
    </row>
    <row r="29" spans="1:3" x14ac:dyDescent="0.25">
      <c r="A29" t="s">
        <v>442</v>
      </c>
    </row>
    <row r="30" spans="1:3" x14ac:dyDescent="0.25">
      <c r="A30" t="s">
        <v>443</v>
      </c>
    </row>
    <row r="31" spans="1:3" x14ac:dyDescent="0.25">
      <c r="A31" s="8" t="s">
        <v>444</v>
      </c>
      <c r="B31" s="8" t="s">
        <v>445</v>
      </c>
      <c r="C31" s="8" t="s">
        <v>446</v>
      </c>
    </row>
    <row r="32" spans="1:3" x14ac:dyDescent="0.25">
      <c r="A32" s="22" t="s">
        <v>447</v>
      </c>
      <c r="B32" s="22">
        <v>2.8</v>
      </c>
      <c r="C32" s="31">
        <v>0.08</v>
      </c>
    </row>
    <row r="33" spans="1:4" x14ac:dyDescent="0.25">
      <c r="A33" s="22" t="s">
        <v>448</v>
      </c>
      <c r="B33" s="22">
        <v>4.5</v>
      </c>
      <c r="C33" s="31">
        <v>0.13</v>
      </c>
    </row>
    <row r="34" spans="1:4" x14ac:dyDescent="0.25">
      <c r="A34" s="22" t="s">
        <v>449</v>
      </c>
      <c r="B34" s="22">
        <v>25.9</v>
      </c>
      <c r="C34" s="31">
        <v>0.78</v>
      </c>
    </row>
    <row r="35" spans="1:4" x14ac:dyDescent="0.25">
      <c r="A35" s="22" t="s">
        <v>450</v>
      </c>
      <c r="B35" s="22">
        <v>33.1</v>
      </c>
      <c r="C35" s="22" t="s">
        <v>451</v>
      </c>
    </row>
    <row r="37" spans="1:4" x14ac:dyDescent="0.25">
      <c r="A37" t="s">
        <v>452</v>
      </c>
    </row>
    <row r="38" spans="1:4" x14ac:dyDescent="0.25">
      <c r="A38" t="s">
        <v>453</v>
      </c>
    </row>
    <row r="39" spans="1:4" x14ac:dyDescent="0.25">
      <c r="A39" t="s">
        <v>454</v>
      </c>
    </row>
    <row r="40" spans="1:4" x14ac:dyDescent="0.25">
      <c r="A40" s="8" t="s">
        <v>455</v>
      </c>
      <c r="B40" s="8" t="s">
        <v>445</v>
      </c>
      <c r="C40" s="8" t="s">
        <v>456</v>
      </c>
      <c r="D40" s="8" t="s">
        <v>457</v>
      </c>
    </row>
    <row r="41" spans="1:4" x14ac:dyDescent="0.25">
      <c r="A41" s="22" t="s">
        <v>458</v>
      </c>
      <c r="B41" s="22">
        <v>1</v>
      </c>
      <c r="C41" s="31">
        <v>0.03</v>
      </c>
      <c r="D41" s="22" t="s">
        <v>459</v>
      </c>
    </row>
    <row r="42" spans="1:4" x14ac:dyDescent="0.25">
      <c r="A42" s="22" t="s">
        <v>460</v>
      </c>
      <c r="B42" s="22">
        <v>1.2</v>
      </c>
      <c r="C42" s="31">
        <v>0.03</v>
      </c>
      <c r="D42" s="22" t="s">
        <v>461</v>
      </c>
    </row>
    <row r="43" spans="1:4" x14ac:dyDescent="0.25">
      <c r="A43" s="22" t="s">
        <v>462</v>
      </c>
      <c r="B43" s="22">
        <v>32.1</v>
      </c>
      <c r="C43" s="31">
        <v>0.94</v>
      </c>
      <c r="D43" s="22" t="s">
        <v>451</v>
      </c>
    </row>
    <row r="44" spans="1:4" x14ac:dyDescent="0.25">
      <c r="A44" s="22" t="s">
        <v>450</v>
      </c>
      <c r="B44" s="22">
        <v>34.299999999999997</v>
      </c>
      <c r="C44" s="22" t="s">
        <v>451</v>
      </c>
      <c r="D44" s="22" t="s">
        <v>451</v>
      </c>
    </row>
  </sheetData>
  <mergeCells count="5">
    <mergeCell ref="B5:B6"/>
    <mergeCell ref="C5:C6"/>
    <mergeCell ref="A16:C16"/>
    <mergeCell ref="A19:C19"/>
    <mergeCell ref="A22:C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Railroads_All_Scales</vt:lpstr>
      <vt:lpstr>Railroads_Communities </vt:lpstr>
      <vt:lpstr>Railroads_Incorporated</vt:lpstr>
      <vt:lpstr>Railroads_Unincorporated</vt:lpstr>
      <vt:lpstr>Railroads_County</vt:lpstr>
      <vt:lpstr>Roads_Region</vt:lpstr>
      <vt:lpstr>Railroads_State</vt:lpstr>
      <vt:lpstr>Region_Calculation</vt:lpstr>
      <vt:lpstr>3 Flood Depth Categories</vt:lpstr>
      <vt:lpstr>4 Flood Depth Categories</vt:lpstr>
    </vt:vector>
  </TitlesOfParts>
  <Company>West Virginia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Behrang Bidadian</dc:creator>
  <cp:lastModifiedBy>Behrang Bidadian </cp:lastModifiedBy>
  <dcterms:created xsi:type="dcterms:W3CDTF">2024-03-21T15:35:19Z</dcterms:created>
  <dcterms:modified xsi:type="dcterms:W3CDTF">2024-04-05T15:11:52Z</dcterms:modified>
</cp:coreProperties>
</file>