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ehrang\WVU\5-Practice\WV_GIS_Tech_Center\CRS\Open_Space_Preservation\Fayette_County\Mount_Hope_Fayette\Report\Version_2\"/>
    </mc:Choice>
  </mc:AlternateContent>
  <xr:revisionPtr revIDLastSave="0" documentId="13_ncr:1_{CBB4D7CB-71F6-46D6-B773-BA33245BDA73}" xr6:coauthVersionLast="44" xr6:coauthVersionMax="44" xr10:uidLastSave="{00000000-0000-0000-0000-000000000000}"/>
  <bookViews>
    <workbookView xWindow="-108" yWindow="-108" windowWidth="23256" windowHeight="12576" tabRatio="738" activeTab="2" xr2:uid="{40CDCFBE-B570-4964-813F-18F2B5584CD6}"/>
  </bookViews>
  <sheets>
    <sheet name="Mount Hope CRS-400" sheetId="7" r:id="rId1"/>
    <sheet name="Mount Hope CRS-520" sheetId="8" r:id="rId2"/>
    <sheet name="Mount Hope Total Credit" sheetId="2" r:id="rId3"/>
    <sheet name="Mount Hope OSP (FPE) Parcels" sheetId="3" r:id="rId4"/>
    <sheet name="Map" sheetId="4" r:id="rId5"/>
    <sheet name="Map Layout 1" sheetId="5" r:id="rId6"/>
    <sheet name="Map Layout 2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2" l="1"/>
  <c r="D8" i="2"/>
  <c r="D18" i="2" l="1"/>
  <c r="D17" i="2"/>
  <c r="D19" i="2"/>
  <c r="D17" i="7"/>
  <c r="D13" i="8" l="1"/>
  <c r="D12" i="8"/>
  <c r="D11" i="8"/>
  <c r="D18" i="7"/>
  <c r="D19" i="7" s="1"/>
  <c r="D23" i="7" s="1"/>
  <c r="D16" i="7"/>
  <c r="D22" i="7" s="1"/>
  <c r="D13" i="7"/>
  <c r="D21" i="7" s="1"/>
  <c r="D11" i="7"/>
  <c r="D20" i="7" s="1"/>
  <c r="D8" i="7"/>
  <c r="D26" i="2"/>
  <c r="D25" i="2"/>
  <c r="D31" i="2" s="1"/>
  <c r="D20" i="2"/>
  <c r="D30" i="2" s="1"/>
  <c r="D14" i="2"/>
  <c r="D28" i="2" s="1"/>
  <c r="D12" i="2"/>
  <c r="D27" i="2" s="1"/>
  <c r="D14" i="8" l="1"/>
  <c r="D15" i="8" s="1"/>
  <c r="D24" i="7"/>
  <c r="D24" i="2"/>
  <c r="F105" i="3" l="1"/>
  <c r="K105" i="3" l="1"/>
  <c r="J105" i="3"/>
  <c r="G105" i="3"/>
</calcChain>
</file>

<file path=xl/sharedStrings.xml><?xml version="1.0" encoding="utf-8"?>
<sst xmlns="http://schemas.openxmlformats.org/spreadsheetml/2006/main" count="733" uniqueCount="350">
  <si>
    <t>Number of Buyout Properties (FPE) in Community</t>
  </si>
  <si>
    <t>Number of Buyout Properties in SFHA</t>
  </si>
  <si>
    <t>Number of Deeded Restricted (DR) Parcels in SFHA</t>
  </si>
  <si>
    <r>
      <t xml:space="preserve">Impact Adjusted SFHA Area (acres) - </t>
    </r>
    <r>
      <rPr>
        <b/>
        <sz val="11"/>
        <color theme="1"/>
        <rFont val="Calibri"/>
        <family val="2"/>
        <scheme val="minor"/>
      </rPr>
      <t>aSFHA</t>
    </r>
  </si>
  <si>
    <t>Calculations:</t>
  </si>
  <si>
    <t>Total Open Space acres (FPE) in Community</t>
  </si>
  <si>
    <r>
      <t xml:space="preserve">Acres in the Regulatory Floodplain (OSP)- </t>
    </r>
    <r>
      <rPr>
        <b/>
        <sz val="11"/>
        <color theme="1"/>
        <rFont val="Calibri"/>
        <family val="2"/>
        <scheme val="minor"/>
      </rPr>
      <t>aOSP</t>
    </r>
  </si>
  <si>
    <r>
      <t xml:space="preserve">Acres Deed Restricted (DR)- </t>
    </r>
    <r>
      <rPr>
        <b/>
        <sz val="11"/>
        <color theme="1"/>
        <rFont val="Calibri"/>
        <family val="2"/>
        <scheme val="minor"/>
      </rPr>
      <t>aDR</t>
    </r>
  </si>
  <si>
    <t>Regulatory Floodplain (SFHA) Area (acres)</t>
  </si>
  <si>
    <t>TOTAL POINTS</t>
  </si>
  <si>
    <r>
      <rPr>
        <b/>
        <i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>For the complete NFOS credit, proper documentation is needed. For example, a conservation report or plan including the endangered species or a memo signed by a relevant professional similar to the example on page 420-18 of the CRS manual.</t>
    </r>
  </si>
  <si>
    <t>Percentage of SFHA in Community</t>
  </si>
  <si>
    <t>Option 2:</t>
  </si>
  <si>
    <r>
      <rPr>
        <b/>
        <i/>
        <sz val="11"/>
        <color theme="1"/>
        <rFont val="Calibri"/>
        <family val="2"/>
        <scheme val="minor"/>
      </rPr>
      <t>Step1</t>
    </r>
    <r>
      <rPr>
        <sz val="11"/>
        <color theme="1"/>
        <rFont val="Calibri"/>
        <family val="2"/>
        <scheme val="minor"/>
      </rPr>
      <t xml:space="preserve"> (Maximum 1900 points):</t>
    </r>
  </si>
  <si>
    <r>
      <t xml:space="preserve">Number of Acquired/Relocated Buildings in SFHA- </t>
    </r>
    <r>
      <rPr>
        <b/>
        <sz val="11"/>
        <color theme="1"/>
        <rFont val="Calibri"/>
        <family val="2"/>
        <scheme val="minor"/>
      </rPr>
      <t>bAR</t>
    </r>
  </si>
  <si>
    <r>
      <t xml:space="preserve">Number of Acquired/Relocated Buildings in SFHA- </t>
    </r>
    <r>
      <rPr>
        <b/>
        <sz val="11"/>
        <color theme="1"/>
        <rFont val="Calibri"/>
        <family val="2"/>
        <scheme val="minor"/>
      </rPr>
      <t>bARSF</t>
    </r>
  </si>
  <si>
    <r>
      <rPr>
        <b/>
        <i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In order to be qualified for the DR credit, the buyout parcels need to be attached with legal documents (deeds) indicating restrictions of sale and development in the future.</t>
    </r>
  </si>
  <si>
    <t>CRS-422.a</t>
  </si>
  <si>
    <t>CRS-422.b</t>
  </si>
  <si>
    <t>CRS-422.c</t>
  </si>
  <si>
    <t>Maximum OSP points: 1450</t>
  </si>
  <si>
    <t>Maximum DR points: 50</t>
  </si>
  <si>
    <r>
      <rPr>
        <b/>
        <u/>
        <sz val="11"/>
        <color theme="1"/>
        <rFont val="Calibri"/>
        <family val="2"/>
        <scheme val="minor"/>
      </rPr>
      <t>OSP</t>
    </r>
    <r>
      <rPr>
        <b/>
        <sz val="11"/>
        <color theme="1"/>
        <rFont val="Calibri"/>
        <family val="2"/>
        <scheme val="minor"/>
      </rPr>
      <t>: Coordinator's Manual 2017, 422.a, page 420-3</t>
    </r>
  </si>
  <si>
    <r>
      <rPr>
        <b/>
        <u/>
        <sz val="11"/>
        <color theme="1"/>
        <rFont val="Calibri"/>
        <family val="2"/>
        <scheme val="minor"/>
      </rPr>
      <t>DR</t>
    </r>
    <r>
      <rPr>
        <b/>
        <sz val="11"/>
        <color theme="1"/>
        <rFont val="Calibri"/>
        <family val="2"/>
        <scheme val="minor"/>
      </rPr>
      <t>: Coordinator's Manual 2017, 422.b, page 420-12</t>
    </r>
  </si>
  <si>
    <r>
      <rPr>
        <b/>
        <u/>
        <sz val="11"/>
        <color theme="1"/>
        <rFont val="Calibri"/>
        <family val="2"/>
        <scheme val="minor"/>
      </rPr>
      <t>NFOS</t>
    </r>
    <r>
      <rPr>
        <b/>
        <sz val="11"/>
        <color theme="1"/>
        <rFont val="Calibri"/>
        <family val="2"/>
        <scheme val="minor"/>
      </rPr>
      <t>: Coordinator's Manual 2017, 422.c, page 420-14</t>
    </r>
  </si>
  <si>
    <t>Maximum Acquisition &amp; Relocation (c520) points: 2250</t>
  </si>
  <si>
    <t>CRS-523.b</t>
  </si>
  <si>
    <t>FRB: Coordinator's Manual 2017, 432.b, page 430-11</t>
  </si>
  <si>
    <t>FID</t>
  </si>
  <si>
    <t>Parcel Label</t>
  </si>
  <si>
    <t>Parcel Owner</t>
  </si>
  <si>
    <t>Land Use</t>
  </si>
  <si>
    <t>Total Open Space (acres)</t>
  </si>
  <si>
    <t>Acres of Open Space Preservation (OSP) in the Regulatory Floodplain (SFHA)</t>
  </si>
  <si>
    <t>Acres of Deed Restricted (DR)  in SFHA</t>
  </si>
  <si>
    <t>Acres of Natural Functions Open Space (NFOS) in SFHA</t>
  </si>
  <si>
    <t>Number of  Primary Buildings Acquired or Relocated in SFHA (bAR)</t>
  </si>
  <si>
    <t>Number of  Primary Buildings Acquired or Relocated out of SFHA (bARSF)</t>
  </si>
  <si>
    <t>Deed Book</t>
  </si>
  <si>
    <t>Deed Page</t>
  </si>
  <si>
    <t>53D-27</t>
  </si>
  <si>
    <t>COUNTY COMMISSION OF FAY COUNTY W VA</t>
  </si>
  <si>
    <t>Floodplain Easement</t>
  </si>
  <si>
    <t>697</t>
  </si>
  <si>
    <t>410</t>
  </si>
  <si>
    <t>53K-49</t>
  </si>
  <si>
    <t>COUNTY COMM OF FAYETTE CTY WV</t>
  </si>
  <si>
    <t>682</t>
  </si>
  <si>
    <t>53K-51</t>
  </si>
  <si>
    <t>COUNTY COMM OF FAYETTE CTY WEST VIRGINIA</t>
  </si>
  <si>
    <t>683</t>
  </si>
  <si>
    <t>684</t>
  </si>
  <si>
    <t>53K-52</t>
  </si>
  <si>
    <t>COUNTY COMM OF FAY CTY WVA</t>
  </si>
  <si>
    <t>689</t>
  </si>
  <si>
    <t>360</t>
  </si>
  <si>
    <t>53K-53</t>
  </si>
  <si>
    <t>COUNTY COMMISSION OF FAY CTY WV</t>
  </si>
  <si>
    <t>690</t>
  </si>
  <si>
    <t>664</t>
  </si>
  <si>
    <t>53K-56</t>
  </si>
  <si>
    <t>691</t>
  </si>
  <si>
    <t>61</t>
  </si>
  <si>
    <t>53L-1</t>
  </si>
  <si>
    <t>714</t>
  </si>
  <si>
    <t>669</t>
  </si>
  <si>
    <t>6-111</t>
  </si>
  <si>
    <t xml:space="preserve">CITY OF MT HOPE </t>
  </si>
  <si>
    <t>715</t>
  </si>
  <si>
    <t>306</t>
  </si>
  <si>
    <t>6-116</t>
  </si>
  <si>
    <t xml:space="preserve">CITY OF MOUNT HOPE </t>
  </si>
  <si>
    <t>144</t>
  </si>
  <si>
    <t>6-117</t>
  </si>
  <si>
    <t>279</t>
  </si>
  <si>
    <t>6-118</t>
  </si>
  <si>
    <t>13</t>
  </si>
  <si>
    <t>6-134</t>
  </si>
  <si>
    <t>COUNTY COMM OF FAY CTY WV</t>
  </si>
  <si>
    <t>698</t>
  </si>
  <si>
    <t>71</t>
  </si>
  <si>
    <t>6-135</t>
  </si>
  <si>
    <t>78</t>
  </si>
  <si>
    <t>6-136</t>
  </si>
  <si>
    <t>665</t>
  </si>
  <si>
    <t>412</t>
  </si>
  <si>
    <t>6-137</t>
  </si>
  <si>
    <t>6-139</t>
  </si>
  <si>
    <t>729</t>
  </si>
  <si>
    <t>6-149</t>
  </si>
  <si>
    <t>140</t>
  </si>
  <si>
    <t>6-151</t>
  </si>
  <si>
    <t>704</t>
  </si>
  <si>
    <t>487</t>
  </si>
  <si>
    <t>6-152</t>
  </si>
  <si>
    <t xml:space="preserve">CALLOWAY ALICE </t>
  </si>
  <si>
    <t>0264</t>
  </si>
  <si>
    <t>0420</t>
  </si>
  <si>
    <t>6-153</t>
  </si>
  <si>
    <t>702</t>
  </si>
  <si>
    <t>610</t>
  </si>
  <si>
    <t>6-158</t>
  </si>
  <si>
    <t>184</t>
  </si>
  <si>
    <t>6-159</t>
  </si>
  <si>
    <t>66</t>
  </si>
  <si>
    <t>6-160</t>
  </si>
  <si>
    <t>6-161</t>
  </si>
  <si>
    <t>700</t>
  </si>
  <si>
    <t>482</t>
  </si>
  <si>
    <t>8-148</t>
  </si>
  <si>
    <t>112</t>
  </si>
  <si>
    <t>8-149</t>
  </si>
  <si>
    <t>121</t>
  </si>
  <si>
    <t>8-152</t>
  </si>
  <si>
    <t>FAYETTE COUNTY COMMISION</t>
  </si>
  <si>
    <t>442</t>
  </si>
  <si>
    <t>9-259</t>
  </si>
  <si>
    <t>699</t>
  </si>
  <si>
    <t>564</t>
  </si>
  <si>
    <t>9-262</t>
  </si>
  <si>
    <t>152</t>
  </si>
  <si>
    <t>9-263</t>
  </si>
  <si>
    <t>713</t>
  </si>
  <si>
    <t>73</t>
  </si>
  <si>
    <t>9-264</t>
  </si>
  <si>
    <t>641</t>
  </si>
  <si>
    <t>9-269</t>
  </si>
  <si>
    <t>666</t>
  </si>
  <si>
    <t>431</t>
  </si>
  <si>
    <t>9-272</t>
  </si>
  <si>
    <t>668</t>
  </si>
  <si>
    <t>515</t>
  </si>
  <si>
    <t>9-274</t>
  </si>
  <si>
    <t>9-286</t>
  </si>
  <si>
    <t>567</t>
  </si>
  <si>
    <t>9-293</t>
  </si>
  <si>
    <t>CITY OF MOUNT HOPE</t>
  </si>
  <si>
    <t>686</t>
  </si>
  <si>
    <t>9-294</t>
  </si>
  <si>
    <t>549</t>
  </si>
  <si>
    <t>0070</t>
  </si>
  <si>
    <t>9-295</t>
  </si>
  <si>
    <t>9-296</t>
  </si>
  <si>
    <t>9-425</t>
  </si>
  <si>
    <t>104</t>
  </si>
  <si>
    <t>9-428</t>
  </si>
  <si>
    <t>453</t>
  </si>
  <si>
    <t>9-431</t>
  </si>
  <si>
    <t>671</t>
  </si>
  <si>
    <t>252</t>
  </si>
  <si>
    <t>9-432</t>
  </si>
  <si>
    <t>560</t>
  </si>
  <si>
    <t>9-434</t>
  </si>
  <si>
    <t xml:space="preserve">CITY OF T HOPE </t>
  </si>
  <si>
    <t>226</t>
  </si>
  <si>
    <t>9-435</t>
  </si>
  <si>
    <t>36</t>
  </si>
  <si>
    <t>9-436.1</t>
  </si>
  <si>
    <t>197</t>
  </si>
  <si>
    <t>9-436.2</t>
  </si>
  <si>
    <t>212</t>
  </si>
  <si>
    <t>9-437</t>
  </si>
  <si>
    <t>31</t>
  </si>
  <si>
    <t>9-443</t>
  </si>
  <si>
    <t>667</t>
  </si>
  <si>
    <t>91</t>
  </si>
  <si>
    <t>9-444</t>
  </si>
  <si>
    <t>276</t>
  </si>
  <si>
    <t>9-445</t>
  </si>
  <si>
    <t>263</t>
  </si>
  <si>
    <t>9-446</t>
  </si>
  <si>
    <t>345</t>
  </si>
  <si>
    <t>9-447</t>
  </si>
  <si>
    <t>177</t>
  </si>
  <si>
    <t>9-449</t>
  </si>
  <si>
    <t>461</t>
  </si>
  <si>
    <t>9-451</t>
  </si>
  <si>
    <t>291</t>
  </si>
  <si>
    <t>9-452</t>
  </si>
  <si>
    <t>9-453</t>
  </si>
  <si>
    <t>9-454</t>
  </si>
  <si>
    <t xml:space="preserve">RICHMOND DAVID W </t>
  </si>
  <si>
    <t>614</t>
  </si>
  <si>
    <t>116</t>
  </si>
  <si>
    <t>9-455</t>
  </si>
  <si>
    <t>373</t>
  </si>
  <si>
    <t>9-456</t>
  </si>
  <si>
    <t>9-457</t>
  </si>
  <si>
    <t>167</t>
  </si>
  <si>
    <t>9-458</t>
  </si>
  <si>
    <t>156</t>
  </si>
  <si>
    <t>9-461</t>
  </si>
  <si>
    <t>85</t>
  </si>
  <si>
    <t>9-462</t>
  </si>
  <si>
    <t>9-465</t>
  </si>
  <si>
    <t>362</t>
  </si>
  <si>
    <t>9-466</t>
  </si>
  <si>
    <t>717</t>
  </si>
  <si>
    <t>9-468</t>
  </si>
  <si>
    <t>566</t>
  </si>
  <si>
    <t>9-469</t>
  </si>
  <si>
    <t>416</t>
  </si>
  <si>
    <t>9-503</t>
  </si>
  <si>
    <t>9-504</t>
  </si>
  <si>
    <t>9-505</t>
  </si>
  <si>
    <t>9-508</t>
  </si>
  <si>
    <t xml:space="preserve">MT HOPE CITY OF </t>
  </si>
  <si>
    <t>84</t>
  </si>
  <si>
    <t>0265</t>
  </si>
  <si>
    <t>11-1</t>
  </si>
  <si>
    <t>440</t>
  </si>
  <si>
    <t>11-2</t>
  </si>
  <si>
    <t>396</t>
  </si>
  <si>
    <t>11-3</t>
  </si>
  <si>
    <t>202</t>
  </si>
  <si>
    <t>12-2</t>
  </si>
  <si>
    <t>403</t>
  </si>
  <si>
    <t>12-3</t>
  </si>
  <si>
    <t>12-4</t>
  </si>
  <si>
    <t>242</t>
  </si>
  <si>
    <t>12-5</t>
  </si>
  <si>
    <t>472</t>
  </si>
  <si>
    <t>12-6</t>
  </si>
  <si>
    <t>347</t>
  </si>
  <si>
    <t>12-8</t>
  </si>
  <si>
    <t>324</t>
  </si>
  <si>
    <t>12-10</t>
  </si>
  <si>
    <t>380</t>
  </si>
  <si>
    <t>12-11</t>
  </si>
  <si>
    <t>670</t>
  </si>
  <si>
    <t>460</t>
  </si>
  <si>
    <t>12-13</t>
  </si>
  <si>
    <t>225</t>
  </si>
  <si>
    <t>12-15</t>
  </si>
  <si>
    <t>12-16</t>
  </si>
  <si>
    <t>317</t>
  </si>
  <si>
    <t>12-19</t>
  </si>
  <si>
    <t>21</t>
  </si>
  <si>
    <t>12-21</t>
  </si>
  <si>
    <t>28</t>
  </si>
  <si>
    <t>12-22</t>
  </si>
  <si>
    <t>12-26</t>
  </si>
  <si>
    <t>333</t>
  </si>
  <si>
    <t>12-27</t>
  </si>
  <si>
    <t>694</t>
  </si>
  <si>
    <t>12-31</t>
  </si>
  <si>
    <t>12-33</t>
  </si>
  <si>
    <t>12-37</t>
  </si>
  <si>
    <t>314</t>
  </si>
  <si>
    <t>12-38</t>
  </si>
  <si>
    <t>231</t>
  </si>
  <si>
    <t>12-45</t>
  </si>
  <si>
    <t>100</t>
  </si>
  <si>
    <t>12-46</t>
  </si>
  <si>
    <t>10-4</t>
  </si>
  <si>
    <t>542</t>
  </si>
  <si>
    <r>
      <t xml:space="preserve">List of OSP Parcels (FPE) in </t>
    </r>
    <r>
      <rPr>
        <b/>
        <sz val="14"/>
        <color rgb="FFFFC000"/>
        <rFont val="Calibri"/>
        <family val="2"/>
      </rPr>
      <t>Mount Hope</t>
    </r>
    <r>
      <rPr>
        <b/>
        <sz val="14"/>
        <color rgb="FFFFFFFF"/>
        <rFont val="Calibri"/>
        <family val="2"/>
      </rPr>
      <t>, Fayette County</t>
    </r>
  </si>
  <si>
    <t>Extracted from the GIS file</t>
  </si>
  <si>
    <t>75 parcels from NRCS floodplain easement (FPE) layer in addition to 23 added buyout parcels as Unverified</t>
  </si>
  <si>
    <t>Total area of the above parcels</t>
  </si>
  <si>
    <t>One of the above parcels (label: 10-4) excluded because of being located out of the regulatory floodplain</t>
  </si>
  <si>
    <t>Calculated based on the above values</t>
  </si>
  <si>
    <t>Descriptions:</t>
  </si>
  <si>
    <t>Same as the OSP area with the above assumption</t>
  </si>
  <si>
    <t>Buildings located in Mount Hope extracted from the bSF table of Fayette County</t>
  </si>
  <si>
    <t>Extracted by observing the parcel history in WV Real Estate Assessment Data for each parcel</t>
  </si>
  <si>
    <t xml:space="preserve">Extracted from the GIS file </t>
  </si>
  <si>
    <t>Total area of parts of the FPE buyout properties located in the regulatory floodplain (SFHA)</t>
  </si>
  <si>
    <t>It is assumed that all of the buyout properties in SFHA are attached with deeds indicating restrictions of future sale and development.</t>
  </si>
  <si>
    <r>
      <t xml:space="preserve">Calculated based on part </t>
    </r>
    <r>
      <rPr>
        <b/>
        <i/>
        <sz val="11"/>
        <color theme="1"/>
        <rFont val="Calibri"/>
        <family val="2"/>
        <scheme val="minor"/>
      </rPr>
      <t>422.a</t>
    </r>
    <r>
      <rPr>
        <sz val="11"/>
        <color theme="1"/>
        <rFont val="Calibri"/>
        <family val="2"/>
        <scheme val="minor"/>
      </rPr>
      <t xml:space="preserve"> in Coordinator's Manual 2017 (page 420-3)</t>
    </r>
  </si>
  <si>
    <r>
      <t xml:space="preserve">Calculated based on part </t>
    </r>
    <r>
      <rPr>
        <b/>
        <i/>
        <sz val="11"/>
        <color theme="1"/>
        <rFont val="Calibri"/>
        <family val="2"/>
        <scheme val="minor"/>
      </rPr>
      <t>422.b</t>
    </r>
    <r>
      <rPr>
        <sz val="11"/>
        <color theme="1"/>
        <rFont val="Calibri"/>
        <family val="2"/>
        <scheme val="minor"/>
      </rPr>
      <t xml:space="preserve"> in Coordinator's Manual 2017 (page 420-12)</t>
    </r>
  </si>
  <si>
    <r>
      <t xml:space="preserve">Calculated based on part </t>
    </r>
    <r>
      <rPr>
        <b/>
        <i/>
        <sz val="11"/>
        <color theme="1"/>
        <rFont val="Calibri"/>
        <family val="2"/>
        <scheme val="minor"/>
      </rPr>
      <t>422.c</t>
    </r>
    <r>
      <rPr>
        <sz val="11"/>
        <color theme="1"/>
        <rFont val="Calibri"/>
        <family val="2"/>
        <scheme val="minor"/>
      </rPr>
      <t xml:space="preserve"> in Coordinator's Manual 2017 (page 420-14)</t>
    </r>
  </si>
  <si>
    <r>
      <t xml:space="preserve">Calculated based on part </t>
    </r>
    <r>
      <rPr>
        <b/>
        <i/>
        <sz val="11"/>
        <color theme="1"/>
        <rFont val="Calibri"/>
        <family val="2"/>
        <scheme val="minor"/>
      </rPr>
      <t>523.b</t>
    </r>
    <r>
      <rPr>
        <sz val="11"/>
        <color theme="1"/>
        <rFont val="Calibri"/>
        <family val="2"/>
        <scheme val="minor"/>
      </rPr>
      <t xml:space="preserve"> in Coordinator's Manual 2017 (page 520-8)</t>
    </r>
  </si>
  <si>
    <r>
      <t xml:space="preserve">Calculated based on part </t>
    </r>
    <r>
      <rPr>
        <b/>
        <i/>
        <sz val="11"/>
        <color theme="1"/>
        <rFont val="Calibri"/>
        <family val="2"/>
        <scheme val="minor"/>
      </rPr>
      <t>432.b</t>
    </r>
    <r>
      <rPr>
        <sz val="11"/>
        <color theme="1"/>
        <rFont val="Calibri"/>
        <family val="2"/>
        <scheme val="minor"/>
      </rPr>
      <t xml:space="preserve"> in Coordinator's Manual 2017 (page 430-11)</t>
    </r>
  </si>
  <si>
    <t>Total Community Area (acres)</t>
  </si>
  <si>
    <r>
      <rPr>
        <b/>
        <u/>
        <sz val="11"/>
        <color theme="1"/>
        <rFont val="Calibri"/>
        <family val="2"/>
        <scheme val="minor"/>
      </rPr>
      <t>Acquisition &amp; Relocation (c520), Option 2</t>
    </r>
    <r>
      <rPr>
        <b/>
        <sz val="11"/>
        <color theme="1"/>
        <rFont val="Calibri"/>
        <family val="2"/>
        <scheme val="minor"/>
      </rPr>
      <t>: Coordinator's Manual 2017, 523.b, page 520-8</t>
    </r>
  </si>
  <si>
    <r>
      <rPr>
        <b/>
        <u/>
        <sz val="11"/>
        <color theme="1"/>
        <rFont val="Calibri"/>
        <family val="2"/>
        <scheme val="minor"/>
      </rPr>
      <t>Acquisition &amp; Relocation (c520), Option 1</t>
    </r>
    <r>
      <rPr>
        <b/>
        <sz val="11"/>
        <color theme="1"/>
        <rFont val="Calibri"/>
        <family val="2"/>
        <scheme val="minor"/>
      </rPr>
      <t>: Coordinator's Manual 2017, 523.a, page 520-8</t>
    </r>
  </si>
  <si>
    <t>Maximum Acquisition &amp; Relocation (c520) points: 190</t>
  </si>
  <si>
    <t>Option 1:</t>
  </si>
  <si>
    <t>Calculated as: rAR= bAR/(bSF + bAR)</t>
  </si>
  <si>
    <t>CRS Element Acronym</t>
  </si>
  <si>
    <t>a-CID</t>
  </si>
  <si>
    <t>aSFHA</t>
  </si>
  <si>
    <t>mSFHA</t>
  </si>
  <si>
    <t>aSFHA-CID</t>
  </si>
  <si>
    <t>bAR-CID</t>
  </si>
  <si>
    <t>aOSP-CID</t>
  </si>
  <si>
    <t>bAR</t>
  </si>
  <si>
    <t>aOSP</t>
  </si>
  <si>
    <t>rOSP</t>
  </si>
  <si>
    <t>aDR</t>
  </si>
  <si>
    <t>bSF</t>
  </si>
  <si>
    <t>bARSF</t>
  </si>
  <si>
    <t>cOSP</t>
  </si>
  <si>
    <t>cDR</t>
  </si>
  <si>
    <t>cNFOS</t>
  </si>
  <si>
    <t>c520-2</t>
  </si>
  <si>
    <t>cFRB</t>
  </si>
  <si>
    <t>rAR</t>
  </si>
  <si>
    <t>Total OSP credit points that can be achieved in Mount Hope</t>
  </si>
  <si>
    <r>
      <t xml:space="preserve">Ratio of aDR to aSFHA- </t>
    </r>
    <r>
      <rPr>
        <b/>
        <sz val="11"/>
        <color theme="1"/>
        <rFont val="Calibri"/>
        <family val="2"/>
        <scheme val="minor"/>
      </rPr>
      <t>rDR</t>
    </r>
  </si>
  <si>
    <r>
      <t xml:space="preserve">Percentage of aOSP in aSFHA- </t>
    </r>
    <r>
      <rPr>
        <b/>
        <sz val="11"/>
        <color theme="1"/>
        <rFont val="Calibri"/>
        <family val="2"/>
        <scheme val="minor"/>
      </rPr>
      <t>rOSP</t>
    </r>
    <r>
      <rPr>
        <sz val="11"/>
        <color theme="1"/>
        <rFont val="Calibri"/>
        <family val="2"/>
        <scheme val="minor"/>
      </rPr>
      <t>%</t>
    </r>
  </si>
  <si>
    <t>rDR</t>
  </si>
  <si>
    <r>
      <t xml:space="preserve">Ratio of aFRB to aSFHA- </t>
    </r>
    <r>
      <rPr>
        <b/>
        <sz val="11"/>
        <color theme="1"/>
        <rFont val="Calibri"/>
        <family val="2"/>
        <scheme val="minor"/>
      </rPr>
      <t>rFRB</t>
    </r>
  </si>
  <si>
    <t>aFRB</t>
  </si>
  <si>
    <t>rFRB</t>
  </si>
  <si>
    <t>Open Space Preservation (OSP) Points- cOSP</t>
  </si>
  <si>
    <t>Deed Restrictions (DR) Points- cDR</t>
  </si>
  <si>
    <t>Natural Functions Open Spaces (NFOS) Points- cNFOS</t>
  </si>
  <si>
    <t>Freeboard (FRB) Points- cFRB</t>
  </si>
  <si>
    <r>
      <t xml:space="preserve">Percentage of Acquired/Relocated Buildings- </t>
    </r>
    <r>
      <rPr>
        <b/>
        <sz val="11"/>
        <color theme="1"/>
        <rFont val="Calibri"/>
        <family val="2"/>
        <scheme val="minor"/>
      </rPr>
      <t>rAR</t>
    </r>
    <r>
      <rPr>
        <sz val="11"/>
        <color theme="1"/>
        <rFont val="Calibri"/>
        <family val="2"/>
        <scheme val="minor"/>
      </rPr>
      <t>%</t>
    </r>
  </si>
  <si>
    <t>Acquisition &amp; Relocation Points, Option 2- c520-2</t>
  </si>
  <si>
    <r>
      <t xml:space="preserve">Acquisition &amp; Relocation Points, Opt.2, Step1- </t>
    </r>
    <r>
      <rPr>
        <b/>
        <sz val="11"/>
        <color theme="1"/>
        <rFont val="Calibri"/>
        <family val="2"/>
        <scheme val="minor"/>
      </rPr>
      <t>c520-2.1</t>
    </r>
  </si>
  <si>
    <t>c520-2.1</t>
  </si>
  <si>
    <r>
      <t xml:space="preserve">Numbr of buildings remaining in SFHA- </t>
    </r>
    <r>
      <rPr>
        <b/>
        <sz val="11"/>
        <color theme="1"/>
        <rFont val="Calibri"/>
        <family val="2"/>
        <scheme val="minor"/>
      </rPr>
      <t>bSF</t>
    </r>
  </si>
  <si>
    <r>
      <t xml:space="preserve">Acquisition &amp; Relocation Points, Opt.2, Step2- </t>
    </r>
    <r>
      <rPr>
        <b/>
        <sz val="11"/>
        <color theme="1"/>
        <rFont val="Calibri"/>
        <family val="2"/>
        <scheme val="minor"/>
      </rPr>
      <t>c520-2.2</t>
    </r>
  </si>
  <si>
    <t>c520-2.2</t>
  </si>
  <si>
    <t>Calculated as: rDR= aDR/aSFHA</t>
  </si>
  <si>
    <t>Calculated as: rFRB= aFRB/aSFHA</t>
  </si>
  <si>
    <t>Excluding the area of OSP from SFHA, Calculated as: aFRB= aSFHA - aOSP</t>
  </si>
  <si>
    <r>
      <t xml:space="preserve">Calculated based on part </t>
    </r>
    <r>
      <rPr>
        <b/>
        <i/>
        <sz val="11"/>
        <color theme="1"/>
        <rFont val="Calibri"/>
        <family val="2"/>
        <scheme val="minor"/>
      </rPr>
      <t>523.b</t>
    </r>
    <r>
      <rPr>
        <sz val="11"/>
        <color theme="1"/>
        <rFont val="Calibri"/>
        <family val="2"/>
        <scheme val="minor"/>
      </rPr>
      <t xml:space="preserve"> in Coordinator's Manual 2017 (page 520-9)</t>
    </r>
  </si>
  <si>
    <r>
      <t xml:space="preserve">Calculated based on part </t>
    </r>
    <r>
      <rPr>
        <b/>
        <i/>
        <sz val="11"/>
        <color theme="1"/>
        <rFont val="Calibri"/>
        <family val="2"/>
        <scheme val="minor"/>
      </rPr>
      <t>523.b</t>
    </r>
    <r>
      <rPr>
        <sz val="11"/>
        <color theme="1"/>
        <rFont val="Calibri"/>
        <family val="2"/>
        <scheme val="minor"/>
      </rPr>
      <t xml:space="preserve"> in Coordinator's Manual 2017 (page 520-11)</t>
    </r>
  </si>
  <si>
    <t>CRS-400 POINTS</t>
  </si>
  <si>
    <t>CRS-400 credit points that can be achieved in Mount Hope</t>
  </si>
  <si>
    <r>
      <t xml:space="preserve">CRS-520, Open Space Preservation in </t>
    </r>
    <r>
      <rPr>
        <b/>
        <sz val="14"/>
        <color theme="7"/>
        <rFont val="Calibri"/>
        <family val="2"/>
        <scheme val="minor"/>
      </rPr>
      <t>Mount Hope</t>
    </r>
    <r>
      <rPr>
        <b/>
        <sz val="14"/>
        <color theme="0"/>
        <rFont val="Calibri"/>
        <family val="2"/>
        <scheme val="minor"/>
      </rPr>
      <t>, Fayette County</t>
    </r>
  </si>
  <si>
    <r>
      <t xml:space="preserve">CRS-400, Open Space Preservation in </t>
    </r>
    <r>
      <rPr>
        <b/>
        <sz val="14"/>
        <color theme="7"/>
        <rFont val="Calibri"/>
        <family val="2"/>
        <scheme val="minor"/>
      </rPr>
      <t>Mount Hope</t>
    </r>
    <r>
      <rPr>
        <b/>
        <sz val="14"/>
        <color theme="0"/>
        <rFont val="Calibri"/>
        <family val="2"/>
        <scheme val="minor"/>
      </rPr>
      <t>, Fayette County</t>
    </r>
  </si>
  <si>
    <r>
      <t xml:space="preserve">Total Open Space Preservation in </t>
    </r>
    <r>
      <rPr>
        <b/>
        <sz val="14"/>
        <color theme="7"/>
        <rFont val="Calibri"/>
        <family val="2"/>
        <scheme val="minor"/>
      </rPr>
      <t>Mount Hope</t>
    </r>
    <r>
      <rPr>
        <b/>
        <sz val="14"/>
        <color theme="0"/>
        <rFont val="Calibri"/>
        <family val="2"/>
        <scheme val="minor"/>
      </rPr>
      <t>, Fayette County</t>
    </r>
  </si>
  <si>
    <t>CRS-520 credit points that can be achieved in Mount Hope</t>
  </si>
  <si>
    <t>CRS-520 POINTS</t>
  </si>
  <si>
    <t>aNFOS1</t>
  </si>
  <si>
    <t>aNFOS3</t>
  </si>
  <si>
    <r>
      <t xml:space="preserve">Ratio of aNFOS1 to aSFHA- </t>
    </r>
    <r>
      <rPr>
        <b/>
        <sz val="11"/>
        <color theme="1"/>
        <rFont val="Calibri"/>
        <family val="2"/>
        <scheme val="minor"/>
      </rPr>
      <t>rNFOS1</t>
    </r>
  </si>
  <si>
    <t>rNFOS1</t>
  </si>
  <si>
    <t>rNFOS3</t>
  </si>
  <si>
    <r>
      <t>Ratio of aNFOS3 to aSFHA-</t>
    </r>
    <r>
      <rPr>
        <b/>
        <sz val="11"/>
        <color theme="1"/>
        <rFont val="Calibri"/>
        <family val="2"/>
        <scheme val="minor"/>
      </rPr>
      <t xml:space="preserve"> rNFOS3</t>
    </r>
  </si>
  <si>
    <t>Calculated as: rNFOS1= aNFOS1/aSFHA</t>
  </si>
  <si>
    <t>Calculated as: rNFOS3= aNFOS3/aSFHA</t>
  </si>
  <si>
    <t>Area of the parcels as OSP restored to their undeveloped natural state</t>
  </si>
  <si>
    <t>Area of the parcels of NFOS1 designated as critical habitat for threatened or endangered species</t>
  </si>
  <si>
    <t>The percentage of the preserved open space area in the regulatory floodplain area (aOSp/aSFHA)</t>
  </si>
  <si>
    <t>Total Open Space acres (FPE) in Community (acres)</t>
  </si>
  <si>
    <r>
      <t xml:space="preserve">Area of the 2-foot Freeboard (acres)- </t>
    </r>
    <r>
      <rPr>
        <b/>
        <sz val="11"/>
        <color theme="1"/>
        <rFont val="Calibri"/>
        <family val="2"/>
        <scheme val="minor"/>
      </rPr>
      <t>aFRB</t>
    </r>
  </si>
  <si>
    <r>
      <t xml:space="preserve">Acres Deed Restricted (DR) - </t>
    </r>
    <r>
      <rPr>
        <b/>
        <sz val="11"/>
        <color theme="1"/>
        <rFont val="Calibri"/>
        <family val="2"/>
        <scheme val="minor"/>
      </rPr>
      <t>aDR</t>
    </r>
  </si>
  <si>
    <r>
      <t xml:space="preserve">Acres in the Regulatory Floodplain (OSP) - </t>
    </r>
    <r>
      <rPr>
        <b/>
        <sz val="11"/>
        <color theme="1"/>
        <rFont val="Calibri"/>
        <family val="2"/>
        <scheme val="minor"/>
      </rPr>
      <t>aOSP</t>
    </r>
  </si>
  <si>
    <r>
      <t xml:space="preserve">Acres of Natural Functions Open Space 1- </t>
    </r>
    <r>
      <rPr>
        <b/>
        <sz val="11"/>
        <color theme="1"/>
        <rFont val="Calibri"/>
        <family val="2"/>
        <scheme val="minor"/>
      </rPr>
      <t>aNFOS1</t>
    </r>
  </si>
  <si>
    <r>
      <t xml:space="preserve">Acres of Natural Functions Open Space 3- </t>
    </r>
    <r>
      <rPr>
        <b/>
        <sz val="11"/>
        <color theme="1"/>
        <rFont val="Calibri"/>
        <family val="2"/>
        <scheme val="minor"/>
      </rPr>
      <t>aNFOS3</t>
    </r>
  </si>
  <si>
    <r>
      <rPr>
        <b/>
        <i/>
        <sz val="11"/>
        <color theme="1"/>
        <rFont val="Calibri"/>
        <family val="2"/>
        <scheme val="minor"/>
      </rPr>
      <t>Step2</t>
    </r>
    <r>
      <rPr>
        <sz val="11"/>
        <color theme="1"/>
        <rFont val="Calibri"/>
        <family val="2"/>
        <scheme val="minor"/>
      </rPr>
      <t>: It can be applied in Mount hope because percentage of the removed buildings is more than 30. (rAR= 70%)</t>
    </r>
  </si>
  <si>
    <t>This option was not applied in Mount Hope because the result was much lower compared to option 2.</t>
  </si>
  <si>
    <t>Maximum Freeboard (FRB) points: 500, Max. for 2ft in WV: 225</t>
  </si>
  <si>
    <t>Maximum NFOS points: 350, Max. of NFOS1: 190, Max. of NFOS3: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</si>
</sst>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7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4"/>
      <color rgb="FFFFC000"/>
      <name val="Calibri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E7DD1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rgb="FF000000"/>
        <bgColor rgb="FF000000"/>
      </patternFill>
    </fill>
    <fill>
      <patternFill patternType="solid">
        <fgColor rgb="FFFCD5B4"/>
        <bgColor rgb="FFE6E6E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7" fillId="7" borderId="9">
      <alignment horizontal="left"/>
    </xf>
    <xf numFmtId="9" fontId="13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1" fontId="0" fillId="0" borderId="0" xfId="0" applyNumberFormat="1"/>
    <xf numFmtId="0" fontId="0" fillId="0" borderId="0" xfId="0" applyAlignment="1"/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4" xfId="0" applyNumberForma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4" borderId="3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/>
    </xf>
    <xf numFmtId="0" fontId="0" fillId="6" borderId="3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Alignment="1"/>
    <xf numFmtId="1" fontId="1" fillId="4" borderId="6" xfId="0" applyNumberFormat="1" applyFont="1" applyFill="1" applyBorder="1" applyAlignment="1">
      <alignment horizontal="left"/>
    </xf>
    <xf numFmtId="1" fontId="1" fillId="5" borderId="2" xfId="0" applyNumberFormat="1" applyFont="1" applyFill="1" applyBorder="1" applyAlignment="1">
      <alignment horizontal="left"/>
    </xf>
    <xf numFmtId="1" fontId="1" fillId="5" borderId="4" xfId="0" applyNumberFormat="1" applyFont="1" applyFill="1" applyBorder="1" applyAlignment="1">
      <alignment horizontal="left"/>
    </xf>
    <xf numFmtId="0" fontId="8" fillId="7" borderId="7" xfId="1" applyFont="1" applyBorder="1" applyAlignment="1">
      <alignment horizontal="center" vertical="center" wrapText="1"/>
    </xf>
    <xf numFmtId="0" fontId="8" fillId="7" borderId="10" xfId="1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 wrapText="1"/>
    </xf>
    <xf numFmtId="1" fontId="10" fillId="3" borderId="8" xfId="0" applyNumberFormat="1" applyFont="1" applyFill="1" applyBorder="1" applyAlignment="1">
      <alignment horizontal="left"/>
    </xf>
    <xf numFmtId="0" fontId="8" fillId="7" borderId="8" xfId="1" applyFont="1" applyBorder="1" applyAlignment="1">
      <alignment horizontal="center" vertical="center" wrapText="1"/>
    </xf>
    <xf numFmtId="0" fontId="7" fillId="7" borderId="7" xfId="1" applyFont="1" applyBorder="1" applyAlignment="1">
      <alignment horizontal="center" vertical="center" wrapText="1"/>
    </xf>
    <xf numFmtId="0" fontId="7" fillId="7" borderId="10" xfId="1" applyBorder="1" applyAlignment="1">
      <alignment horizontal="center" vertical="center" wrapText="1"/>
    </xf>
    <xf numFmtId="0" fontId="7" fillId="7" borderId="8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10" fillId="0" borderId="0" xfId="0" applyFont="1" applyAlignment="1">
      <alignment horizontal="left"/>
    </xf>
    <xf numFmtId="0" fontId="7" fillId="9" borderId="10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10" borderId="0" xfId="0" applyFont="1" applyFill="1" applyAlignment="1"/>
    <xf numFmtId="0" fontId="1" fillId="0" borderId="0" xfId="0" applyFo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9" fontId="0" fillId="0" borderId="4" xfId="2" applyFont="1" applyBorder="1" applyAlignment="1">
      <alignment horizontal="left"/>
    </xf>
    <xf numFmtId="0" fontId="0" fillId="0" borderId="0" xfId="0" applyAlignment="1">
      <alignment horizontal="center"/>
    </xf>
    <xf numFmtId="0" fontId="1" fillId="1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4" borderId="3" xfId="0" applyFill="1" applyBorder="1"/>
    <xf numFmtId="0" fontId="1" fillId="0" borderId="0" xfId="0" applyFont="1" applyAlignment="1">
      <alignment horizontal="left" wrapText="1"/>
    </xf>
    <xf numFmtId="0" fontId="0" fillId="0" borderId="0" xfId="0" applyFill="1" applyBorder="1"/>
    <xf numFmtId="0" fontId="0" fillId="0" borderId="0" xfId="0" applyAlignment="1">
      <alignment horizontal="center"/>
    </xf>
    <xf numFmtId="0" fontId="6" fillId="0" borderId="20" xfId="0" applyFont="1" applyBorder="1"/>
    <xf numFmtId="0" fontId="1" fillId="11" borderId="21" xfId="0" applyFont="1" applyFill="1" applyBorder="1"/>
    <xf numFmtId="0" fontId="6" fillId="0" borderId="21" xfId="0" applyFont="1" applyBorder="1"/>
    <xf numFmtId="0" fontId="1" fillId="12" borderId="21" xfId="0" applyFont="1" applyFill="1" applyBorder="1"/>
    <xf numFmtId="0" fontId="1" fillId="12" borderId="22" xfId="0" applyFont="1" applyFill="1" applyBorder="1"/>
    <xf numFmtId="0" fontId="0" fillId="13" borderId="3" xfId="0" applyFont="1" applyFill="1" applyBorder="1" applyAlignment="1">
      <alignment horizontal="left" vertical="center" wrapText="1"/>
    </xf>
    <xf numFmtId="9" fontId="1" fillId="13" borderId="4" xfId="2" applyFont="1" applyFill="1" applyBorder="1" applyAlignment="1">
      <alignment horizontal="left"/>
    </xf>
    <xf numFmtId="164" fontId="1" fillId="13" borderId="4" xfId="0" applyNumberFormat="1" applyFont="1" applyFill="1" applyBorder="1" applyAlignment="1">
      <alignment horizontal="left"/>
    </xf>
    <xf numFmtId="1" fontId="0" fillId="0" borderId="2" xfId="0" applyNumberFormat="1" applyBorder="1" applyAlignment="1">
      <alignment horizontal="left"/>
    </xf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1" fillId="8" borderId="0" xfId="0" applyFont="1" applyFill="1" applyBorder="1" applyAlignment="1">
      <alignment horizontal="left"/>
    </xf>
    <xf numFmtId="1" fontId="1" fillId="4" borderId="4" xfId="0" applyNumberFormat="1" applyFont="1" applyFill="1" applyBorder="1" applyAlignment="1">
      <alignment horizontal="left"/>
    </xf>
    <xf numFmtId="2" fontId="1" fillId="13" borderId="4" xfId="0" applyNumberFormat="1" applyFont="1" applyFill="1" applyBorder="1" applyAlignment="1">
      <alignment horizontal="left"/>
    </xf>
  </cellXfs>
  <cellStyles count="3">
    <cellStyle name="Normal" xfId="0" builtinId="0"/>
    <cellStyle name="Percent" xfId="2" builtinId="5"/>
    <cellStyle name="Style0" xfId="1" xr:uid="{C2F5F259-06AF-43BE-A8B5-F144CCFCEBA7}"/>
  </cellStyles>
  <dxfs count="0"/>
  <tableStyles count="0" defaultTableStyle="TableStyleMedium2" defaultPivotStyle="PivotStyleLight16"/>
  <colors>
    <mruColors>
      <color rgb="FFFCD5B4"/>
      <color rgb="FFE7DD19"/>
      <color rgb="FFFEF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327660</xdr:colOff>
      <xdr:row>29</xdr:row>
      <xdr:rowOff>0</xdr:rowOff>
    </xdr:from>
    <xdr:to>
      <xdr:col>2</xdr:col>
      <xdr:colOff>1485900</xdr:colOff>
      <xdr:row>30</xdr:row>
      <xdr:rowOff>7620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9DCA4418-251A-451D-BB33-64E5CB028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" y="5791200"/>
          <a:ext cx="11582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327660</xdr:colOff>
      <xdr:row>30</xdr:row>
      <xdr:rowOff>0</xdr:rowOff>
    </xdr:from>
    <xdr:to>
      <xdr:col>2</xdr:col>
      <xdr:colOff>1584960</xdr:colOff>
      <xdr:row>31</xdr:row>
      <xdr:rowOff>7620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A2917131-521F-46AC-978B-8CDDF7106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" y="5974080"/>
          <a:ext cx="1257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327660</xdr:colOff>
      <xdr:row>31</xdr:row>
      <xdr:rowOff>0</xdr:rowOff>
    </xdr:from>
    <xdr:to>
      <xdr:col>2</xdr:col>
      <xdr:colOff>2331720</xdr:colOff>
      <xdr:row>32</xdr:row>
      <xdr:rowOff>175260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2AFCD83A-0C4E-4776-A850-09A42074C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" y="6156960"/>
          <a:ext cx="200406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33</xdr:row>
      <xdr:rowOff>0</xdr:rowOff>
    </xdr:from>
    <xdr:to>
      <xdr:col>2</xdr:col>
      <xdr:colOff>3002280</xdr:colOff>
      <xdr:row>34</xdr:row>
      <xdr:rowOff>7620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7FC4B68B-DF8B-41E7-ABA0-10032E35E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6522720"/>
          <a:ext cx="30022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251460</xdr:colOff>
      <xdr:row>38</xdr:row>
      <xdr:rowOff>0</xdr:rowOff>
    </xdr:from>
    <xdr:to>
      <xdr:col>2</xdr:col>
      <xdr:colOff>1333500</xdr:colOff>
      <xdr:row>39</xdr:row>
      <xdr:rowOff>7620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0575E26-FB3C-40F4-9192-9B2D68AC5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7840980"/>
          <a:ext cx="10820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251460</xdr:colOff>
      <xdr:row>39</xdr:row>
      <xdr:rowOff>0</xdr:rowOff>
    </xdr:from>
    <xdr:to>
      <xdr:col>2</xdr:col>
      <xdr:colOff>1508760</xdr:colOff>
      <xdr:row>40</xdr:row>
      <xdr:rowOff>7620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1C9C8101-F392-48F7-918A-C456EB3B1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8023860"/>
          <a:ext cx="1257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251460</xdr:colOff>
      <xdr:row>40</xdr:row>
      <xdr:rowOff>0</xdr:rowOff>
    </xdr:from>
    <xdr:to>
      <xdr:col>2</xdr:col>
      <xdr:colOff>2186940</xdr:colOff>
      <xdr:row>41</xdr:row>
      <xdr:rowOff>175260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F7DA842C-0BA5-4596-A251-F8FBFA565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8206740"/>
          <a:ext cx="193548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42</xdr:row>
      <xdr:rowOff>0</xdr:rowOff>
    </xdr:from>
    <xdr:to>
      <xdr:col>2</xdr:col>
      <xdr:colOff>2446020</xdr:colOff>
      <xdr:row>43</xdr:row>
      <xdr:rowOff>7620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81B702AF-20E1-4F2E-82A6-6504C0F90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8572500"/>
          <a:ext cx="244602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335280</xdr:colOff>
      <xdr:row>47</xdr:row>
      <xdr:rowOff>0</xdr:rowOff>
    </xdr:from>
    <xdr:to>
      <xdr:col>2</xdr:col>
      <xdr:colOff>1684020</xdr:colOff>
      <xdr:row>47</xdr:row>
      <xdr:rowOff>190500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11FDB96C-1B2E-438A-8B58-E1AEC113A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760" y="10088880"/>
          <a:ext cx="13487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335280</xdr:colOff>
      <xdr:row>48</xdr:row>
      <xdr:rowOff>0</xdr:rowOff>
    </xdr:from>
    <xdr:to>
      <xdr:col>2</xdr:col>
      <xdr:colOff>1684020</xdr:colOff>
      <xdr:row>49</xdr:row>
      <xdr:rowOff>7620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755D518E-9C31-4F68-91C3-6272271D8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760" y="10287000"/>
          <a:ext cx="13487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335280</xdr:colOff>
      <xdr:row>49</xdr:row>
      <xdr:rowOff>0</xdr:rowOff>
    </xdr:from>
    <xdr:to>
      <xdr:col>2</xdr:col>
      <xdr:colOff>1592580</xdr:colOff>
      <xdr:row>50</xdr:row>
      <xdr:rowOff>7620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A0E686E-E24E-40D5-801B-1AB032597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760" y="10469880"/>
          <a:ext cx="1257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335280</xdr:colOff>
      <xdr:row>50</xdr:row>
      <xdr:rowOff>0</xdr:rowOff>
    </xdr:from>
    <xdr:to>
      <xdr:col>2</xdr:col>
      <xdr:colOff>2621280</xdr:colOff>
      <xdr:row>51</xdr:row>
      <xdr:rowOff>175260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79B3BA9D-79E2-47EA-A1D3-86AC4E52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760" y="10652760"/>
          <a:ext cx="228600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335280</xdr:colOff>
      <xdr:row>52</xdr:row>
      <xdr:rowOff>0</xdr:rowOff>
    </xdr:from>
    <xdr:to>
      <xdr:col>2</xdr:col>
      <xdr:colOff>2621280</xdr:colOff>
      <xdr:row>53</xdr:row>
      <xdr:rowOff>175260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E3507BF5-8BB1-4380-811C-0DA96405C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760" y="11018520"/>
          <a:ext cx="228600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335280</xdr:colOff>
      <xdr:row>54</xdr:row>
      <xdr:rowOff>0</xdr:rowOff>
    </xdr:from>
    <xdr:to>
      <xdr:col>2</xdr:col>
      <xdr:colOff>3642360</xdr:colOff>
      <xdr:row>55</xdr:row>
      <xdr:rowOff>7620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BA21D278-AE47-4CD7-9F3E-93BBB1EA8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760" y="11384280"/>
          <a:ext cx="33070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335280</xdr:colOff>
      <xdr:row>55</xdr:row>
      <xdr:rowOff>0</xdr:rowOff>
    </xdr:from>
    <xdr:to>
      <xdr:col>2</xdr:col>
      <xdr:colOff>3474720</xdr:colOff>
      <xdr:row>56</xdr:row>
      <xdr:rowOff>7620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CD938DD9-8BBA-44E1-AC56-69731533B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760" y="11567160"/>
          <a:ext cx="31394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56</xdr:row>
      <xdr:rowOff>0</xdr:rowOff>
    </xdr:from>
    <xdr:to>
      <xdr:col>2</xdr:col>
      <xdr:colOff>3284220</xdr:colOff>
      <xdr:row>57</xdr:row>
      <xdr:rowOff>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14AE305D-98E6-499E-80D7-327C49A31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11750040"/>
          <a:ext cx="328422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304800</xdr:colOff>
      <xdr:row>60</xdr:row>
      <xdr:rowOff>0</xdr:rowOff>
    </xdr:from>
    <xdr:to>
      <xdr:col>2</xdr:col>
      <xdr:colOff>1562100</xdr:colOff>
      <xdr:row>61</xdr:row>
      <xdr:rowOff>7620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4A4E74E0-5C24-4CCA-9693-CEA651075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" y="12481560"/>
          <a:ext cx="1257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304800</xdr:colOff>
      <xdr:row>61</xdr:row>
      <xdr:rowOff>0</xdr:rowOff>
    </xdr:from>
    <xdr:to>
      <xdr:col>2</xdr:col>
      <xdr:colOff>1463040</xdr:colOff>
      <xdr:row>62</xdr:row>
      <xdr:rowOff>7620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5BF1A6D-BEA8-4570-A107-246791987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" y="12664440"/>
          <a:ext cx="11582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304800</xdr:colOff>
      <xdr:row>62</xdr:row>
      <xdr:rowOff>0</xdr:rowOff>
    </xdr:from>
    <xdr:to>
      <xdr:col>2</xdr:col>
      <xdr:colOff>3406140</xdr:colOff>
      <xdr:row>63</xdr:row>
      <xdr:rowOff>7620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364A1F8E-95A5-477C-A9CB-7A8C004B0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" y="12847320"/>
          <a:ext cx="31013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304800</xdr:colOff>
      <xdr:row>63</xdr:row>
      <xdr:rowOff>0</xdr:rowOff>
    </xdr:from>
    <xdr:to>
      <xdr:col>2</xdr:col>
      <xdr:colOff>2324100</xdr:colOff>
      <xdr:row>64</xdr:row>
      <xdr:rowOff>175260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E938D6FB-8F70-4171-B7D3-76B73734C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" y="13030200"/>
          <a:ext cx="201930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65</xdr:row>
      <xdr:rowOff>0</xdr:rowOff>
    </xdr:from>
    <xdr:to>
      <xdr:col>2</xdr:col>
      <xdr:colOff>2857500</xdr:colOff>
      <xdr:row>66</xdr:row>
      <xdr:rowOff>7620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80A1736F-7D5D-4B98-9C8B-C3B46DD0E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13395960"/>
          <a:ext cx="2857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21</xdr:row>
      <xdr:rowOff>0</xdr:rowOff>
    </xdr:from>
    <xdr:to>
      <xdr:col>2</xdr:col>
      <xdr:colOff>1043940</xdr:colOff>
      <xdr:row>22</xdr:row>
      <xdr:rowOff>7620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92B3276-5765-4421-8582-AFE65FD96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480" y="4373880"/>
          <a:ext cx="6629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2339340</xdr:colOff>
      <xdr:row>23</xdr:row>
      <xdr:rowOff>7620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C78A5C1-9742-4D89-8C0F-7E3F381DA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4556760"/>
          <a:ext cx="23393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373380</xdr:colOff>
      <xdr:row>28</xdr:row>
      <xdr:rowOff>0</xdr:rowOff>
    </xdr:from>
    <xdr:to>
      <xdr:col>2</xdr:col>
      <xdr:colOff>1036320</xdr:colOff>
      <xdr:row>29</xdr:row>
      <xdr:rowOff>7620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4BBC742-8B32-46A9-8B5C-A50929A88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6860" y="5669280"/>
          <a:ext cx="6629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373380</xdr:colOff>
      <xdr:row>29</xdr:row>
      <xdr:rowOff>0</xdr:rowOff>
    </xdr:from>
    <xdr:to>
      <xdr:col>2</xdr:col>
      <xdr:colOff>1013460</xdr:colOff>
      <xdr:row>30</xdr:row>
      <xdr:rowOff>7620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3B582D2-AC40-4B0F-92C8-FDD0B29C3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6860" y="5852160"/>
          <a:ext cx="6400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746760</xdr:colOff>
      <xdr:row>29</xdr:row>
      <xdr:rowOff>175260</xdr:rowOff>
    </xdr:from>
    <xdr:to>
      <xdr:col>3</xdr:col>
      <xdr:colOff>137160</xdr:colOff>
      <xdr:row>31</xdr:row>
      <xdr:rowOff>175260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C50B509-49DF-4AE8-9FC6-527A3CC59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" y="6027420"/>
          <a:ext cx="38100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381000</xdr:colOff>
      <xdr:row>33</xdr:row>
      <xdr:rowOff>0</xdr:rowOff>
    </xdr:from>
    <xdr:to>
      <xdr:col>2</xdr:col>
      <xdr:colOff>3307080</xdr:colOff>
      <xdr:row>35</xdr:row>
      <xdr:rowOff>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92C39E5-3AF1-4D10-A9AD-5492B9A58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480" y="6583680"/>
          <a:ext cx="292608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381000</xdr:colOff>
      <xdr:row>35</xdr:row>
      <xdr:rowOff>0</xdr:rowOff>
    </xdr:from>
    <xdr:to>
      <xdr:col>2</xdr:col>
      <xdr:colOff>1699260</xdr:colOff>
      <xdr:row>36</xdr:row>
      <xdr:rowOff>7620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5B97233-17C6-46BE-BC77-7659A8285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480" y="6949440"/>
          <a:ext cx="131826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381000</xdr:colOff>
      <xdr:row>36</xdr:row>
      <xdr:rowOff>0</xdr:rowOff>
    </xdr:from>
    <xdr:to>
      <xdr:col>2</xdr:col>
      <xdr:colOff>1021080</xdr:colOff>
      <xdr:row>37</xdr:row>
      <xdr:rowOff>7620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F29166F-E17F-48FE-B441-7C70C8CAF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480" y="7132320"/>
          <a:ext cx="6400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37</xdr:row>
      <xdr:rowOff>0</xdr:rowOff>
    </xdr:from>
    <xdr:to>
      <xdr:col>4</xdr:col>
      <xdr:colOff>609600</xdr:colOff>
      <xdr:row>39</xdr:row>
      <xdr:rowOff>60960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60C3A8D-0576-41F3-80C6-512D8BEA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7315200"/>
          <a:ext cx="4754880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40</xdr:row>
      <xdr:rowOff>0</xdr:rowOff>
    </xdr:from>
    <xdr:to>
      <xdr:col>2</xdr:col>
      <xdr:colOff>3573780</xdr:colOff>
      <xdr:row>41</xdr:row>
      <xdr:rowOff>7620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EF2F2C2-F208-47D0-8ABC-E74A698BB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7863840"/>
          <a:ext cx="35737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327660</xdr:colOff>
      <xdr:row>37</xdr:row>
      <xdr:rowOff>0</xdr:rowOff>
    </xdr:from>
    <xdr:to>
      <xdr:col>2</xdr:col>
      <xdr:colOff>1485900</xdr:colOff>
      <xdr:row>38</xdr:row>
      <xdr:rowOff>7620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D5EE33C8-A557-4F39-85E0-6FC4268AB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" y="5791200"/>
          <a:ext cx="11582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327660</xdr:colOff>
      <xdr:row>38</xdr:row>
      <xdr:rowOff>0</xdr:rowOff>
    </xdr:from>
    <xdr:to>
      <xdr:col>2</xdr:col>
      <xdr:colOff>1584960</xdr:colOff>
      <xdr:row>39</xdr:row>
      <xdr:rowOff>7620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56A104E8-5131-49AD-B7F9-9461DC376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" y="5974080"/>
          <a:ext cx="1257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327660</xdr:colOff>
      <xdr:row>39</xdr:row>
      <xdr:rowOff>0</xdr:rowOff>
    </xdr:from>
    <xdr:to>
      <xdr:col>2</xdr:col>
      <xdr:colOff>2331720</xdr:colOff>
      <xdr:row>40</xdr:row>
      <xdr:rowOff>175260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47FBE029-F434-4774-ADD1-7259D495B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" y="6156960"/>
          <a:ext cx="200406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41</xdr:row>
      <xdr:rowOff>0</xdr:rowOff>
    </xdr:from>
    <xdr:to>
      <xdr:col>2</xdr:col>
      <xdr:colOff>3002280</xdr:colOff>
      <xdr:row>42</xdr:row>
      <xdr:rowOff>7620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844147CB-77A1-4205-9064-4BF60EC40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6522720"/>
          <a:ext cx="30022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251460</xdr:colOff>
      <xdr:row>46</xdr:row>
      <xdr:rowOff>0</xdr:rowOff>
    </xdr:from>
    <xdr:to>
      <xdr:col>2</xdr:col>
      <xdr:colOff>1333500</xdr:colOff>
      <xdr:row>47</xdr:row>
      <xdr:rowOff>7620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C9FF7ED2-208C-4775-BA10-FCE52695E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7840980"/>
          <a:ext cx="10820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251460</xdr:colOff>
      <xdr:row>47</xdr:row>
      <xdr:rowOff>0</xdr:rowOff>
    </xdr:from>
    <xdr:to>
      <xdr:col>2</xdr:col>
      <xdr:colOff>1508760</xdr:colOff>
      <xdr:row>48</xdr:row>
      <xdr:rowOff>7620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98BBA9A1-B93D-4536-8295-72CAE6454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8023860"/>
          <a:ext cx="1257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251460</xdr:colOff>
      <xdr:row>48</xdr:row>
      <xdr:rowOff>0</xdr:rowOff>
    </xdr:from>
    <xdr:to>
      <xdr:col>2</xdr:col>
      <xdr:colOff>2186940</xdr:colOff>
      <xdr:row>49</xdr:row>
      <xdr:rowOff>175260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FA66905E-39EE-468A-955D-FA03DEA1E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8206740"/>
          <a:ext cx="193548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50</xdr:row>
      <xdr:rowOff>0</xdr:rowOff>
    </xdr:from>
    <xdr:to>
      <xdr:col>2</xdr:col>
      <xdr:colOff>2446020</xdr:colOff>
      <xdr:row>51</xdr:row>
      <xdr:rowOff>7620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0CE00B7-22EF-4C29-B32F-100AFCCE0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8572500"/>
          <a:ext cx="244602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335280</xdr:colOff>
      <xdr:row>55</xdr:row>
      <xdr:rowOff>0</xdr:rowOff>
    </xdr:from>
    <xdr:to>
      <xdr:col>2</xdr:col>
      <xdr:colOff>1684020</xdr:colOff>
      <xdr:row>55</xdr:row>
      <xdr:rowOff>190500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F007E519-99D2-4C5A-9611-FC54211E6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760" y="10088880"/>
          <a:ext cx="13487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335280</xdr:colOff>
      <xdr:row>56</xdr:row>
      <xdr:rowOff>0</xdr:rowOff>
    </xdr:from>
    <xdr:to>
      <xdr:col>2</xdr:col>
      <xdr:colOff>1684020</xdr:colOff>
      <xdr:row>57</xdr:row>
      <xdr:rowOff>7620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2590F7E6-1320-43F6-8BE5-B71B6E8DD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760" y="10287000"/>
          <a:ext cx="13487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335280</xdr:colOff>
      <xdr:row>57</xdr:row>
      <xdr:rowOff>0</xdr:rowOff>
    </xdr:from>
    <xdr:to>
      <xdr:col>2</xdr:col>
      <xdr:colOff>1592580</xdr:colOff>
      <xdr:row>58</xdr:row>
      <xdr:rowOff>7620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F0281819-5F1D-4E37-A9FF-F3E630A6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760" y="10469880"/>
          <a:ext cx="1257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335280</xdr:colOff>
      <xdr:row>58</xdr:row>
      <xdr:rowOff>0</xdr:rowOff>
    </xdr:from>
    <xdr:to>
      <xdr:col>2</xdr:col>
      <xdr:colOff>2621280</xdr:colOff>
      <xdr:row>59</xdr:row>
      <xdr:rowOff>175260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CC06CE1C-2E0A-452E-BB60-18E8942FA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760" y="10652760"/>
          <a:ext cx="228600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335280</xdr:colOff>
      <xdr:row>60</xdr:row>
      <xdr:rowOff>0</xdr:rowOff>
    </xdr:from>
    <xdr:to>
      <xdr:col>2</xdr:col>
      <xdr:colOff>2621280</xdr:colOff>
      <xdr:row>61</xdr:row>
      <xdr:rowOff>175260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1CC508F9-524F-4BE7-B592-4912EA4F3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760" y="11018520"/>
          <a:ext cx="228600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335280</xdr:colOff>
      <xdr:row>62</xdr:row>
      <xdr:rowOff>0</xdr:rowOff>
    </xdr:from>
    <xdr:to>
      <xdr:col>2</xdr:col>
      <xdr:colOff>3642360</xdr:colOff>
      <xdr:row>63</xdr:row>
      <xdr:rowOff>7620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13DD464B-2FE6-41A0-B9DB-6E89121CA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760" y="11384280"/>
          <a:ext cx="33070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335280</xdr:colOff>
      <xdr:row>63</xdr:row>
      <xdr:rowOff>0</xdr:rowOff>
    </xdr:from>
    <xdr:to>
      <xdr:col>2</xdr:col>
      <xdr:colOff>3474720</xdr:colOff>
      <xdr:row>64</xdr:row>
      <xdr:rowOff>7620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4E17A709-E539-46A8-AB4B-6322401FF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760" y="11567160"/>
          <a:ext cx="31394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64</xdr:row>
      <xdr:rowOff>0</xdr:rowOff>
    </xdr:from>
    <xdr:to>
      <xdr:col>2</xdr:col>
      <xdr:colOff>3284220</xdr:colOff>
      <xdr:row>65</xdr:row>
      <xdr:rowOff>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72787932-91B8-406F-B5D5-658632083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11750040"/>
          <a:ext cx="3284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304800</xdr:colOff>
      <xdr:row>68</xdr:row>
      <xdr:rowOff>0</xdr:rowOff>
    </xdr:from>
    <xdr:to>
      <xdr:col>2</xdr:col>
      <xdr:colOff>1562100</xdr:colOff>
      <xdr:row>69</xdr:row>
      <xdr:rowOff>7620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80748DDC-4E6D-46D9-8BA2-DABD91D6A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" y="12481560"/>
          <a:ext cx="1257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304800</xdr:colOff>
      <xdr:row>69</xdr:row>
      <xdr:rowOff>0</xdr:rowOff>
    </xdr:from>
    <xdr:to>
      <xdr:col>2</xdr:col>
      <xdr:colOff>1463040</xdr:colOff>
      <xdr:row>70</xdr:row>
      <xdr:rowOff>7620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EEA44246-BF12-4AFC-83E7-859157F40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" y="12664440"/>
          <a:ext cx="11582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304800</xdr:colOff>
      <xdr:row>70</xdr:row>
      <xdr:rowOff>0</xdr:rowOff>
    </xdr:from>
    <xdr:to>
      <xdr:col>2</xdr:col>
      <xdr:colOff>3406140</xdr:colOff>
      <xdr:row>71</xdr:row>
      <xdr:rowOff>7620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23511AC8-5046-412B-BC24-C42BE47A8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" y="12847320"/>
          <a:ext cx="31013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304800</xdr:colOff>
      <xdr:row>71</xdr:row>
      <xdr:rowOff>0</xdr:rowOff>
    </xdr:from>
    <xdr:to>
      <xdr:col>2</xdr:col>
      <xdr:colOff>2324100</xdr:colOff>
      <xdr:row>72</xdr:row>
      <xdr:rowOff>175260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6782CA55-2344-47F6-969A-06D09AFF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" y="13030200"/>
          <a:ext cx="201930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73</xdr:row>
      <xdr:rowOff>0</xdr:rowOff>
    </xdr:from>
    <xdr:to>
      <xdr:col>2</xdr:col>
      <xdr:colOff>2857500</xdr:colOff>
      <xdr:row>74</xdr:row>
      <xdr:rowOff>7620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EA5FED6-BB04-47E6-8820-F1A6D9FCB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13395960"/>
          <a:ext cx="2857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381000</xdr:colOff>
      <xdr:row>78</xdr:row>
      <xdr:rowOff>0</xdr:rowOff>
    </xdr:from>
    <xdr:to>
      <xdr:col>2</xdr:col>
      <xdr:colOff>1043940</xdr:colOff>
      <xdr:row>79</xdr:row>
      <xdr:rowOff>7620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8478372C-448D-47DD-B972-1D1E655B6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480" y="4373880"/>
          <a:ext cx="6629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79</xdr:row>
      <xdr:rowOff>0</xdr:rowOff>
    </xdr:from>
    <xdr:to>
      <xdr:col>2</xdr:col>
      <xdr:colOff>2339340</xdr:colOff>
      <xdr:row>80</xdr:row>
      <xdr:rowOff>7620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EDAC7F42-7868-47D8-93A3-4037A45E2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4556760"/>
          <a:ext cx="23393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373380</xdr:colOff>
      <xdr:row>85</xdr:row>
      <xdr:rowOff>0</xdr:rowOff>
    </xdr:from>
    <xdr:to>
      <xdr:col>2</xdr:col>
      <xdr:colOff>1036320</xdr:colOff>
      <xdr:row>86</xdr:row>
      <xdr:rowOff>7620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8A949AD0-8B20-4E4D-BD72-8ECF6084B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6860" y="5669280"/>
          <a:ext cx="6629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373380</xdr:colOff>
      <xdr:row>86</xdr:row>
      <xdr:rowOff>0</xdr:rowOff>
    </xdr:from>
    <xdr:to>
      <xdr:col>2</xdr:col>
      <xdr:colOff>1013460</xdr:colOff>
      <xdr:row>87</xdr:row>
      <xdr:rowOff>7620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6042D955-0BF2-42E9-A74C-0D1160966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6860" y="5852160"/>
          <a:ext cx="6400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746760</xdr:colOff>
      <xdr:row>86</xdr:row>
      <xdr:rowOff>175260</xdr:rowOff>
    </xdr:from>
    <xdr:to>
      <xdr:col>3</xdr:col>
      <xdr:colOff>137160</xdr:colOff>
      <xdr:row>88</xdr:row>
      <xdr:rowOff>175260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1D4C452C-97B8-45FC-8076-C11E7EC6A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" y="6027420"/>
          <a:ext cx="38100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381000</xdr:colOff>
      <xdr:row>90</xdr:row>
      <xdr:rowOff>0</xdr:rowOff>
    </xdr:from>
    <xdr:to>
      <xdr:col>2</xdr:col>
      <xdr:colOff>3307080</xdr:colOff>
      <xdr:row>92</xdr:row>
      <xdr:rowOff>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5A480086-BFDF-4E9A-A863-18552DAF5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480" y="6583680"/>
          <a:ext cx="292608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381000</xdr:colOff>
      <xdr:row>92</xdr:row>
      <xdr:rowOff>0</xdr:rowOff>
    </xdr:from>
    <xdr:to>
      <xdr:col>2</xdr:col>
      <xdr:colOff>1699260</xdr:colOff>
      <xdr:row>93</xdr:row>
      <xdr:rowOff>7620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571838A-EAE4-4BF7-9F24-5E6449A0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480" y="6949440"/>
          <a:ext cx="131826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381000</xdr:colOff>
      <xdr:row>93</xdr:row>
      <xdr:rowOff>0</xdr:rowOff>
    </xdr:from>
    <xdr:to>
      <xdr:col>2</xdr:col>
      <xdr:colOff>1021080</xdr:colOff>
      <xdr:row>94</xdr:row>
      <xdr:rowOff>7620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C1EBD18A-5FE5-45EA-8A67-0A00CE5D2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480" y="7132320"/>
          <a:ext cx="6400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94</xdr:row>
      <xdr:rowOff>0</xdr:rowOff>
    </xdr:from>
    <xdr:to>
      <xdr:col>4</xdr:col>
      <xdr:colOff>609600</xdr:colOff>
      <xdr:row>96</xdr:row>
      <xdr:rowOff>60960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89239DEB-82FB-4316-A386-540C21C42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7315200"/>
          <a:ext cx="4754880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97</xdr:row>
      <xdr:rowOff>0</xdr:rowOff>
    </xdr:from>
    <xdr:to>
      <xdr:col>2</xdr:col>
      <xdr:colOff>3573780</xdr:colOff>
      <xdr:row>98</xdr:row>
      <xdr:rowOff>7620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60788D62-1AA4-405C-A8AB-FC01E3B6E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7863840"/>
          <a:ext cx="35737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</xdr:colOff>
      <xdr:row>0</xdr:row>
      <xdr:rowOff>152400</xdr:rowOff>
    </xdr:from>
    <xdr:to>
      <xdr:col>15</xdr:col>
      <xdr:colOff>359627</xdr:colOff>
      <xdr:row>38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001B54-4969-46D6-AD70-970BDBBC1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152400"/>
          <a:ext cx="8939747" cy="7191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563881</xdr:colOff>
      <xdr:row>0</xdr:row>
      <xdr:rowOff>121920</xdr:rowOff>
    </xdr:from>
    <xdr:to>
      <xdr:col>15</xdr:col>
      <xdr:colOff>369399</xdr:colOff>
      <xdr:row>38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09632D-D413-4680-A972-50F4A4B8A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1" y="121920"/>
          <a:ext cx="8949518" cy="72028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</xdr:colOff>
      <xdr:row>0</xdr:row>
      <xdr:rowOff>83819</xdr:rowOff>
    </xdr:from>
    <xdr:to>
      <xdr:col>15</xdr:col>
      <xdr:colOff>404608</xdr:colOff>
      <xdr:row>38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5AC4E3-C467-473B-A1E7-7492FFC90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83819"/>
          <a:ext cx="8984728" cy="7231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1478B-CAC2-4909-8B1F-089DB24019A4}">
  <sheetPr>
    <pageSetUpPr fitToPage="1"/>
  </sheetPr>
  <dimension ref="A2:S298"/>
  <sheetViews>
    <sheetView zoomScaleNormal="100" workbookViewId="0">
      <selection activeCell="F27" sqref="F27"/>
    </sheetView>
  </sheetViews>
  <sheetFormatPr defaultRowHeight="14.4" x14ac:dyDescent="0.3"/>
  <cols>
    <col min="1" max="1" width="6.109375" customWidth="1"/>
    <col min="2" max="2" width="11" bestFit="1" customWidth="1"/>
    <col min="3" max="3" width="53.44140625" customWidth="1"/>
    <col min="4" max="4" width="7" style="55" bestFit="1" customWidth="1"/>
    <col min="5" max="5" width="11.88671875" style="54" customWidth="1"/>
    <col min="6" max="6" width="135.109375" customWidth="1"/>
    <col min="7" max="7" width="19" bestFit="1" customWidth="1"/>
    <col min="8" max="8" width="15.109375" bestFit="1" customWidth="1"/>
    <col min="9" max="9" width="12.6640625" style="54" customWidth="1"/>
    <col min="10" max="10" width="12.6640625" customWidth="1"/>
    <col min="11" max="11" width="12.6640625" style="2" customWidth="1"/>
    <col min="12" max="12" width="12.6640625" customWidth="1"/>
    <col min="13" max="13" width="14.33203125" style="3" customWidth="1"/>
    <col min="14" max="14" width="20.5546875" customWidth="1"/>
    <col min="15" max="15" width="14.33203125" style="3" customWidth="1"/>
    <col min="16" max="16" width="20.5546875" customWidth="1"/>
    <col min="17" max="17" width="14.33203125" style="3" customWidth="1"/>
  </cols>
  <sheetData>
    <row r="2" spans="2:9" ht="18" x14ac:dyDescent="0.35">
      <c r="B2" s="76" t="s">
        <v>325</v>
      </c>
      <c r="C2" s="76"/>
      <c r="D2" s="76"/>
      <c r="E2" s="76"/>
      <c r="F2" s="76"/>
    </row>
    <row r="3" spans="2:9" x14ac:dyDescent="0.3">
      <c r="E3"/>
    </row>
    <row r="4" spans="2:9" ht="43.8" thickBot="1" x14ac:dyDescent="0.35">
      <c r="B4" s="58" t="s">
        <v>280</v>
      </c>
      <c r="E4"/>
      <c r="F4" s="47" t="s">
        <v>262</v>
      </c>
    </row>
    <row r="5" spans="2:9" x14ac:dyDescent="0.3">
      <c r="B5" s="70" t="s">
        <v>281</v>
      </c>
      <c r="C5" s="17" t="s">
        <v>274</v>
      </c>
      <c r="D5" s="69">
        <v>996</v>
      </c>
      <c r="E5" s="49"/>
      <c r="F5" s="48" t="s">
        <v>257</v>
      </c>
    </row>
    <row r="6" spans="2:9" x14ac:dyDescent="0.3">
      <c r="B6" s="71" t="s">
        <v>282</v>
      </c>
      <c r="C6" s="18" t="s">
        <v>8</v>
      </c>
      <c r="D6" s="10">
        <v>41</v>
      </c>
      <c r="E6" s="49"/>
      <c r="F6" s="48" t="s">
        <v>266</v>
      </c>
    </row>
    <row r="7" spans="2:9" x14ac:dyDescent="0.3">
      <c r="B7" s="71" t="s">
        <v>283</v>
      </c>
      <c r="C7" s="14" t="s">
        <v>3</v>
      </c>
      <c r="D7" s="80">
        <v>41</v>
      </c>
      <c r="E7" s="49"/>
      <c r="F7" s="48" t="s">
        <v>266</v>
      </c>
    </row>
    <row r="8" spans="2:9" x14ac:dyDescent="0.3">
      <c r="B8" s="71" t="s">
        <v>284</v>
      </c>
      <c r="C8" s="18" t="s">
        <v>11</v>
      </c>
      <c r="D8" s="51">
        <f>D6/D5</f>
        <v>4.1164658634538151E-2</v>
      </c>
      <c r="E8" s="49"/>
      <c r="F8" s="48" t="s">
        <v>261</v>
      </c>
    </row>
    <row r="9" spans="2:9" x14ac:dyDescent="0.3">
      <c r="B9" s="71" t="s">
        <v>286</v>
      </c>
      <c r="C9" s="18" t="s">
        <v>5</v>
      </c>
      <c r="D9" s="10">
        <v>12</v>
      </c>
      <c r="E9" s="49"/>
      <c r="F9" s="48" t="s">
        <v>259</v>
      </c>
    </row>
    <row r="10" spans="2:9" x14ac:dyDescent="0.3">
      <c r="B10" s="71" t="s">
        <v>288</v>
      </c>
      <c r="C10" s="14" t="s">
        <v>6</v>
      </c>
      <c r="D10" s="80">
        <v>12</v>
      </c>
      <c r="E10" s="50"/>
      <c r="F10" s="48" t="s">
        <v>267</v>
      </c>
    </row>
    <row r="11" spans="2:9" x14ac:dyDescent="0.3">
      <c r="B11" s="71" t="s">
        <v>289</v>
      </c>
      <c r="C11" s="66" t="s">
        <v>301</v>
      </c>
      <c r="D11" s="67">
        <f>D10/D7</f>
        <v>0.29268292682926828</v>
      </c>
      <c r="E11" s="50"/>
      <c r="F11" s="48" t="s">
        <v>339</v>
      </c>
    </row>
    <row r="12" spans="2:9" x14ac:dyDescent="0.3">
      <c r="B12" s="71" t="s">
        <v>290</v>
      </c>
      <c r="C12" s="14" t="s">
        <v>7</v>
      </c>
      <c r="D12" s="80">
        <v>12</v>
      </c>
      <c r="E12" s="50"/>
      <c r="F12" s="48" t="s">
        <v>263</v>
      </c>
    </row>
    <row r="13" spans="2:9" x14ac:dyDescent="0.3">
      <c r="B13" s="71" t="s">
        <v>302</v>
      </c>
      <c r="C13" s="66" t="s">
        <v>300</v>
      </c>
      <c r="D13" s="81">
        <f>D12/D7</f>
        <v>0.29268292682926828</v>
      </c>
      <c r="E13" s="50"/>
      <c r="F13" s="48" t="s">
        <v>317</v>
      </c>
    </row>
    <row r="14" spans="2:9" x14ac:dyDescent="0.3">
      <c r="B14" s="71" t="s">
        <v>329</v>
      </c>
      <c r="C14" s="14" t="s">
        <v>344</v>
      </c>
      <c r="D14" s="80">
        <v>12</v>
      </c>
      <c r="E14" s="50"/>
      <c r="F14" s="48" t="s">
        <v>337</v>
      </c>
    </row>
    <row r="15" spans="2:9" x14ac:dyDescent="0.3">
      <c r="B15" s="71" t="s">
        <v>330</v>
      </c>
      <c r="C15" s="14" t="s">
        <v>345</v>
      </c>
      <c r="D15" s="80">
        <v>12</v>
      </c>
      <c r="E15" s="50"/>
      <c r="F15" s="48" t="s">
        <v>338</v>
      </c>
      <c r="I15" s="60"/>
    </row>
    <row r="16" spans="2:9" x14ac:dyDescent="0.3">
      <c r="B16" s="71" t="s">
        <v>332</v>
      </c>
      <c r="C16" s="66" t="s">
        <v>331</v>
      </c>
      <c r="D16" s="81">
        <f>D14/D7</f>
        <v>0.29268292682926828</v>
      </c>
      <c r="E16" s="50"/>
      <c r="F16" s="48" t="s">
        <v>335</v>
      </c>
    </row>
    <row r="17" spans="2:19" x14ac:dyDescent="0.3">
      <c r="B17" s="71" t="s">
        <v>333</v>
      </c>
      <c r="C17" s="66" t="s">
        <v>334</v>
      </c>
      <c r="D17" s="81">
        <f>D15/D7</f>
        <v>0.29268292682926828</v>
      </c>
      <c r="E17" s="50"/>
      <c r="F17" s="48" t="s">
        <v>336</v>
      </c>
      <c r="I17" s="60"/>
    </row>
    <row r="18" spans="2:19" x14ac:dyDescent="0.3">
      <c r="B18" s="71" t="s">
        <v>304</v>
      </c>
      <c r="C18" s="14" t="s">
        <v>341</v>
      </c>
      <c r="D18" s="80">
        <f>D7-D10</f>
        <v>29</v>
      </c>
      <c r="E18" s="50"/>
      <c r="F18" s="59" t="s">
        <v>319</v>
      </c>
    </row>
    <row r="19" spans="2:19" ht="15" thickBot="1" x14ac:dyDescent="0.35">
      <c r="B19" s="71" t="s">
        <v>305</v>
      </c>
      <c r="C19" s="66" t="s">
        <v>303</v>
      </c>
      <c r="D19" s="68">
        <f>D18/D7</f>
        <v>0.70731707317073167</v>
      </c>
      <c r="E19" s="50"/>
      <c r="F19" s="48" t="s">
        <v>318</v>
      </c>
    </row>
    <row r="20" spans="2:19" x14ac:dyDescent="0.3">
      <c r="B20" s="71" t="s">
        <v>293</v>
      </c>
      <c r="C20" s="19" t="s">
        <v>306</v>
      </c>
      <c r="D20" s="23">
        <f>D11*1450</f>
        <v>424.39024390243901</v>
      </c>
      <c r="E20" s="50"/>
      <c r="F20" s="48" t="s">
        <v>269</v>
      </c>
    </row>
    <row r="21" spans="2:19" x14ac:dyDescent="0.3">
      <c r="B21" s="71" t="s">
        <v>294</v>
      </c>
      <c r="C21" s="15" t="s">
        <v>307</v>
      </c>
      <c r="D21" s="24">
        <f>D13*50</f>
        <v>14.634146341463413</v>
      </c>
      <c r="E21" s="50"/>
      <c r="F21" s="48" t="s">
        <v>270</v>
      </c>
    </row>
    <row r="22" spans="2:19" x14ac:dyDescent="0.3">
      <c r="B22" s="71" t="s">
        <v>295</v>
      </c>
      <c r="C22" s="15" t="s">
        <v>308</v>
      </c>
      <c r="D22" s="24">
        <f>(D16*190)+(D17*50)</f>
        <v>70.243902439024396</v>
      </c>
      <c r="E22" s="50"/>
      <c r="F22" s="48" t="s">
        <v>271</v>
      </c>
    </row>
    <row r="23" spans="2:19" ht="15" thickBot="1" x14ac:dyDescent="0.35">
      <c r="B23" s="72" t="s">
        <v>297</v>
      </c>
      <c r="C23" s="15" t="s">
        <v>309</v>
      </c>
      <c r="D23" s="24">
        <f>D19*225</f>
        <v>159.14634146341461</v>
      </c>
      <c r="E23" s="50"/>
      <c r="F23" s="48" t="s">
        <v>273</v>
      </c>
    </row>
    <row r="24" spans="2:19" ht="18.600000000000001" thickBot="1" x14ac:dyDescent="0.4">
      <c r="C24" s="27" t="s">
        <v>322</v>
      </c>
      <c r="D24" s="28">
        <f>SUM(D20:D23)</f>
        <v>668.41463414634143</v>
      </c>
      <c r="E24"/>
      <c r="F24" s="59" t="s">
        <v>323</v>
      </c>
    </row>
    <row r="25" spans="2:19" x14ac:dyDescent="0.3">
      <c r="C25" s="4"/>
      <c r="D25" s="13"/>
      <c r="E25" s="5"/>
    </row>
    <row r="26" spans="2:19" x14ac:dyDescent="0.3">
      <c r="C26" s="21" t="s">
        <v>4</v>
      </c>
      <c r="D26" s="21"/>
      <c r="L26" s="6"/>
      <c r="N26" s="6"/>
      <c r="P26" s="6"/>
    </row>
    <row r="27" spans="2:19" x14ac:dyDescent="0.3">
      <c r="C27" s="7"/>
      <c r="D27" s="7"/>
      <c r="L27" s="6"/>
      <c r="N27" s="6"/>
      <c r="P27" s="6"/>
    </row>
    <row r="28" spans="2:19" x14ac:dyDescent="0.3">
      <c r="C28" s="46" t="s">
        <v>22</v>
      </c>
      <c r="D28" s="7"/>
      <c r="L28" s="6"/>
      <c r="N28" s="6"/>
      <c r="P28" s="6"/>
    </row>
    <row r="29" spans="2:19" x14ac:dyDescent="0.3">
      <c r="C29" s="7" t="s">
        <v>20</v>
      </c>
      <c r="D29" s="7"/>
      <c r="L29" s="6"/>
      <c r="N29" s="6"/>
      <c r="P29" s="6"/>
    </row>
    <row r="30" spans="2:19" s="54" customFormat="1" x14ac:dyDescent="0.3">
      <c r="C30"/>
      <c r="D30" s="7"/>
      <c r="F30"/>
      <c r="G30"/>
      <c r="H30"/>
      <c r="J30"/>
      <c r="K30" s="2"/>
      <c r="L30"/>
      <c r="M30" s="3"/>
      <c r="N30"/>
      <c r="O30" s="3"/>
      <c r="P30"/>
      <c r="Q30" s="3"/>
      <c r="R30"/>
      <c r="S30"/>
    </row>
    <row r="31" spans="2:19" s="54" customFormat="1" x14ac:dyDescent="0.3">
      <c r="C31"/>
      <c r="D31" s="7"/>
      <c r="F31"/>
      <c r="G31"/>
      <c r="H31"/>
      <c r="J31"/>
      <c r="K31" s="2"/>
      <c r="L31"/>
      <c r="M31" s="3"/>
      <c r="N31"/>
      <c r="O31" s="3"/>
      <c r="P31"/>
      <c r="Q31" s="3"/>
      <c r="R31"/>
      <c r="S31"/>
    </row>
    <row r="32" spans="2:19" s="7" customFormat="1" x14ac:dyDescent="0.3">
      <c r="C32" s="75"/>
    </row>
    <row r="33" spans="3:19" s="7" customFormat="1" x14ac:dyDescent="0.3">
      <c r="C33" s="75"/>
    </row>
    <row r="34" spans="3:19" s="54" customFormat="1" x14ac:dyDescent="0.3">
      <c r="C34"/>
      <c r="D34" s="7"/>
      <c r="F34"/>
      <c r="G34"/>
      <c r="H34"/>
      <c r="J34"/>
      <c r="K34" s="2"/>
      <c r="L34"/>
      <c r="M34" s="3"/>
      <c r="N34"/>
      <c r="O34" s="3"/>
      <c r="P34"/>
      <c r="Q34" s="3"/>
      <c r="R34"/>
      <c r="S34"/>
    </row>
    <row r="35" spans="3:19" s="54" customFormat="1" x14ac:dyDescent="0.3">
      <c r="C35" s="7"/>
      <c r="D35" s="7"/>
      <c r="F35" s="7"/>
      <c r="G35" s="7"/>
      <c r="H35" s="7"/>
      <c r="J35"/>
      <c r="K35" s="2"/>
      <c r="L35"/>
      <c r="M35" s="3"/>
      <c r="N35"/>
      <c r="O35" s="3"/>
      <c r="P35"/>
      <c r="Q35" s="3"/>
      <c r="R35"/>
      <c r="S35"/>
    </row>
    <row r="36" spans="3:19" s="54" customFormat="1" x14ac:dyDescent="0.3">
      <c r="C36" s="46" t="s">
        <v>23</v>
      </c>
      <c r="D36" s="7"/>
      <c r="F36" s="7"/>
      <c r="G36" s="7"/>
      <c r="H36" s="7"/>
      <c r="J36"/>
      <c r="K36" s="2"/>
      <c r="L36"/>
      <c r="M36" s="3"/>
      <c r="N36"/>
      <c r="O36" s="3"/>
      <c r="P36"/>
      <c r="Q36" s="3"/>
      <c r="R36"/>
      <c r="S36"/>
    </row>
    <row r="37" spans="3:19" s="54" customFormat="1" x14ac:dyDescent="0.3">
      <c r="C37" s="77" t="s">
        <v>21</v>
      </c>
      <c r="D37" s="77"/>
      <c r="F37"/>
      <c r="G37"/>
      <c r="H37"/>
      <c r="J37"/>
      <c r="K37" s="2"/>
      <c r="L37"/>
      <c r="M37" s="3"/>
      <c r="N37"/>
      <c r="O37" s="3"/>
      <c r="P37"/>
      <c r="Q37" s="3"/>
      <c r="R37"/>
      <c r="S37"/>
    </row>
    <row r="38" spans="3:19" s="54" customFormat="1" ht="46.5" customHeight="1" x14ac:dyDescent="0.3">
      <c r="C38" s="78" t="s">
        <v>16</v>
      </c>
      <c r="D38" s="78"/>
      <c r="F38"/>
      <c r="G38"/>
      <c r="H38"/>
      <c r="J38"/>
      <c r="K38" s="2"/>
      <c r="L38"/>
      <c r="M38" s="3"/>
      <c r="N38"/>
      <c r="O38" s="3"/>
      <c r="P38"/>
      <c r="Q38" s="3"/>
      <c r="R38"/>
      <c r="S38"/>
    </row>
    <row r="39" spans="3:19" x14ac:dyDescent="0.3">
      <c r="D39" s="7"/>
    </row>
    <row r="40" spans="3:19" s="54" customFormat="1" x14ac:dyDescent="0.3">
      <c r="C40"/>
      <c r="D40" s="7"/>
      <c r="F40"/>
      <c r="G40"/>
      <c r="H40"/>
      <c r="J40"/>
      <c r="K40" s="2"/>
      <c r="L40"/>
      <c r="M40" s="3"/>
      <c r="N40"/>
      <c r="O40" s="3"/>
      <c r="P40"/>
      <c r="Q40" s="3"/>
      <c r="R40"/>
      <c r="S40"/>
    </row>
    <row r="41" spans="3:19" s="54" customFormat="1" x14ac:dyDescent="0.3">
      <c r="C41" s="75"/>
      <c r="D41" s="7"/>
      <c r="F41"/>
      <c r="G41"/>
      <c r="H41"/>
      <c r="J41"/>
      <c r="K41" s="2"/>
      <c r="L41"/>
      <c r="M41" s="3"/>
      <c r="N41"/>
      <c r="O41" s="3"/>
      <c r="P41"/>
      <c r="Q41" s="3"/>
      <c r="R41"/>
      <c r="S41"/>
    </row>
    <row r="42" spans="3:19" s="54" customFormat="1" x14ac:dyDescent="0.3">
      <c r="C42" s="75"/>
      <c r="D42" s="7"/>
      <c r="F42"/>
      <c r="G42"/>
      <c r="H42"/>
      <c r="J42"/>
      <c r="K42" s="2"/>
      <c r="L42"/>
      <c r="M42" s="3"/>
      <c r="N42"/>
      <c r="O42" s="3"/>
      <c r="P42"/>
      <c r="Q42" s="3"/>
      <c r="R42"/>
      <c r="S42"/>
    </row>
    <row r="43" spans="3:19" s="54" customFormat="1" x14ac:dyDescent="0.3">
      <c r="C43"/>
      <c r="D43" s="7"/>
      <c r="F43"/>
      <c r="G43"/>
      <c r="H43"/>
      <c r="J43"/>
      <c r="K43" s="2"/>
      <c r="L43"/>
      <c r="M43" s="3"/>
      <c r="N43"/>
      <c r="O43" s="3"/>
      <c r="P43"/>
      <c r="Q43" s="3"/>
      <c r="R43"/>
      <c r="S43"/>
    </row>
    <row r="44" spans="3:19" s="54" customFormat="1" x14ac:dyDescent="0.3">
      <c r="C44" s="7"/>
      <c r="D44" s="7"/>
      <c r="F44"/>
      <c r="G44"/>
      <c r="H44"/>
      <c r="J44"/>
      <c r="K44" s="2"/>
      <c r="L44"/>
      <c r="M44" s="3"/>
      <c r="N44"/>
      <c r="O44" s="3"/>
      <c r="P44"/>
      <c r="Q44" s="3"/>
      <c r="R44"/>
      <c r="S44"/>
    </row>
    <row r="45" spans="3:19" s="54" customFormat="1" x14ac:dyDescent="0.3">
      <c r="C45" s="46" t="s">
        <v>24</v>
      </c>
      <c r="D45" s="7"/>
      <c r="F45"/>
      <c r="G45"/>
      <c r="H45"/>
      <c r="J45"/>
      <c r="K45" s="2"/>
      <c r="L45"/>
      <c r="M45" s="3"/>
      <c r="N45"/>
      <c r="O45" s="3"/>
      <c r="P45"/>
      <c r="Q45" s="3"/>
      <c r="R45"/>
      <c r="S45"/>
    </row>
    <row r="46" spans="3:19" s="54" customFormat="1" x14ac:dyDescent="0.3">
      <c r="C46" s="7" t="s">
        <v>349</v>
      </c>
      <c r="D46" s="7"/>
      <c r="F46" s="7"/>
      <c r="G46" s="7"/>
      <c r="H46" s="7"/>
      <c r="J46"/>
      <c r="K46" s="2"/>
      <c r="L46"/>
      <c r="M46" s="3"/>
      <c r="N46"/>
      <c r="O46" s="3"/>
      <c r="P46"/>
      <c r="Q46" s="3"/>
      <c r="R46"/>
      <c r="S46"/>
    </row>
    <row r="47" spans="3:19" s="54" customFormat="1" ht="62.25" customHeight="1" x14ac:dyDescent="0.3">
      <c r="C47" s="78" t="s">
        <v>10</v>
      </c>
      <c r="D47" s="78"/>
      <c r="F47"/>
      <c r="G47"/>
      <c r="H47"/>
      <c r="J47"/>
      <c r="K47" s="2"/>
      <c r="L47"/>
      <c r="M47" s="3"/>
      <c r="N47"/>
      <c r="O47" s="3"/>
      <c r="P47"/>
      <c r="Q47" s="3"/>
      <c r="R47"/>
      <c r="S47"/>
    </row>
    <row r="48" spans="3:19" s="54" customFormat="1" ht="15.75" customHeight="1" x14ac:dyDescent="0.3">
      <c r="C48"/>
      <c r="D48" s="7"/>
      <c r="F48"/>
      <c r="G48"/>
      <c r="H48"/>
      <c r="J48"/>
      <c r="K48" s="2"/>
      <c r="L48"/>
      <c r="M48" s="3"/>
      <c r="N48"/>
      <c r="O48" s="3"/>
      <c r="P48"/>
      <c r="Q48" s="3"/>
      <c r="R48"/>
      <c r="S48"/>
    </row>
    <row r="49" spans="1:19" s="54" customFormat="1" x14ac:dyDescent="0.3">
      <c r="C49"/>
      <c r="D49" s="7"/>
      <c r="F49"/>
      <c r="G49"/>
      <c r="H49"/>
      <c r="J49"/>
      <c r="K49" s="2"/>
      <c r="L49"/>
      <c r="M49" s="3"/>
      <c r="N49"/>
      <c r="O49" s="3"/>
      <c r="P49"/>
      <c r="Q49" s="3"/>
      <c r="R49"/>
      <c r="S49"/>
    </row>
    <row r="50" spans="1:19" s="54" customFormat="1" x14ac:dyDescent="0.3">
      <c r="C50"/>
      <c r="D50" s="7"/>
      <c r="F50"/>
      <c r="G50"/>
      <c r="H50"/>
      <c r="J50"/>
      <c r="K50" s="2"/>
      <c r="L50"/>
      <c r="M50" s="3"/>
      <c r="N50"/>
      <c r="O50" s="3"/>
      <c r="P50"/>
      <c r="Q50" s="3"/>
      <c r="R50"/>
      <c r="S50"/>
    </row>
    <row r="51" spans="1:19" x14ac:dyDescent="0.3">
      <c r="C51" s="75"/>
      <c r="D51" s="7"/>
    </row>
    <row r="52" spans="1:19" x14ac:dyDescent="0.3">
      <c r="C52" s="75"/>
      <c r="D52" s="7"/>
    </row>
    <row r="53" spans="1:19" x14ac:dyDescent="0.3">
      <c r="C53" s="75"/>
      <c r="D53" s="7"/>
    </row>
    <row r="54" spans="1:19" x14ac:dyDescent="0.3">
      <c r="C54" s="75"/>
      <c r="D54" s="7"/>
      <c r="E54" s="60"/>
      <c r="I54" s="60"/>
    </row>
    <row r="55" spans="1:19" x14ac:dyDescent="0.3">
      <c r="D55" s="7"/>
      <c r="E55" s="7"/>
      <c r="F55" s="7"/>
    </row>
    <row r="56" spans="1:19" x14ac:dyDescent="0.3">
      <c r="D56" s="7"/>
      <c r="E56" s="7"/>
      <c r="F56" s="7"/>
      <c r="I56" s="60"/>
    </row>
    <row r="57" spans="1:19" x14ac:dyDescent="0.3">
      <c r="D57" s="7"/>
      <c r="E57" s="7"/>
      <c r="F57" s="7"/>
      <c r="I57" s="60"/>
    </row>
    <row r="58" spans="1:19" x14ac:dyDescent="0.3">
      <c r="D58" s="7"/>
      <c r="E58" s="7"/>
      <c r="F58" s="7"/>
    </row>
    <row r="59" spans="1:19" x14ac:dyDescent="0.3">
      <c r="A59" s="54"/>
      <c r="B59" s="54"/>
      <c r="C59" s="46" t="s">
        <v>27</v>
      </c>
      <c r="F59" s="7"/>
    </row>
    <row r="60" spans="1:19" x14ac:dyDescent="0.3">
      <c r="A60" s="54"/>
      <c r="B60" s="54"/>
      <c r="C60" s="7" t="s">
        <v>348</v>
      </c>
      <c r="F60" s="7"/>
    </row>
    <row r="61" spans="1:19" x14ac:dyDescent="0.3">
      <c r="A61" s="54"/>
      <c r="B61" s="54"/>
      <c r="F61" s="7"/>
    </row>
    <row r="62" spans="1:19" x14ac:dyDescent="0.3">
      <c r="A62" s="54"/>
      <c r="B62" s="54"/>
      <c r="F62" s="7"/>
    </row>
    <row r="63" spans="1:19" x14ac:dyDescent="0.3">
      <c r="A63" s="54"/>
      <c r="B63" s="54"/>
      <c r="F63" s="7"/>
    </row>
    <row r="64" spans="1:19" x14ac:dyDescent="0.3">
      <c r="A64" s="54"/>
      <c r="B64" s="54"/>
      <c r="C64" s="75"/>
      <c r="F64" s="7"/>
    </row>
    <row r="65" spans="1:19" x14ac:dyDescent="0.3">
      <c r="A65" s="54"/>
      <c r="B65" s="54"/>
      <c r="C65" s="75"/>
      <c r="F65" s="7"/>
    </row>
    <row r="66" spans="1:19" x14ac:dyDescent="0.3">
      <c r="A66" s="54"/>
      <c r="B66" s="54"/>
      <c r="F66" s="7"/>
    </row>
    <row r="67" spans="1:19" x14ac:dyDescent="0.3">
      <c r="C67" s="54"/>
      <c r="D67" s="54"/>
      <c r="F67" s="54"/>
    </row>
    <row r="68" spans="1:19" s="54" customFormat="1" x14ac:dyDescent="0.3">
      <c r="C68" s="7"/>
      <c r="D68" s="7"/>
      <c r="F68"/>
      <c r="G68"/>
      <c r="H68"/>
      <c r="J68"/>
      <c r="K68" s="2"/>
      <c r="L68"/>
      <c r="M68" s="3"/>
      <c r="N68"/>
      <c r="O68" s="3"/>
      <c r="P68"/>
      <c r="Q68" s="3"/>
      <c r="R68"/>
      <c r="S68"/>
    </row>
    <row r="69" spans="1:19" x14ac:dyDescent="0.3">
      <c r="C69" s="7"/>
    </row>
    <row r="70" spans="1:19" s="54" customFormat="1" x14ac:dyDescent="0.3">
      <c r="C70" s="7"/>
      <c r="D70" s="55"/>
      <c r="F70" s="7"/>
      <c r="G70" s="7"/>
      <c r="H70" s="7"/>
      <c r="J70"/>
      <c r="K70" s="2"/>
      <c r="L70"/>
      <c r="M70" s="3"/>
      <c r="N70"/>
      <c r="O70" s="3"/>
      <c r="P70"/>
      <c r="Q70" s="3"/>
      <c r="R70"/>
      <c r="S70"/>
    </row>
    <row r="71" spans="1:19" s="54" customFormat="1" x14ac:dyDescent="0.3">
      <c r="C71" s="7"/>
      <c r="D71" s="55"/>
      <c r="F71" s="7"/>
      <c r="G71" s="7"/>
      <c r="H71" s="7"/>
      <c r="J71"/>
      <c r="K71" s="2"/>
      <c r="L71"/>
      <c r="M71" s="3"/>
      <c r="N71"/>
      <c r="O71" s="3"/>
      <c r="P71"/>
      <c r="Q71" s="3"/>
      <c r="R71"/>
      <c r="S71"/>
    </row>
    <row r="72" spans="1:19" s="54" customFormat="1" x14ac:dyDescent="0.3">
      <c r="C72" s="7"/>
      <c r="D72" s="55"/>
      <c r="F72" s="7"/>
      <c r="G72" s="7"/>
      <c r="H72" s="7"/>
      <c r="J72"/>
      <c r="K72" s="2"/>
      <c r="L72"/>
      <c r="M72" s="3"/>
      <c r="N72"/>
      <c r="O72" s="3"/>
      <c r="P72"/>
      <c r="Q72" s="3"/>
      <c r="R72"/>
      <c r="S72"/>
    </row>
    <row r="73" spans="1:19" s="54" customFormat="1" x14ac:dyDescent="0.3">
      <c r="C73" s="7"/>
      <c r="D73" s="55"/>
      <c r="F73" s="7"/>
      <c r="G73" s="7"/>
      <c r="H73" s="7"/>
      <c r="J73"/>
      <c r="K73" s="2"/>
      <c r="L73"/>
      <c r="M73" s="3"/>
      <c r="N73"/>
      <c r="O73" s="3"/>
      <c r="P73"/>
      <c r="Q73" s="3"/>
      <c r="R73"/>
      <c r="S73"/>
    </row>
    <row r="74" spans="1:19" s="54" customFormat="1" x14ac:dyDescent="0.3">
      <c r="C74" s="7"/>
      <c r="D74" s="55"/>
      <c r="F74" s="7"/>
      <c r="G74" s="7"/>
      <c r="H74" s="7"/>
      <c r="J74"/>
      <c r="K74" s="2"/>
      <c r="L74"/>
      <c r="M74" s="3"/>
      <c r="N74"/>
      <c r="O74" s="3"/>
      <c r="P74"/>
      <c r="Q74" s="3"/>
      <c r="R74"/>
      <c r="S74"/>
    </row>
    <row r="75" spans="1:19" s="54" customFormat="1" x14ac:dyDescent="0.3">
      <c r="C75" s="7"/>
      <c r="D75" s="55"/>
      <c r="F75" s="7"/>
      <c r="G75" s="7"/>
      <c r="H75" s="7"/>
      <c r="J75"/>
      <c r="K75" s="2"/>
      <c r="L75"/>
      <c r="M75" s="3"/>
      <c r="N75"/>
      <c r="O75" s="3"/>
      <c r="P75"/>
      <c r="Q75" s="3"/>
      <c r="R75"/>
      <c r="S75"/>
    </row>
    <row r="76" spans="1:19" s="54" customFormat="1" x14ac:dyDescent="0.3">
      <c r="C76" s="7"/>
      <c r="D76" s="55"/>
      <c r="F76" s="7"/>
      <c r="G76" s="7"/>
      <c r="H76" s="7"/>
      <c r="J76"/>
      <c r="K76" s="2"/>
      <c r="L76"/>
      <c r="M76" s="3"/>
      <c r="N76"/>
      <c r="O76" s="3"/>
      <c r="P76"/>
      <c r="Q76" s="3"/>
      <c r="R76"/>
      <c r="S76"/>
    </row>
    <row r="77" spans="1:19" s="54" customFormat="1" x14ac:dyDescent="0.3">
      <c r="C77"/>
      <c r="D77" s="55"/>
      <c r="F77" s="7"/>
      <c r="G77" s="7"/>
      <c r="H77" s="7"/>
      <c r="J77"/>
      <c r="K77" s="2"/>
      <c r="L77"/>
      <c r="M77" s="3"/>
      <c r="N77"/>
      <c r="O77" s="3"/>
      <c r="P77"/>
      <c r="Q77" s="3"/>
      <c r="R77"/>
      <c r="S77"/>
    </row>
    <row r="78" spans="1:19" s="54" customFormat="1" x14ac:dyDescent="0.3">
      <c r="C78" s="7"/>
      <c r="D78" s="55"/>
      <c r="F78" s="7"/>
      <c r="G78" s="7"/>
      <c r="H78" s="7"/>
      <c r="J78"/>
      <c r="K78" s="2"/>
      <c r="L78"/>
      <c r="M78" s="3"/>
      <c r="N78"/>
      <c r="O78" s="3"/>
      <c r="P78"/>
      <c r="Q78" s="3"/>
      <c r="R78"/>
      <c r="S78"/>
    </row>
    <row r="79" spans="1:19" s="54" customFormat="1" x14ac:dyDescent="0.3">
      <c r="C79" s="7"/>
      <c r="D79" s="55"/>
      <c r="F79" s="7"/>
      <c r="G79" s="7"/>
      <c r="H79" s="7"/>
      <c r="J79"/>
      <c r="K79" s="2"/>
      <c r="L79"/>
      <c r="M79" s="3"/>
      <c r="N79"/>
      <c r="O79" s="3"/>
      <c r="P79"/>
      <c r="Q79" s="3"/>
      <c r="R79"/>
      <c r="S79"/>
    </row>
    <row r="80" spans="1:19" s="54" customFormat="1" x14ac:dyDescent="0.3">
      <c r="C80" s="7"/>
      <c r="D80" s="55"/>
      <c r="F80" s="7"/>
      <c r="G80" s="7"/>
      <c r="H80" s="7"/>
      <c r="J80"/>
      <c r="K80" s="2"/>
      <c r="L80"/>
      <c r="M80" s="3"/>
      <c r="N80"/>
      <c r="O80" s="3"/>
      <c r="P80"/>
      <c r="Q80" s="3"/>
      <c r="R80"/>
      <c r="S80"/>
    </row>
    <row r="81" spans="3:19" s="54" customFormat="1" x14ac:dyDescent="0.3">
      <c r="C81" s="7"/>
      <c r="D81" s="55"/>
      <c r="F81" s="7"/>
      <c r="G81" s="7"/>
      <c r="H81" s="7"/>
      <c r="J81"/>
      <c r="K81" s="2"/>
      <c r="L81"/>
      <c r="M81" s="3"/>
      <c r="N81"/>
      <c r="O81" s="3"/>
      <c r="P81"/>
      <c r="Q81" s="3"/>
      <c r="R81"/>
      <c r="S81"/>
    </row>
    <row r="82" spans="3:19" s="54" customFormat="1" x14ac:dyDescent="0.3">
      <c r="C82" s="7"/>
      <c r="D82" s="55"/>
      <c r="F82" s="7"/>
      <c r="G82" s="7"/>
      <c r="H82" s="7"/>
      <c r="J82"/>
      <c r="K82" s="2"/>
      <c r="L82"/>
      <c r="M82" s="3"/>
      <c r="N82"/>
      <c r="O82" s="3"/>
      <c r="P82"/>
      <c r="Q82" s="3"/>
      <c r="R82"/>
      <c r="S82"/>
    </row>
    <row r="83" spans="3:19" s="54" customFormat="1" x14ac:dyDescent="0.3">
      <c r="C83" s="7"/>
      <c r="D83" s="55"/>
      <c r="F83" s="7"/>
      <c r="G83" s="7"/>
      <c r="H83" s="7"/>
      <c r="J83"/>
      <c r="K83" s="2"/>
      <c r="L83"/>
      <c r="M83" s="3"/>
      <c r="N83"/>
      <c r="O83" s="3"/>
      <c r="P83"/>
      <c r="Q83" s="3"/>
      <c r="R83"/>
      <c r="S83"/>
    </row>
    <row r="84" spans="3:19" s="54" customFormat="1" x14ac:dyDescent="0.3">
      <c r="C84" s="7"/>
      <c r="D84" s="55"/>
      <c r="F84" s="7"/>
      <c r="G84" s="7"/>
      <c r="H84" s="7"/>
      <c r="J84"/>
      <c r="K84" s="2"/>
      <c r="L84"/>
      <c r="M84" s="3"/>
      <c r="N84"/>
      <c r="O84" s="3"/>
      <c r="P84"/>
      <c r="Q84" s="3"/>
      <c r="R84"/>
      <c r="S84"/>
    </row>
    <row r="85" spans="3:19" s="54" customFormat="1" x14ac:dyDescent="0.3">
      <c r="C85" s="7"/>
      <c r="D85" s="55"/>
      <c r="F85" s="7"/>
      <c r="G85" s="7"/>
      <c r="H85" s="7"/>
      <c r="J85"/>
      <c r="K85" s="2"/>
      <c r="L85"/>
      <c r="M85" s="3"/>
      <c r="N85"/>
      <c r="O85" s="3"/>
      <c r="P85"/>
      <c r="Q85" s="3"/>
      <c r="R85"/>
      <c r="S85"/>
    </row>
    <row r="86" spans="3:19" s="54" customFormat="1" x14ac:dyDescent="0.3">
      <c r="C86" s="7"/>
      <c r="D86" s="55"/>
      <c r="F86" s="7"/>
      <c r="G86" s="7"/>
      <c r="H86" s="7"/>
      <c r="J86"/>
      <c r="K86" s="2"/>
      <c r="L86"/>
      <c r="M86" s="3"/>
      <c r="N86"/>
      <c r="O86" s="3"/>
      <c r="P86"/>
      <c r="Q86" s="3"/>
      <c r="R86"/>
      <c r="S86"/>
    </row>
    <row r="87" spans="3:19" s="54" customFormat="1" x14ac:dyDescent="0.3">
      <c r="C87" s="7"/>
      <c r="D87" s="55"/>
      <c r="F87" s="7"/>
      <c r="G87" s="7"/>
      <c r="H87" s="7"/>
      <c r="J87"/>
      <c r="K87" s="2"/>
      <c r="L87"/>
      <c r="M87" s="3"/>
      <c r="N87"/>
      <c r="O87" s="3"/>
      <c r="P87"/>
      <c r="Q87" s="3"/>
      <c r="R87"/>
      <c r="S87"/>
    </row>
    <row r="88" spans="3:19" s="54" customFormat="1" x14ac:dyDescent="0.3">
      <c r="C88" s="7"/>
      <c r="D88" s="55"/>
      <c r="F88" s="7"/>
      <c r="G88" s="7"/>
      <c r="H88" s="7"/>
      <c r="J88"/>
      <c r="K88" s="2"/>
      <c r="L88"/>
      <c r="M88" s="3"/>
      <c r="N88"/>
      <c r="O88" s="3"/>
      <c r="P88"/>
      <c r="Q88" s="3"/>
      <c r="R88"/>
      <c r="S88"/>
    </row>
    <row r="89" spans="3:19" s="54" customFormat="1" x14ac:dyDescent="0.3">
      <c r="C89" s="7"/>
      <c r="D89" s="55"/>
      <c r="F89" s="7"/>
      <c r="G89" s="7"/>
      <c r="H89" s="7"/>
      <c r="J89"/>
      <c r="K89" s="2"/>
      <c r="L89"/>
      <c r="M89" s="3"/>
      <c r="N89"/>
      <c r="O89" s="3"/>
      <c r="P89"/>
      <c r="Q89" s="3"/>
      <c r="R89"/>
      <c r="S89"/>
    </row>
    <row r="90" spans="3:19" s="54" customFormat="1" x14ac:dyDescent="0.3">
      <c r="C90" s="7"/>
      <c r="D90" s="55"/>
      <c r="F90" s="7"/>
      <c r="G90" s="7"/>
      <c r="H90" s="7"/>
      <c r="J90"/>
      <c r="K90" s="2"/>
      <c r="L90"/>
      <c r="M90" s="3"/>
      <c r="N90"/>
      <c r="O90" s="3"/>
      <c r="P90"/>
      <c r="Q90" s="3"/>
      <c r="R90"/>
      <c r="S90"/>
    </row>
    <row r="91" spans="3:19" s="54" customFormat="1" x14ac:dyDescent="0.3">
      <c r="C91" s="7"/>
      <c r="D91" s="55"/>
      <c r="F91" s="7"/>
      <c r="G91" s="7"/>
      <c r="H91" s="7"/>
      <c r="J91"/>
      <c r="K91" s="2"/>
      <c r="L91"/>
      <c r="M91" s="3"/>
      <c r="N91"/>
      <c r="O91" s="3"/>
      <c r="P91"/>
      <c r="Q91" s="3"/>
      <c r="R91"/>
      <c r="S91"/>
    </row>
    <row r="92" spans="3:19" s="54" customFormat="1" x14ac:dyDescent="0.3">
      <c r="C92" s="7"/>
      <c r="D92" s="55"/>
      <c r="F92" s="7"/>
      <c r="G92" s="7"/>
      <c r="H92" s="7"/>
      <c r="J92"/>
      <c r="K92" s="2"/>
      <c r="L92"/>
      <c r="M92" s="3"/>
      <c r="N92"/>
      <c r="O92" s="3"/>
      <c r="P92"/>
      <c r="Q92" s="3"/>
      <c r="R92"/>
      <c r="S92"/>
    </row>
    <row r="93" spans="3:19" s="54" customFormat="1" x14ac:dyDescent="0.3">
      <c r="C93" s="7"/>
      <c r="D93" s="55"/>
      <c r="F93" s="7"/>
      <c r="G93" s="7"/>
      <c r="H93" s="7"/>
      <c r="J93"/>
      <c r="K93" s="2"/>
      <c r="L93"/>
      <c r="M93" s="3"/>
      <c r="N93"/>
      <c r="O93" s="3"/>
      <c r="P93"/>
      <c r="Q93" s="3"/>
      <c r="R93"/>
      <c r="S93"/>
    </row>
    <row r="94" spans="3:19" s="54" customFormat="1" x14ac:dyDescent="0.3">
      <c r="C94" s="7"/>
      <c r="D94" s="55"/>
      <c r="F94" s="7"/>
      <c r="G94" s="7"/>
      <c r="H94" s="7"/>
      <c r="J94"/>
      <c r="K94" s="2"/>
      <c r="L94"/>
      <c r="M94" s="3"/>
      <c r="N94"/>
      <c r="O94" s="3"/>
      <c r="P94"/>
      <c r="Q94" s="3"/>
      <c r="R94"/>
      <c r="S94"/>
    </row>
    <row r="95" spans="3:19" s="54" customFormat="1" x14ac:dyDescent="0.3">
      <c r="C95" s="7"/>
      <c r="D95" s="55"/>
      <c r="F95" s="7"/>
      <c r="G95" s="7"/>
      <c r="H95" s="7"/>
      <c r="J95"/>
      <c r="K95" s="2"/>
      <c r="L95"/>
      <c r="M95" s="3"/>
      <c r="N95"/>
      <c r="O95" s="3"/>
      <c r="P95"/>
      <c r="Q95" s="3"/>
      <c r="R95"/>
      <c r="S95"/>
    </row>
    <row r="96" spans="3:19" s="54" customFormat="1" x14ac:dyDescent="0.3">
      <c r="C96" s="7"/>
      <c r="D96" s="55"/>
      <c r="F96" s="7"/>
      <c r="G96" s="7"/>
      <c r="H96" s="7"/>
      <c r="J96"/>
      <c r="K96" s="2"/>
      <c r="L96"/>
      <c r="M96" s="3"/>
      <c r="N96"/>
      <c r="O96" s="3"/>
      <c r="P96"/>
      <c r="Q96" s="3"/>
      <c r="R96"/>
      <c r="S96"/>
    </row>
    <row r="97" spans="3:19" s="54" customFormat="1" x14ac:dyDescent="0.3">
      <c r="C97" s="7"/>
      <c r="D97" s="55"/>
      <c r="F97" s="7"/>
      <c r="G97" s="7"/>
      <c r="H97" s="7"/>
      <c r="J97"/>
      <c r="K97" s="2"/>
      <c r="L97"/>
      <c r="M97" s="3"/>
      <c r="N97"/>
      <c r="O97" s="3"/>
      <c r="P97"/>
      <c r="Q97" s="3"/>
      <c r="R97"/>
      <c r="S97"/>
    </row>
    <row r="98" spans="3:19" s="54" customFormat="1" x14ac:dyDescent="0.3">
      <c r="C98" s="7"/>
      <c r="D98" s="55"/>
      <c r="F98" s="7"/>
      <c r="G98" s="7"/>
      <c r="H98" s="7"/>
      <c r="J98"/>
      <c r="K98" s="2"/>
      <c r="L98"/>
      <c r="M98" s="3"/>
      <c r="N98"/>
      <c r="O98" s="3"/>
      <c r="P98"/>
      <c r="Q98" s="3"/>
      <c r="R98"/>
      <c r="S98"/>
    </row>
    <row r="99" spans="3:19" s="54" customFormat="1" x14ac:dyDescent="0.3">
      <c r="C99" s="7"/>
      <c r="D99" s="55"/>
      <c r="F99" s="7"/>
      <c r="G99" s="7"/>
      <c r="H99" s="7"/>
      <c r="J99"/>
      <c r="K99" s="2"/>
      <c r="L99"/>
      <c r="M99" s="3"/>
      <c r="N99"/>
      <c r="O99" s="3"/>
      <c r="P99"/>
      <c r="Q99" s="3"/>
      <c r="R99"/>
      <c r="S99"/>
    </row>
    <row r="100" spans="3:19" s="54" customFormat="1" x14ac:dyDescent="0.3">
      <c r="C100" s="7"/>
      <c r="D100" s="55"/>
      <c r="F100" s="7"/>
      <c r="G100" s="7"/>
      <c r="H100" s="7"/>
      <c r="J100"/>
      <c r="K100" s="2"/>
      <c r="L100"/>
      <c r="M100" s="3"/>
      <c r="N100"/>
      <c r="O100" s="3"/>
      <c r="P100"/>
      <c r="Q100" s="3"/>
      <c r="R100"/>
      <c r="S100"/>
    </row>
    <row r="101" spans="3:19" s="54" customFormat="1" x14ac:dyDescent="0.3">
      <c r="C101" s="7"/>
      <c r="D101" s="55"/>
      <c r="F101" s="7"/>
      <c r="G101" s="7"/>
      <c r="H101" s="7"/>
      <c r="J101"/>
      <c r="K101" s="2"/>
      <c r="L101"/>
      <c r="M101" s="3"/>
      <c r="N101"/>
      <c r="O101" s="3"/>
      <c r="P101"/>
      <c r="Q101" s="3"/>
      <c r="R101"/>
      <c r="S101"/>
    </row>
    <row r="102" spans="3:19" s="54" customFormat="1" x14ac:dyDescent="0.3">
      <c r="C102" s="7"/>
      <c r="D102" s="55"/>
      <c r="F102" s="7"/>
      <c r="G102" s="7"/>
      <c r="H102" s="7"/>
      <c r="J102"/>
      <c r="K102" s="2"/>
      <c r="L102"/>
      <c r="M102" s="3"/>
      <c r="N102"/>
      <c r="O102" s="3"/>
      <c r="P102"/>
      <c r="Q102" s="3"/>
      <c r="R102"/>
      <c r="S102"/>
    </row>
    <row r="103" spans="3:19" s="54" customFormat="1" x14ac:dyDescent="0.3">
      <c r="C103" s="7"/>
      <c r="D103" s="55"/>
      <c r="F103" s="7"/>
      <c r="G103" s="7"/>
      <c r="H103" s="7"/>
      <c r="J103"/>
      <c r="K103" s="2"/>
      <c r="L103"/>
      <c r="M103" s="3"/>
      <c r="N103"/>
      <c r="O103" s="3"/>
      <c r="P103"/>
      <c r="Q103" s="3"/>
      <c r="R103"/>
      <c r="S103"/>
    </row>
    <row r="104" spans="3:19" s="54" customFormat="1" x14ac:dyDescent="0.3">
      <c r="C104" s="7"/>
      <c r="D104" s="55"/>
      <c r="F104" s="7"/>
      <c r="G104" s="7"/>
      <c r="H104" s="7"/>
      <c r="J104"/>
      <c r="K104" s="2"/>
      <c r="L104"/>
      <c r="M104" s="3"/>
      <c r="N104"/>
      <c r="O104" s="3"/>
      <c r="P104"/>
      <c r="Q104" s="3"/>
      <c r="R104"/>
      <c r="S104"/>
    </row>
    <row r="105" spans="3:19" s="54" customFormat="1" x14ac:dyDescent="0.3">
      <c r="C105" s="7"/>
      <c r="D105" s="55"/>
      <c r="F105" s="7"/>
      <c r="G105" s="7"/>
      <c r="H105" s="7"/>
      <c r="J105"/>
      <c r="K105" s="2"/>
      <c r="L105"/>
      <c r="M105" s="3"/>
      <c r="N105"/>
      <c r="O105" s="3"/>
      <c r="P105"/>
      <c r="Q105" s="3"/>
      <c r="R105"/>
      <c r="S105"/>
    </row>
    <row r="106" spans="3:19" s="54" customFormat="1" x14ac:dyDescent="0.3">
      <c r="C106" s="7"/>
      <c r="D106" s="55"/>
      <c r="F106" s="7"/>
      <c r="G106" s="7"/>
      <c r="H106" s="7"/>
      <c r="J106"/>
      <c r="K106" s="2"/>
      <c r="L106"/>
      <c r="M106" s="3"/>
      <c r="N106"/>
      <c r="O106" s="3"/>
      <c r="P106"/>
      <c r="Q106" s="3"/>
      <c r="R106"/>
      <c r="S106"/>
    </row>
    <row r="107" spans="3:19" s="54" customFormat="1" x14ac:dyDescent="0.3">
      <c r="C107" s="7"/>
      <c r="D107" s="55"/>
      <c r="F107" s="7"/>
      <c r="G107" s="7"/>
      <c r="H107" s="7"/>
      <c r="J107"/>
      <c r="K107" s="2"/>
      <c r="L107"/>
      <c r="M107" s="3"/>
      <c r="N107"/>
      <c r="O107" s="3"/>
      <c r="P107"/>
      <c r="Q107" s="3"/>
      <c r="R107"/>
      <c r="S107"/>
    </row>
    <row r="108" spans="3:19" s="54" customFormat="1" x14ac:dyDescent="0.3">
      <c r="C108" s="7"/>
      <c r="D108" s="55"/>
      <c r="F108" s="7"/>
      <c r="G108" s="7"/>
      <c r="H108" s="7"/>
      <c r="J108"/>
      <c r="K108" s="2"/>
      <c r="L108"/>
      <c r="M108" s="3"/>
      <c r="N108"/>
      <c r="O108" s="3"/>
      <c r="P108"/>
      <c r="Q108" s="3"/>
      <c r="R108"/>
      <c r="S108"/>
    </row>
    <row r="109" spans="3:19" s="54" customFormat="1" x14ac:dyDescent="0.3">
      <c r="C109" s="7"/>
      <c r="D109" s="55"/>
      <c r="F109" s="7"/>
      <c r="G109" s="7"/>
      <c r="H109" s="7"/>
      <c r="J109"/>
      <c r="K109" s="2"/>
      <c r="L109"/>
      <c r="M109" s="3"/>
      <c r="N109"/>
      <c r="O109" s="3"/>
      <c r="P109"/>
      <c r="Q109" s="3"/>
      <c r="R109"/>
      <c r="S109"/>
    </row>
    <row r="110" spans="3:19" s="54" customFormat="1" x14ac:dyDescent="0.3">
      <c r="C110" s="7"/>
      <c r="D110" s="55"/>
      <c r="F110" s="7"/>
      <c r="G110" s="7"/>
      <c r="H110" s="7"/>
      <c r="J110"/>
      <c r="K110" s="2"/>
      <c r="L110"/>
      <c r="M110" s="3"/>
      <c r="N110"/>
      <c r="O110" s="3"/>
      <c r="P110"/>
      <c r="Q110" s="3"/>
      <c r="R110"/>
      <c r="S110"/>
    </row>
    <row r="111" spans="3:19" s="54" customFormat="1" x14ac:dyDescent="0.3">
      <c r="C111" s="7"/>
      <c r="D111" s="55"/>
      <c r="F111" s="7"/>
      <c r="G111" s="7"/>
      <c r="H111" s="7"/>
      <c r="J111"/>
      <c r="K111" s="2"/>
      <c r="L111"/>
      <c r="M111" s="3"/>
      <c r="N111"/>
      <c r="O111" s="3"/>
      <c r="P111"/>
      <c r="Q111" s="3"/>
      <c r="R111"/>
      <c r="S111"/>
    </row>
    <row r="112" spans="3:19" s="54" customFormat="1" x14ac:dyDescent="0.3">
      <c r="C112" s="7"/>
      <c r="D112" s="55"/>
      <c r="F112" s="7"/>
      <c r="G112" s="7"/>
      <c r="H112" s="7"/>
      <c r="J112"/>
      <c r="K112" s="2"/>
      <c r="L112"/>
      <c r="M112" s="3"/>
      <c r="N112"/>
      <c r="O112" s="3"/>
      <c r="P112"/>
      <c r="Q112" s="3"/>
      <c r="R112"/>
      <c r="S112"/>
    </row>
    <row r="113" spans="3:19" s="54" customFormat="1" x14ac:dyDescent="0.3">
      <c r="C113" s="7"/>
      <c r="D113" s="55"/>
      <c r="F113" s="7"/>
      <c r="G113" s="7"/>
      <c r="H113" s="7"/>
      <c r="J113"/>
      <c r="K113" s="2"/>
      <c r="L113"/>
      <c r="M113" s="3"/>
      <c r="N113"/>
      <c r="O113" s="3"/>
      <c r="P113"/>
      <c r="Q113" s="3"/>
      <c r="R113"/>
      <c r="S113"/>
    </row>
    <row r="114" spans="3:19" s="54" customFormat="1" x14ac:dyDescent="0.3">
      <c r="C114" s="7"/>
      <c r="D114" s="55"/>
      <c r="F114" s="7"/>
      <c r="G114" s="7"/>
      <c r="H114" s="7"/>
      <c r="J114"/>
      <c r="K114" s="2"/>
      <c r="L114"/>
      <c r="M114" s="3"/>
      <c r="N114"/>
      <c r="O114" s="3"/>
      <c r="P114"/>
      <c r="Q114" s="3"/>
      <c r="R114"/>
      <c r="S114"/>
    </row>
    <row r="115" spans="3:19" s="54" customFormat="1" x14ac:dyDescent="0.3">
      <c r="C115" s="7"/>
      <c r="D115" s="55"/>
      <c r="F115" s="7"/>
      <c r="G115" s="7"/>
      <c r="H115" s="7"/>
      <c r="J115"/>
      <c r="K115" s="2"/>
      <c r="L115"/>
      <c r="M115" s="3"/>
      <c r="N115"/>
      <c r="O115" s="3"/>
      <c r="P115"/>
      <c r="Q115" s="3"/>
      <c r="R115"/>
      <c r="S115"/>
    </row>
    <row r="116" spans="3:19" s="54" customFormat="1" x14ac:dyDescent="0.3">
      <c r="C116" s="7"/>
      <c r="D116" s="55"/>
      <c r="F116" s="7"/>
      <c r="G116" s="7"/>
      <c r="H116" s="7"/>
      <c r="J116"/>
      <c r="K116" s="2"/>
      <c r="L116"/>
      <c r="M116" s="3"/>
      <c r="N116"/>
      <c r="O116" s="3"/>
      <c r="P116"/>
      <c r="Q116" s="3"/>
      <c r="R116"/>
      <c r="S116"/>
    </row>
    <row r="117" spans="3:19" s="54" customFormat="1" x14ac:dyDescent="0.3">
      <c r="C117" s="7"/>
      <c r="D117" s="55"/>
      <c r="F117" s="7"/>
      <c r="G117" s="7"/>
      <c r="H117" s="7"/>
      <c r="J117"/>
      <c r="K117" s="2"/>
      <c r="L117"/>
      <c r="M117" s="3"/>
      <c r="N117"/>
      <c r="O117" s="3"/>
      <c r="P117"/>
      <c r="Q117" s="3"/>
      <c r="R117"/>
      <c r="S117"/>
    </row>
    <row r="118" spans="3:19" s="54" customFormat="1" x14ac:dyDescent="0.3">
      <c r="C118" s="7"/>
      <c r="D118" s="55"/>
      <c r="F118" s="7"/>
      <c r="G118" s="7"/>
      <c r="H118" s="7"/>
      <c r="J118"/>
      <c r="K118" s="2"/>
      <c r="L118"/>
      <c r="M118" s="3"/>
      <c r="N118"/>
      <c r="O118" s="3"/>
      <c r="P118"/>
      <c r="Q118" s="3"/>
      <c r="R118"/>
      <c r="S118"/>
    </row>
    <row r="119" spans="3:19" s="54" customFormat="1" x14ac:dyDescent="0.3">
      <c r="C119" s="7"/>
      <c r="D119" s="55"/>
      <c r="F119" s="7"/>
      <c r="G119" s="7"/>
      <c r="H119" s="7"/>
      <c r="J119"/>
      <c r="K119" s="2"/>
      <c r="L119"/>
      <c r="M119" s="3"/>
      <c r="N119"/>
      <c r="O119" s="3"/>
      <c r="P119"/>
      <c r="Q119" s="3"/>
      <c r="R119"/>
      <c r="S119"/>
    </row>
    <row r="120" spans="3:19" s="54" customFormat="1" x14ac:dyDescent="0.3">
      <c r="C120" s="7"/>
      <c r="D120" s="55"/>
      <c r="F120" s="7"/>
      <c r="G120" s="7"/>
      <c r="H120" s="7"/>
      <c r="J120"/>
      <c r="K120" s="2"/>
      <c r="L120"/>
      <c r="M120" s="3"/>
      <c r="N120"/>
      <c r="O120" s="3"/>
      <c r="P120"/>
      <c r="Q120" s="3"/>
      <c r="R120"/>
      <c r="S120"/>
    </row>
    <row r="121" spans="3:19" s="54" customFormat="1" x14ac:dyDescent="0.3">
      <c r="C121" s="7"/>
      <c r="D121" s="55"/>
      <c r="F121" s="7"/>
      <c r="G121" s="7"/>
      <c r="H121" s="7"/>
      <c r="J121"/>
      <c r="K121" s="2"/>
      <c r="L121"/>
      <c r="M121" s="3"/>
      <c r="N121"/>
      <c r="O121" s="3"/>
      <c r="P121"/>
      <c r="Q121" s="3"/>
      <c r="R121"/>
      <c r="S121"/>
    </row>
    <row r="122" spans="3:19" s="54" customFormat="1" x14ac:dyDescent="0.3">
      <c r="C122" s="7"/>
      <c r="D122" s="55"/>
      <c r="F122" s="7"/>
      <c r="G122" s="7"/>
      <c r="H122" s="7"/>
      <c r="J122"/>
      <c r="K122" s="2"/>
      <c r="L122"/>
      <c r="M122" s="3"/>
      <c r="N122"/>
      <c r="O122" s="3"/>
      <c r="P122"/>
      <c r="Q122" s="3"/>
      <c r="R122"/>
      <c r="S122"/>
    </row>
    <row r="123" spans="3:19" s="54" customFormat="1" x14ac:dyDescent="0.3">
      <c r="C123" s="7"/>
      <c r="D123" s="55"/>
      <c r="F123" s="7"/>
      <c r="G123" s="7"/>
      <c r="H123" s="7"/>
      <c r="J123"/>
      <c r="K123" s="2"/>
      <c r="L123"/>
      <c r="M123" s="3"/>
      <c r="N123"/>
      <c r="O123" s="3"/>
      <c r="P123"/>
      <c r="Q123" s="3"/>
      <c r="R123"/>
      <c r="S123"/>
    </row>
    <row r="124" spans="3:19" s="54" customFormat="1" x14ac:dyDescent="0.3">
      <c r="C124" s="7"/>
      <c r="D124" s="55"/>
      <c r="F124" s="7"/>
      <c r="G124" s="7"/>
      <c r="H124" s="7"/>
      <c r="J124"/>
      <c r="K124" s="2"/>
      <c r="L124"/>
      <c r="M124" s="3"/>
      <c r="N124"/>
      <c r="O124" s="3"/>
      <c r="P124"/>
      <c r="Q124" s="3"/>
      <c r="R124"/>
      <c r="S124"/>
    </row>
    <row r="125" spans="3:19" s="54" customFormat="1" x14ac:dyDescent="0.3">
      <c r="C125" s="7"/>
      <c r="D125" s="55"/>
      <c r="F125" s="7"/>
      <c r="G125" s="7"/>
      <c r="H125" s="7"/>
      <c r="J125"/>
      <c r="K125" s="2"/>
      <c r="L125"/>
      <c r="M125" s="3"/>
      <c r="N125"/>
      <c r="O125" s="3"/>
      <c r="P125"/>
      <c r="Q125" s="3"/>
      <c r="R125"/>
      <c r="S125"/>
    </row>
    <row r="126" spans="3:19" s="54" customFormat="1" x14ac:dyDescent="0.3">
      <c r="C126" s="7"/>
      <c r="D126" s="55"/>
      <c r="F126" s="7"/>
      <c r="G126" s="7"/>
      <c r="H126" s="7"/>
      <c r="J126"/>
      <c r="K126" s="2"/>
      <c r="L126"/>
      <c r="M126" s="3"/>
      <c r="N126"/>
      <c r="O126" s="3"/>
      <c r="P126"/>
      <c r="Q126" s="3"/>
      <c r="R126"/>
      <c r="S126"/>
    </row>
    <row r="127" spans="3:19" s="54" customFormat="1" x14ac:dyDescent="0.3">
      <c r="C127" s="7"/>
      <c r="D127" s="55"/>
      <c r="F127" s="7"/>
      <c r="G127" s="7"/>
      <c r="H127" s="7"/>
      <c r="J127"/>
      <c r="K127" s="2"/>
      <c r="L127"/>
      <c r="M127" s="3"/>
      <c r="N127"/>
      <c r="O127" s="3"/>
      <c r="P127"/>
      <c r="Q127" s="3"/>
      <c r="R127"/>
      <c r="S127"/>
    </row>
    <row r="128" spans="3:19" s="54" customFormat="1" x14ac:dyDescent="0.3">
      <c r="C128" s="7"/>
      <c r="D128" s="55"/>
      <c r="F128" s="7"/>
      <c r="G128" s="7"/>
      <c r="H128" s="7"/>
      <c r="J128"/>
      <c r="K128" s="2"/>
      <c r="L128"/>
      <c r="M128" s="3"/>
      <c r="N128"/>
      <c r="O128" s="3"/>
      <c r="P128"/>
      <c r="Q128" s="3"/>
      <c r="R128"/>
      <c r="S128"/>
    </row>
    <row r="129" spans="3:19" s="54" customFormat="1" x14ac:dyDescent="0.3">
      <c r="C129" s="7"/>
      <c r="D129" s="55"/>
      <c r="F129" s="7"/>
      <c r="G129" s="7"/>
      <c r="H129" s="7"/>
      <c r="J129"/>
      <c r="K129" s="2"/>
      <c r="L129"/>
      <c r="M129" s="3"/>
      <c r="N129"/>
      <c r="O129" s="3"/>
      <c r="P129"/>
      <c r="Q129" s="3"/>
      <c r="R129"/>
      <c r="S129"/>
    </row>
    <row r="130" spans="3:19" s="54" customFormat="1" x14ac:dyDescent="0.3">
      <c r="C130" s="7"/>
      <c r="D130" s="55"/>
      <c r="F130" s="7"/>
      <c r="G130" s="7"/>
      <c r="H130" s="7"/>
      <c r="J130"/>
      <c r="K130" s="2"/>
      <c r="L130"/>
      <c r="M130" s="3"/>
      <c r="N130"/>
      <c r="O130" s="3"/>
      <c r="P130"/>
      <c r="Q130" s="3"/>
      <c r="R130"/>
      <c r="S130"/>
    </row>
    <row r="131" spans="3:19" s="54" customFormat="1" x14ac:dyDescent="0.3">
      <c r="C131" s="7"/>
      <c r="D131" s="55"/>
      <c r="F131" s="7"/>
      <c r="G131" s="7"/>
      <c r="H131" s="7"/>
      <c r="J131"/>
      <c r="K131" s="2"/>
      <c r="L131"/>
      <c r="M131" s="3"/>
      <c r="N131"/>
      <c r="O131" s="3"/>
      <c r="P131"/>
      <c r="Q131" s="3"/>
      <c r="R131"/>
      <c r="S131"/>
    </row>
    <row r="132" spans="3:19" s="54" customFormat="1" x14ac:dyDescent="0.3">
      <c r="C132" s="7"/>
      <c r="D132" s="55"/>
      <c r="F132" s="7"/>
      <c r="G132" s="7"/>
      <c r="H132" s="7"/>
      <c r="J132"/>
      <c r="K132" s="2"/>
      <c r="L132"/>
      <c r="M132" s="3"/>
      <c r="N132"/>
      <c r="O132" s="3"/>
      <c r="P132"/>
      <c r="Q132" s="3"/>
      <c r="R132"/>
      <c r="S132"/>
    </row>
    <row r="133" spans="3:19" s="54" customFormat="1" x14ac:dyDescent="0.3">
      <c r="C133" s="7"/>
      <c r="D133" s="55"/>
      <c r="F133" s="7"/>
      <c r="G133" s="7"/>
      <c r="H133" s="7"/>
      <c r="J133"/>
      <c r="K133" s="2"/>
      <c r="L133"/>
      <c r="M133" s="3"/>
      <c r="N133"/>
      <c r="O133" s="3"/>
      <c r="P133"/>
      <c r="Q133" s="3"/>
      <c r="R133"/>
      <c r="S133"/>
    </row>
    <row r="134" spans="3:19" s="54" customFormat="1" x14ac:dyDescent="0.3">
      <c r="C134" s="7"/>
      <c r="D134" s="55"/>
      <c r="F134" s="7"/>
      <c r="G134" s="7"/>
      <c r="H134" s="7"/>
      <c r="J134"/>
      <c r="K134" s="2"/>
      <c r="L134"/>
      <c r="M134" s="3"/>
      <c r="N134"/>
      <c r="O134" s="3"/>
      <c r="P134"/>
      <c r="Q134" s="3"/>
      <c r="R134"/>
      <c r="S134"/>
    </row>
    <row r="135" spans="3:19" s="54" customFormat="1" x14ac:dyDescent="0.3">
      <c r="C135" s="7"/>
      <c r="D135" s="55"/>
      <c r="F135" s="7"/>
      <c r="G135" s="7"/>
      <c r="H135" s="7"/>
      <c r="J135"/>
      <c r="K135" s="2"/>
      <c r="L135"/>
      <c r="M135" s="3"/>
      <c r="N135"/>
      <c r="O135" s="3"/>
      <c r="P135"/>
      <c r="Q135" s="3"/>
      <c r="R135"/>
      <c r="S135"/>
    </row>
    <row r="136" spans="3:19" s="54" customFormat="1" x14ac:dyDescent="0.3">
      <c r="C136" s="7"/>
      <c r="D136" s="55"/>
      <c r="F136" s="7"/>
      <c r="G136" s="7"/>
      <c r="H136" s="7"/>
      <c r="J136"/>
      <c r="K136" s="2"/>
      <c r="L136"/>
      <c r="M136" s="3"/>
      <c r="N136"/>
      <c r="O136" s="3"/>
      <c r="P136"/>
      <c r="Q136" s="3"/>
      <c r="R136"/>
      <c r="S136"/>
    </row>
    <row r="137" spans="3:19" s="54" customFormat="1" x14ac:dyDescent="0.3">
      <c r="C137" s="7"/>
      <c r="D137" s="55"/>
      <c r="F137" s="7"/>
      <c r="G137" s="7"/>
      <c r="H137" s="7"/>
      <c r="J137"/>
      <c r="K137" s="2"/>
      <c r="L137"/>
      <c r="M137" s="3"/>
      <c r="N137"/>
      <c r="O137" s="3"/>
      <c r="P137"/>
      <c r="Q137" s="3"/>
      <c r="R137"/>
      <c r="S137"/>
    </row>
    <row r="138" spans="3:19" s="54" customFormat="1" x14ac:dyDescent="0.3">
      <c r="C138" s="7"/>
      <c r="D138" s="55"/>
      <c r="F138" s="7"/>
      <c r="G138" s="7"/>
      <c r="H138" s="7"/>
      <c r="J138"/>
      <c r="K138" s="2"/>
      <c r="L138"/>
      <c r="M138" s="3"/>
      <c r="N138"/>
      <c r="O138" s="3"/>
      <c r="P138"/>
      <c r="Q138" s="3"/>
      <c r="R138"/>
      <c r="S138"/>
    </row>
    <row r="139" spans="3:19" s="54" customFormat="1" x14ac:dyDescent="0.3">
      <c r="C139" s="7"/>
      <c r="D139" s="55"/>
      <c r="F139" s="7"/>
      <c r="G139" s="7"/>
      <c r="H139" s="7"/>
      <c r="J139"/>
      <c r="K139" s="2"/>
      <c r="L139"/>
      <c r="M139" s="3"/>
      <c r="N139"/>
      <c r="O139" s="3"/>
      <c r="P139"/>
      <c r="Q139" s="3"/>
      <c r="R139"/>
      <c r="S139"/>
    </row>
    <row r="140" spans="3:19" s="54" customFormat="1" x14ac:dyDescent="0.3">
      <c r="C140" s="7"/>
      <c r="D140" s="55"/>
      <c r="F140" s="7"/>
      <c r="G140" s="7"/>
      <c r="H140" s="7"/>
      <c r="J140"/>
      <c r="K140" s="2"/>
      <c r="L140"/>
      <c r="M140" s="3"/>
      <c r="N140"/>
      <c r="O140" s="3"/>
      <c r="P140"/>
      <c r="Q140" s="3"/>
      <c r="R140"/>
      <c r="S140"/>
    </row>
    <row r="141" spans="3:19" s="54" customFormat="1" x14ac:dyDescent="0.3">
      <c r="C141" s="7"/>
      <c r="D141" s="55"/>
      <c r="F141" s="7"/>
      <c r="G141" s="7"/>
      <c r="H141" s="7"/>
      <c r="J141"/>
      <c r="K141" s="2"/>
      <c r="L141"/>
      <c r="M141" s="3"/>
      <c r="N141"/>
      <c r="O141" s="3"/>
      <c r="P141"/>
      <c r="Q141" s="3"/>
      <c r="R141"/>
      <c r="S141"/>
    </row>
    <row r="142" spans="3:19" s="54" customFormat="1" x14ac:dyDescent="0.3">
      <c r="C142" s="7"/>
      <c r="D142" s="55"/>
      <c r="F142" s="7"/>
      <c r="G142" s="7"/>
      <c r="H142" s="7"/>
      <c r="J142"/>
      <c r="K142" s="2"/>
      <c r="L142"/>
      <c r="M142" s="3"/>
      <c r="N142"/>
      <c r="O142" s="3"/>
      <c r="P142"/>
      <c r="Q142" s="3"/>
      <c r="R142"/>
      <c r="S142"/>
    </row>
    <row r="143" spans="3:19" s="54" customFormat="1" x14ac:dyDescent="0.3">
      <c r="C143" s="7"/>
      <c r="D143" s="55"/>
      <c r="F143" s="7"/>
      <c r="G143" s="7"/>
      <c r="H143" s="7"/>
      <c r="J143"/>
      <c r="K143" s="2"/>
      <c r="L143"/>
      <c r="M143" s="3"/>
      <c r="N143"/>
      <c r="O143" s="3"/>
      <c r="P143"/>
      <c r="Q143" s="3"/>
      <c r="R143"/>
      <c r="S143"/>
    </row>
    <row r="144" spans="3:19" s="54" customFormat="1" x14ac:dyDescent="0.3">
      <c r="C144" s="7"/>
      <c r="D144" s="55"/>
      <c r="F144" s="7"/>
      <c r="G144" s="7"/>
      <c r="H144" s="7"/>
      <c r="J144"/>
      <c r="K144" s="2"/>
      <c r="L144"/>
      <c r="M144" s="3"/>
      <c r="N144"/>
      <c r="O144" s="3"/>
      <c r="P144"/>
      <c r="Q144" s="3"/>
      <c r="R144"/>
      <c r="S144"/>
    </row>
    <row r="145" spans="3:19" s="54" customFormat="1" x14ac:dyDescent="0.3">
      <c r="C145" s="7"/>
      <c r="D145" s="55"/>
      <c r="F145" s="7"/>
      <c r="G145" s="7"/>
      <c r="H145" s="7"/>
      <c r="J145"/>
      <c r="K145" s="2"/>
      <c r="L145"/>
      <c r="M145" s="3"/>
      <c r="N145"/>
      <c r="O145" s="3"/>
      <c r="P145"/>
      <c r="Q145" s="3"/>
      <c r="R145"/>
      <c r="S145"/>
    </row>
    <row r="146" spans="3:19" s="54" customFormat="1" x14ac:dyDescent="0.3">
      <c r="C146" s="7"/>
      <c r="D146" s="55"/>
      <c r="F146" s="7"/>
      <c r="G146" s="7"/>
      <c r="H146" s="7"/>
      <c r="J146"/>
      <c r="K146" s="2"/>
      <c r="L146"/>
      <c r="M146" s="3"/>
      <c r="N146"/>
      <c r="O146" s="3"/>
      <c r="P146"/>
      <c r="Q146" s="3"/>
      <c r="R146"/>
      <c r="S146"/>
    </row>
    <row r="147" spans="3:19" s="54" customFormat="1" x14ac:dyDescent="0.3">
      <c r="C147" s="7"/>
      <c r="D147" s="55"/>
      <c r="F147" s="7"/>
      <c r="G147" s="7"/>
      <c r="H147" s="7"/>
      <c r="J147"/>
      <c r="K147" s="2"/>
      <c r="L147"/>
      <c r="M147" s="3"/>
      <c r="N147"/>
      <c r="O147" s="3"/>
      <c r="P147"/>
      <c r="Q147" s="3"/>
      <c r="R147"/>
      <c r="S147"/>
    </row>
    <row r="148" spans="3:19" s="54" customFormat="1" x14ac:dyDescent="0.3">
      <c r="C148" s="7"/>
      <c r="D148" s="55"/>
      <c r="F148" s="7"/>
      <c r="G148" s="7"/>
      <c r="H148" s="7"/>
      <c r="J148"/>
      <c r="K148" s="2"/>
      <c r="L148"/>
      <c r="M148" s="3"/>
      <c r="N148"/>
      <c r="O148" s="3"/>
      <c r="P148"/>
      <c r="Q148" s="3"/>
      <c r="R148"/>
      <c r="S148"/>
    </row>
    <row r="149" spans="3:19" s="54" customFormat="1" x14ac:dyDescent="0.3">
      <c r="C149" s="7"/>
      <c r="D149" s="55"/>
      <c r="F149" s="7"/>
      <c r="G149" s="7"/>
      <c r="H149" s="7"/>
      <c r="J149"/>
      <c r="K149" s="2"/>
      <c r="L149"/>
      <c r="M149" s="3"/>
      <c r="N149"/>
      <c r="O149" s="3"/>
      <c r="P149"/>
      <c r="Q149" s="3"/>
      <c r="R149"/>
      <c r="S149"/>
    </row>
    <row r="150" spans="3:19" s="54" customFormat="1" x14ac:dyDescent="0.3">
      <c r="C150" s="7"/>
      <c r="D150" s="55"/>
      <c r="F150" s="7"/>
      <c r="G150" s="7"/>
      <c r="H150" s="7"/>
      <c r="J150"/>
      <c r="K150" s="2"/>
      <c r="L150"/>
      <c r="M150" s="3"/>
      <c r="N150"/>
      <c r="O150" s="3"/>
      <c r="P150"/>
      <c r="Q150" s="3"/>
      <c r="R150"/>
      <c r="S150"/>
    </row>
    <row r="151" spans="3:19" s="54" customFormat="1" x14ac:dyDescent="0.3">
      <c r="C151" s="7"/>
      <c r="D151" s="55"/>
      <c r="F151" s="7"/>
      <c r="G151" s="7"/>
      <c r="H151" s="7"/>
      <c r="J151"/>
      <c r="K151" s="2"/>
      <c r="L151"/>
      <c r="M151" s="3"/>
      <c r="N151"/>
      <c r="O151" s="3"/>
      <c r="P151"/>
      <c r="Q151" s="3"/>
      <c r="R151"/>
      <c r="S151"/>
    </row>
    <row r="152" spans="3:19" s="54" customFormat="1" x14ac:dyDescent="0.3">
      <c r="C152" s="7"/>
      <c r="D152" s="55"/>
      <c r="F152" s="7"/>
      <c r="G152" s="7"/>
      <c r="H152" s="7"/>
      <c r="J152"/>
      <c r="K152" s="2"/>
      <c r="L152"/>
      <c r="M152" s="3"/>
      <c r="N152"/>
      <c r="O152" s="3"/>
      <c r="P152"/>
      <c r="Q152" s="3"/>
      <c r="R152"/>
      <c r="S152"/>
    </row>
    <row r="153" spans="3:19" s="54" customFormat="1" x14ac:dyDescent="0.3">
      <c r="C153" s="7"/>
      <c r="D153" s="55"/>
      <c r="F153" s="7"/>
      <c r="G153" s="7"/>
      <c r="H153" s="7"/>
      <c r="J153"/>
      <c r="K153" s="2"/>
      <c r="L153"/>
      <c r="M153" s="3"/>
      <c r="N153"/>
      <c r="O153" s="3"/>
      <c r="P153"/>
      <c r="Q153" s="3"/>
      <c r="R153"/>
      <c r="S153"/>
    </row>
    <row r="154" spans="3:19" s="54" customFormat="1" x14ac:dyDescent="0.3">
      <c r="C154" s="7"/>
      <c r="D154" s="55"/>
      <c r="F154" s="7"/>
      <c r="G154" s="7"/>
      <c r="H154" s="7"/>
      <c r="J154"/>
      <c r="K154" s="2"/>
      <c r="L154"/>
      <c r="M154" s="3"/>
      <c r="N154"/>
      <c r="O154" s="3"/>
      <c r="P154"/>
      <c r="Q154" s="3"/>
      <c r="R154"/>
      <c r="S154"/>
    </row>
    <row r="155" spans="3:19" s="54" customFormat="1" x14ac:dyDescent="0.3">
      <c r="C155" s="7"/>
      <c r="D155" s="55"/>
      <c r="F155" s="7"/>
      <c r="G155" s="7"/>
      <c r="H155" s="7"/>
      <c r="J155"/>
      <c r="K155" s="2"/>
      <c r="L155"/>
      <c r="M155" s="3"/>
      <c r="N155"/>
      <c r="O155" s="3"/>
      <c r="P155"/>
      <c r="Q155" s="3"/>
      <c r="R155"/>
      <c r="S155"/>
    </row>
    <row r="156" spans="3:19" s="54" customFormat="1" x14ac:dyDescent="0.3">
      <c r="C156" s="7"/>
      <c r="D156" s="55"/>
      <c r="F156" s="7"/>
      <c r="G156" s="7"/>
      <c r="H156" s="7"/>
      <c r="J156"/>
      <c r="K156" s="2"/>
      <c r="L156"/>
      <c r="M156" s="3"/>
      <c r="N156"/>
      <c r="O156" s="3"/>
      <c r="P156"/>
      <c r="Q156" s="3"/>
      <c r="R156"/>
      <c r="S156"/>
    </row>
    <row r="157" spans="3:19" s="54" customFormat="1" x14ac:dyDescent="0.3">
      <c r="C157" s="7"/>
      <c r="D157" s="55"/>
      <c r="F157" s="7"/>
      <c r="G157" s="7"/>
      <c r="H157" s="7"/>
      <c r="J157"/>
      <c r="K157" s="2"/>
      <c r="L157"/>
      <c r="M157" s="3"/>
      <c r="N157"/>
      <c r="O157" s="3"/>
      <c r="P157"/>
      <c r="Q157" s="3"/>
      <c r="R157"/>
      <c r="S157"/>
    </row>
    <row r="158" spans="3:19" s="54" customFormat="1" x14ac:dyDescent="0.3">
      <c r="C158" s="7"/>
      <c r="D158" s="55"/>
      <c r="F158" s="7"/>
      <c r="G158" s="7"/>
      <c r="H158" s="7"/>
      <c r="J158"/>
      <c r="K158" s="2"/>
      <c r="L158"/>
      <c r="M158" s="3"/>
      <c r="N158"/>
      <c r="O158" s="3"/>
      <c r="P158"/>
      <c r="Q158" s="3"/>
      <c r="R158"/>
      <c r="S158"/>
    </row>
    <row r="159" spans="3:19" s="54" customFormat="1" x14ac:dyDescent="0.3">
      <c r="C159" s="7"/>
      <c r="D159" s="55"/>
      <c r="F159" s="7"/>
      <c r="G159" s="7"/>
      <c r="H159" s="7"/>
      <c r="J159"/>
      <c r="K159" s="2"/>
      <c r="L159"/>
      <c r="M159" s="3"/>
      <c r="N159"/>
      <c r="O159" s="3"/>
      <c r="P159"/>
      <c r="Q159" s="3"/>
      <c r="R159"/>
      <c r="S159"/>
    </row>
    <row r="160" spans="3:19" s="54" customFormat="1" x14ac:dyDescent="0.3">
      <c r="C160" s="7"/>
      <c r="D160" s="55"/>
      <c r="F160" s="7"/>
      <c r="G160" s="7"/>
      <c r="H160" s="7"/>
      <c r="J160"/>
      <c r="K160" s="2"/>
      <c r="L160"/>
      <c r="M160" s="3"/>
      <c r="N160"/>
      <c r="O160" s="3"/>
      <c r="P160"/>
      <c r="Q160" s="3"/>
      <c r="R160"/>
      <c r="S160"/>
    </row>
    <row r="161" spans="3:19" s="54" customFormat="1" x14ac:dyDescent="0.3">
      <c r="C161" s="7"/>
      <c r="D161" s="55"/>
      <c r="F161" s="7"/>
      <c r="G161" s="7"/>
      <c r="H161" s="7"/>
      <c r="J161"/>
      <c r="K161" s="2"/>
      <c r="L161"/>
      <c r="M161" s="3"/>
      <c r="N161"/>
      <c r="O161" s="3"/>
      <c r="P161"/>
      <c r="Q161" s="3"/>
      <c r="R161"/>
      <c r="S161"/>
    </row>
    <row r="162" spans="3:19" s="54" customFormat="1" x14ac:dyDescent="0.3">
      <c r="C162" s="7"/>
      <c r="D162" s="55"/>
      <c r="F162" s="7"/>
      <c r="G162" s="7"/>
      <c r="H162" s="7"/>
      <c r="J162"/>
      <c r="K162" s="2"/>
      <c r="L162"/>
      <c r="M162" s="3"/>
      <c r="N162"/>
      <c r="O162" s="3"/>
      <c r="P162"/>
      <c r="Q162" s="3"/>
      <c r="R162"/>
      <c r="S162"/>
    </row>
    <row r="163" spans="3:19" s="54" customFormat="1" x14ac:dyDescent="0.3">
      <c r="C163" s="7"/>
      <c r="D163" s="55"/>
      <c r="F163" s="7"/>
      <c r="G163" s="7"/>
      <c r="H163" s="7"/>
      <c r="J163"/>
      <c r="K163" s="2"/>
      <c r="L163"/>
      <c r="M163" s="3"/>
      <c r="N163"/>
      <c r="O163" s="3"/>
      <c r="P163"/>
      <c r="Q163" s="3"/>
      <c r="R163"/>
      <c r="S163"/>
    </row>
    <row r="164" spans="3:19" s="54" customFormat="1" x14ac:dyDescent="0.3">
      <c r="C164" s="7"/>
      <c r="D164" s="55"/>
      <c r="F164" s="7"/>
      <c r="G164" s="7"/>
      <c r="H164" s="7"/>
      <c r="J164"/>
      <c r="K164" s="2"/>
      <c r="L164"/>
      <c r="M164" s="3"/>
      <c r="N164"/>
      <c r="O164" s="3"/>
      <c r="P164"/>
      <c r="Q164" s="3"/>
      <c r="R164"/>
      <c r="S164"/>
    </row>
    <row r="165" spans="3:19" s="54" customFormat="1" x14ac:dyDescent="0.3">
      <c r="C165" s="7"/>
      <c r="D165" s="55"/>
      <c r="F165" s="7"/>
      <c r="G165" s="7"/>
      <c r="H165" s="7"/>
      <c r="J165"/>
      <c r="K165" s="2"/>
      <c r="L165"/>
      <c r="M165" s="3"/>
      <c r="N165"/>
      <c r="O165" s="3"/>
      <c r="P165"/>
      <c r="Q165" s="3"/>
      <c r="R165"/>
      <c r="S165"/>
    </row>
    <row r="166" spans="3:19" s="54" customFormat="1" x14ac:dyDescent="0.3">
      <c r="C166" s="7"/>
      <c r="D166" s="55"/>
      <c r="F166" s="7"/>
      <c r="G166" s="7"/>
      <c r="H166" s="7"/>
      <c r="J166"/>
      <c r="K166" s="2"/>
      <c r="L166"/>
      <c r="M166" s="3"/>
      <c r="N166"/>
      <c r="O166" s="3"/>
      <c r="P166"/>
      <c r="Q166" s="3"/>
      <c r="R166"/>
      <c r="S166"/>
    </row>
    <row r="167" spans="3:19" s="54" customFormat="1" x14ac:dyDescent="0.3">
      <c r="C167" s="7"/>
      <c r="D167" s="55"/>
      <c r="F167" s="7"/>
      <c r="G167" s="7"/>
      <c r="H167" s="7"/>
      <c r="J167"/>
      <c r="K167" s="2"/>
      <c r="L167"/>
      <c r="M167" s="3"/>
      <c r="N167"/>
      <c r="O167" s="3"/>
      <c r="P167"/>
      <c r="Q167" s="3"/>
      <c r="R167"/>
      <c r="S167"/>
    </row>
    <row r="168" spans="3:19" s="54" customFormat="1" x14ac:dyDescent="0.3">
      <c r="C168" s="7"/>
      <c r="D168" s="55"/>
      <c r="F168" s="7"/>
      <c r="G168" s="7"/>
      <c r="H168" s="7"/>
      <c r="J168"/>
      <c r="K168" s="2"/>
      <c r="L168"/>
      <c r="M168" s="3"/>
      <c r="N168"/>
      <c r="O168" s="3"/>
      <c r="P168"/>
      <c r="Q168" s="3"/>
      <c r="R168"/>
      <c r="S168"/>
    </row>
    <row r="169" spans="3:19" s="54" customFormat="1" x14ac:dyDescent="0.3">
      <c r="C169" s="7"/>
      <c r="D169" s="55"/>
      <c r="F169" s="7"/>
      <c r="G169" s="7"/>
      <c r="H169" s="7"/>
      <c r="J169"/>
      <c r="K169" s="2"/>
      <c r="L169"/>
      <c r="M169" s="3"/>
      <c r="N169"/>
      <c r="O169" s="3"/>
      <c r="P169"/>
      <c r="Q169" s="3"/>
      <c r="R169"/>
      <c r="S169"/>
    </row>
    <row r="170" spans="3:19" s="54" customFormat="1" x14ac:dyDescent="0.3">
      <c r="C170" s="7"/>
      <c r="D170" s="55"/>
      <c r="F170" s="7"/>
      <c r="G170" s="7"/>
      <c r="H170" s="7"/>
      <c r="J170"/>
      <c r="K170" s="2"/>
      <c r="L170"/>
      <c r="M170" s="3"/>
      <c r="N170"/>
      <c r="O170" s="3"/>
      <c r="P170"/>
      <c r="Q170" s="3"/>
      <c r="R170"/>
      <c r="S170"/>
    </row>
    <row r="171" spans="3:19" s="54" customFormat="1" x14ac:dyDescent="0.3">
      <c r="C171" s="7"/>
      <c r="D171" s="55"/>
      <c r="F171" s="7"/>
      <c r="G171" s="7"/>
      <c r="H171" s="7"/>
      <c r="J171"/>
      <c r="K171" s="2"/>
      <c r="L171"/>
      <c r="M171" s="3"/>
      <c r="N171"/>
      <c r="O171" s="3"/>
      <c r="P171"/>
      <c r="Q171" s="3"/>
      <c r="R171"/>
      <c r="S171"/>
    </row>
    <row r="172" spans="3:19" s="54" customFormat="1" x14ac:dyDescent="0.3">
      <c r="C172" s="7"/>
      <c r="D172" s="55"/>
      <c r="F172" s="7"/>
      <c r="G172" s="7"/>
      <c r="H172" s="7"/>
      <c r="J172"/>
      <c r="K172" s="2"/>
      <c r="L172"/>
      <c r="M172" s="3"/>
      <c r="N172"/>
      <c r="O172" s="3"/>
      <c r="P172"/>
      <c r="Q172" s="3"/>
      <c r="R172"/>
      <c r="S172"/>
    </row>
    <row r="173" spans="3:19" s="54" customFormat="1" x14ac:dyDescent="0.3">
      <c r="C173" s="7"/>
      <c r="D173" s="55"/>
      <c r="F173" s="7"/>
      <c r="G173" s="7"/>
      <c r="H173" s="7"/>
      <c r="J173"/>
      <c r="K173" s="2"/>
      <c r="L173"/>
      <c r="M173" s="3"/>
      <c r="N173"/>
      <c r="O173" s="3"/>
      <c r="P173"/>
      <c r="Q173" s="3"/>
      <c r="R173"/>
      <c r="S173"/>
    </row>
    <row r="174" spans="3:19" s="54" customFormat="1" x14ac:dyDescent="0.3">
      <c r="C174" s="7"/>
      <c r="D174" s="55"/>
      <c r="F174" s="7"/>
      <c r="G174" s="7"/>
      <c r="H174" s="7"/>
      <c r="J174"/>
      <c r="K174" s="2"/>
      <c r="L174"/>
      <c r="M174" s="3"/>
      <c r="N174"/>
      <c r="O174" s="3"/>
      <c r="P174"/>
      <c r="Q174" s="3"/>
      <c r="R174"/>
      <c r="S174"/>
    </row>
    <row r="175" spans="3:19" s="54" customFormat="1" x14ac:dyDescent="0.3">
      <c r="C175" s="7"/>
      <c r="D175" s="55"/>
      <c r="F175" s="7"/>
      <c r="G175" s="7"/>
      <c r="H175" s="7"/>
      <c r="J175"/>
      <c r="K175" s="2"/>
      <c r="L175"/>
      <c r="M175" s="3"/>
      <c r="N175"/>
      <c r="O175" s="3"/>
      <c r="P175"/>
      <c r="Q175" s="3"/>
      <c r="R175"/>
      <c r="S175"/>
    </row>
    <row r="176" spans="3:19" s="54" customFormat="1" x14ac:dyDescent="0.3">
      <c r="C176" s="7"/>
      <c r="D176" s="55"/>
      <c r="F176" s="7"/>
      <c r="G176" s="7"/>
      <c r="H176" s="7"/>
      <c r="J176"/>
      <c r="K176" s="2"/>
      <c r="L176"/>
      <c r="M176" s="3"/>
      <c r="N176"/>
      <c r="O176" s="3"/>
      <c r="P176"/>
      <c r="Q176" s="3"/>
      <c r="R176"/>
      <c r="S176"/>
    </row>
    <row r="177" spans="3:19" s="54" customFormat="1" x14ac:dyDescent="0.3">
      <c r="C177" s="7"/>
      <c r="D177" s="55"/>
      <c r="F177" s="7"/>
      <c r="G177" s="7"/>
      <c r="H177" s="7"/>
      <c r="J177"/>
      <c r="K177" s="2"/>
      <c r="L177"/>
      <c r="M177" s="3"/>
      <c r="N177"/>
      <c r="O177" s="3"/>
      <c r="P177"/>
      <c r="Q177" s="3"/>
      <c r="R177"/>
      <c r="S177"/>
    </row>
    <row r="178" spans="3:19" s="54" customFormat="1" x14ac:dyDescent="0.3">
      <c r="C178" s="7"/>
      <c r="D178" s="55"/>
      <c r="F178" s="7"/>
      <c r="G178" s="7"/>
      <c r="H178" s="7"/>
      <c r="J178"/>
      <c r="K178" s="2"/>
      <c r="L178"/>
      <c r="M178" s="3"/>
      <c r="N178"/>
      <c r="O178" s="3"/>
      <c r="P178"/>
      <c r="Q178" s="3"/>
      <c r="R178"/>
      <c r="S178"/>
    </row>
    <row r="179" spans="3:19" s="54" customFormat="1" x14ac:dyDescent="0.3">
      <c r="C179" s="7"/>
      <c r="D179" s="55"/>
      <c r="F179" s="7"/>
      <c r="G179" s="7"/>
      <c r="H179" s="7"/>
      <c r="J179"/>
      <c r="K179" s="2"/>
      <c r="L179"/>
      <c r="M179" s="3"/>
      <c r="N179"/>
      <c r="O179" s="3"/>
      <c r="P179"/>
      <c r="Q179" s="3"/>
      <c r="R179"/>
      <c r="S179"/>
    </row>
    <row r="180" spans="3:19" s="54" customFormat="1" x14ac:dyDescent="0.3">
      <c r="C180" s="7"/>
      <c r="D180" s="55"/>
      <c r="F180" s="7"/>
      <c r="G180" s="7"/>
      <c r="H180" s="7"/>
      <c r="J180"/>
      <c r="K180" s="2"/>
      <c r="L180"/>
      <c r="M180" s="3"/>
      <c r="N180"/>
      <c r="O180" s="3"/>
      <c r="P180"/>
      <c r="Q180" s="3"/>
      <c r="R180"/>
      <c r="S180"/>
    </row>
    <row r="181" spans="3:19" s="54" customFormat="1" x14ac:dyDescent="0.3">
      <c r="C181" s="7"/>
      <c r="D181" s="55"/>
      <c r="F181" s="7"/>
      <c r="G181" s="7"/>
      <c r="H181" s="7"/>
      <c r="J181"/>
      <c r="K181" s="2"/>
      <c r="L181"/>
      <c r="M181" s="3"/>
      <c r="N181"/>
      <c r="O181" s="3"/>
      <c r="P181"/>
      <c r="Q181" s="3"/>
      <c r="R181"/>
      <c r="S181"/>
    </row>
    <row r="182" spans="3:19" s="54" customFormat="1" x14ac:dyDescent="0.3">
      <c r="C182" s="7"/>
      <c r="D182" s="55"/>
      <c r="F182" s="7"/>
      <c r="G182" s="7"/>
      <c r="H182" s="7"/>
      <c r="J182"/>
      <c r="K182" s="2"/>
      <c r="L182"/>
      <c r="M182" s="3"/>
      <c r="N182"/>
      <c r="O182" s="3"/>
      <c r="P182"/>
      <c r="Q182" s="3"/>
      <c r="R182"/>
      <c r="S182"/>
    </row>
    <row r="183" spans="3:19" s="54" customFormat="1" x14ac:dyDescent="0.3">
      <c r="C183" s="7"/>
      <c r="D183" s="55"/>
      <c r="F183" s="7"/>
      <c r="G183" s="7"/>
      <c r="H183" s="7"/>
      <c r="J183"/>
      <c r="K183" s="2"/>
      <c r="L183"/>
      <c r="M183" s="3"/>
      <c r="N183"/>
      <c r="O183" s="3"/>
      <c r="P183"/>
      <c r="Q183" s="3"/>
      <c r="R183"/>
      <c r="S183"/>
    </row>
    <row r="184" spans="3:19" s="54" customFormat="1" x14ac:dyDescent="0.3">
      <c r="C184" s="7"/>
      <c r="D184" s="55"/>
      <c r="F184" s="7"/>
      <c r="G184" s="7"/>
      <c r="H184" s="7"/>
      <c r="J184"/>
      <c r="K184" s="2"/>
      <c r="L184"/>
      <c r="M184" s="3"/>
      <c r="N184"/>
      <c r="O184" s="3"/>
      <c r="P184"/>
      <c r="Q184" s="3"/>
      <c r="R184"/>
      <c r="S184"/>
    </row>
    <row r="185" spans="3:19" s="54" customFormat="1" x14ac:dyDescent="0.3">
      <c r="C185" s="7"/>
      <c r="D185" s="55"/>
      <c r="F185" s="7"/>
      <c r="G185" s="7"/>
      <c r="H185" s="7"/>
      <c r="J185"/>
      <c r="K185" s="2"/>
      <c r="L185"/>
      <c r="M185" s="3"/>
      <c r="N185"/>
      <c r="O185" s="3"/>
      <c r="P185"/>
      <c r="Q185" s="3"/>
      <c r="R185"/>
      <c r="S185"/>
    </row>
    <row r="186" spans="3:19" s="54" customFormat="1" x14ac:dyDescent="0.3">
      <c r="C186" s="7"/>
      <c r="D186" s="55"/>
      <c r="F186" s="7"/>
      <c r="G186" s="7"/>
      <c r="H186" s="7"/>
      <c r="J186"/>
      <c r="K186" s="2"/>
      <c r="L186"/>
      <c r="M186" s="3"/>
      <c r="N186"/>
      <c r="O186" s="3"/>
      <c r="P186"/>
      <c r="Q186" s="3"/>
      <c r="R186"/>
      <c r="S186"/>
    </row>
    <row r="187" spans="3:19" s="54" customFormat="1" x14ac:dyDescent="0.3">
      <c r="C187" s="7"/>
      <c r="D187" s="55"/>
      <c r="F187" s="7"/>
      <c r="G187" s="7"/>
      <c r="H187" s="7"/>
      <c r="J187"/>
      <c r="K187" s="2"/>
      <c r="L187"/>
      <c r="M187" s="3"/>
      <c r="N187"/>
      <c r="O187" s="3"/>
      <c r="P187"/>
      <c r="Q187" s="3"/>
      <c r="R187"/>
      <c r="S187"/>
    </row>
    <row r="188" spans="3:19" s="54" customFormat="1" x14ac:dyDescent="0.3">
      <c r="C188" s="7"/>
      <c r="D188" s="55"/>
      <c r="F188" s="7"/>
      <c r="G188" s="7"/>
      <c r="H188" s="7"/>
      <c r="J188"/>
      <c r="K188" s="2"/>
      <c r="L188"/>
      <c r="M188" s="3"/>
      <c r="N188"/>
      <c r="O188" s="3"/>
      <c r="P188"/>
      <c r="Q188" s="3"/>
      <c r="R188"/>
      <c r="S188"/>
    </row>
    <row r="189" spans="3:19" s="54" customFormat="1" x14ac:dyDescent="0.3">
      <c r="C189" s="7"/>
      <c r="D189" s="55"/>
      <c r="F189" s="7"/>
      <c r="G189" s="7"/>
      <c r="H189" s="7"/>
      <c r="J189"/>
      <c r="K189" s="2"/>
      <c r="L189"/>
      <c r="M189" s="3"/>
      <c r="N189"/>
      <c r="O189" s="3"/>
      <c r="P189"/>
      <c r="Q189" s="3"/>
      <c r="R189"/>
      <c r="S189"/>
    </row>
    <row r="190" spans="3:19" s="54" customFormat="1" x14ac:dyDescent="0.3">
      <c r="C190" s="7"/>
      <c r="D190" s="55"/>
      <c r="F190" s="7"/>
      <c r="G190" s="7"/>
      <c r="H190" s="7"/>
      <c r="J190"/>
      <c r="K190" s="2"/>
      <c r="L190"/>
      <c r="M190" s="3"/>
      <c r="N190"/>
      <c r="O190" s="3"/>
      <c r="P190"/>
      <c r="Q190" s="3"/>
      <c r="R190"/>
      <c r="S190"/>
    </row>
    <row r="191" spans="3:19" s="54" customFormat="1" x14ac:dyDescent="0.3">
      <c r="C191" s="7"/>
      <c r="D191" s="55"/>
      <c r="F191" s="7"/>
      <c r="G191" s="7"/>
      <c r="H191" s="7"/>
      <c r="J191"/>
      <c r="K191" s="2"/>
      <c r="L191"/>
      <c r="M191" s="3"/>
      <c r="N191"/>
      <c r="O191" s="3"/>
      <c r="P191"/>
      <c r="Q191" s="3"/>
      <c r="R191"/>
      <c r="S191"/>
    </row>
    <row r="192" spans="3:19" s="54" customFormat="1" x14ac:dyDescent="0.3">
      <c r="C192" s="7"/>
      <c r="D192" s="55"/>
      <c r="F192" s="7"/>
      <c r="G192" s="7"/>
      <c r="H192" s="7"/>
      <c r="J192"/>
      <c r="K192" s="2"/>
      <c r="L192"/>
      <c r="M192" s="3"/>
      <c r="N192"/>
      <c r="O192" s="3"/>
      <c r="P192"/>
      <c r="Q192" s="3"/>
      <c r="R192"/>
      <c r="S192"/>
    </row>
    <row r="193" spans="3:19" s="54" customFormat="1" x14ac:dyDescent="0.3">
      <c r="C193" s="7"/>
      <c r="D193" s="55"/>
      <c r="F193" s="7"/>
      <c r="G193" s="7"/>
      <c r="H193" s="7"/>
      <c r="J193"/>
      <c r="K193" s="2"/>
      <c r="L193"/>
      <c r="M193" s="3"/>
      <c r="N193"/>
      <c r="O193" s="3"/>
      <c r="P193"/>
      <c r="Q193" s="3"/>
      <c r="R193"/>
      <c r="S193"/>
    </row>
    <row r="194" spans="3:19" s="54" customFormat="1" x14ac:dyDescent="0.3">
      <c r="C194" s="7"/>
      <c r="D194" s="55"/>
      <c r="F194" s="7"/>
      <c r="G194" s="7"/>
      <c r="H194" s="7"/>
      <c r="J194"/>
      <c r="K194" s="2"/>
      <c r="L194"/>
      <c r="M194" s="3"/>
      <c r="N194"/>
      <c r="O194" s="3"/>
      <c r="P194"/>
      <c r="Q194" s="3"/>
      <c r="R194"/>
      <c r="S194"/>
    </row>
    <row r="195" spans="3:19" s="54" customFormat="1" x14ac:dyDescent="0.3">
      <c r="C195" s="7"/>
      <c r="D195" s="55"/>
      <c r="F195" s="7"/>
      <c r="G195" s="7"/>
      <c r="H195" s="7"/>
      <c r="J195"/>
      <c r="K195" s="2"/>
      <c r="L195"/>
      <c r="M195" s="3"/>
      <c r="N195"/>
      <c r="O195" s="3"/>
      <c r="P195"/>
      <c r="Q195" s="3"/>
      <c r="R195"/>
      <c r="S195"/>
    </row>
    <row r="196" spans="3:19" s="54" customFormat="1" x14ac:dyDescent="0.3">
      <c r="C196" s="7"/>
      <c r="D196" s="55"/>
      <c r="F196" s="7"/>
      <c r="G196" s="7"/>
      <c r="H196" s="7"/>
      <c r="J196"/>
      <c r="K196" s="2"/>
      <c r="L196"/>
      <c r="M196" s="3"/>
      <c r="N196"/>
      <c r="O196" s="3"/>
      <c r="P196"/>
      <c r="Q196" s="3"/>
      <c r="R196"/>
      <c r="S196"/>
    </row>
    <row r="197" spans="3:19" s="54" customFormat="1" x14ac:dyDescent="0.3">
      <c r="C197" s="7"/>
      <c r="D197" s="55"/>
      <c r="F197" s="7"/>
      <c r="G197" s="7"/>
      <c r="H197" s="7"/>
      <c r="J197"/>
      <c r="K197" s="2"/>
      <c r="L197"/>
      <c r="M197" s="3"/>
      <c r="N197"/>
      <c r="O197" s="3"/>
      <c r="P197"/>
      <c r="Q197" s="3"/>
      <c r="R197"/>
      <c r="S197"/>
    </row>
    <row r="198" spans="3:19" s="54" customFormat="1" x14ac:dyDescent="0.3">
      <c r="C198" s="7"/>
      <c r="D198" s="55"/>
      <c r="F198" s="7"/>
      <c r="G198" s="7"/>
      <c r="H198" s="7"/>
      <c r="J198"/>
      <c r="K198" s="2"/>
      <c r="L198"/>
      <c r="M198" s="3"/>
      <c r="N198"/>
      <c r="O198" s="3"/>
      <c r="P198"/>
      <c r="Q198" s="3"/>
      <c r="R198"/>
      <c r="S198"/>
    </row>
    <row r="199" spans="3:19" s="54" customFormat="1" x14ac:dyDescent="0.3">
      <c r="C199" s="7"/>
      <c r="D199" s="55"/>
      <c r="F199" s="7"/>
      <c r="G199" s="7"/>
      <c r="H199" s="7"/>
      <c r="J199"/>
      <c r="K199" s="2"/>
      <c r="L199"/>
      <c r="M199" s="3"/>
      <c r="N199"/>
      <c r="O199" s="3"/>
      <c r="P199"/>
      <c r="Q199" s="3"/>
      <c r="R199"/>
      <c r="S199"/>
    </row>
    <row r="200" spans="3:19" s="54" customFormat="1" x14ac:dyDescent="0.3">
      <c r="C200" s="7"/>
      <c r="D200" s="55"/>
      <c r="F200" s="7"/>
      <c r="G200" s="7"/>
      <c r="H200" s="7"/>
      <c r="J200"/>
      <c r="K200" s="2"/>
      <c r="L200"/>
      <c r="M200" s="3"/>
      <c r="N200"/>
      <c r="O200" s="3"/>
      <c r="P200"/>
      <c r="Q200" s="3"/>
      <c r="R200"/>
      <c r="S200"/>
    </row>
    <row r="201" spans="3:19" s="54" customFormat="1" x14ac:dyDescent="0.3">
      <c r="C201" s="7"/>
      <c r="D201" s="55"/>
      <c r="F201" s="7"/>
      <c r="G201" s="7"/>
      <c r="H201" s="7"/>
      <c r="J201"/>
      <c r="K201" s="2"/>
      <c r="L201"/>
      <c r="M201" s="3"/>
      <c r="N201"/>
      <c r="O201" s="3"/>
      <c r="P201"/>
      <c r="Q201" s="3"/>
      <c r="R201"/>
      <c r="S201"/>
    </row>
    <row r="202" spans="3:19" s="54" customFormat="1" x14ac:dyDescent="0.3">
      <c r="C202" s="7"/>
      <c r="D202" s="55"/>
      <c r="F202" s="7"/>
      <c r="G202" s="7"/>
      <c r="H202" s="7"/>
      <c r="J202"/>
      <c r="K202" s="2"/>
      <c r="L202"/>
      <c r="M202" s="3"/>
      <c r="N202"/>
      <c r="O202" s="3"/>
      <c r="P202"/>
      <c r="Q202" s="3"/>
      <c r="R202"/>
      <c r="S202"/>
    </row>
    <row r="203" spans="3:19" s="54" customFormat="1" x14ac:dyDescent="0.3">
      <c r="C203" s="7"/>
      <c r="D203" s="55"/>
      <c r="F203" s="7"/>
      <c r="G203" s="7"/>
      <c r="H203" s="7"/>
      <c r="J203"/>
      <c r="K203" s="2"/>
      <c r="L203"/>
      <c r="M203" s="3"/>
      <c r="N203"/>
      <c r="O203" s="3"/>
      <c r="P203"/>
      <c r="Q203" s="3"/>
      <c r="R203"/>
      <c r="S203"/>
    </row>
    <row r="204" spans="3:19" s="54" customFormat="1" x14ac:dyDescent="0.3">
      <c r="C204" s="7"/>
      <c r="D204" s="55"/>
      <c r="F204" s="7"/>
      <c r="G204" s="7"/>
      <c r="H204" s="7"/>
      <c r="J204"/>
      <c r="K204" s="2"/>
      <c r="L204"/>
      <c r="M204" s="3"/>
      <c r="N204"/>
      <c r="O204" s="3"/>
      <c r="P204"/>
      <c r="Q204" s="3"/>
      <c r="R204"/>
      <c r="S204"/>
    </row>
    <row r="205" spans="3:19" s="54" customFormat="1" x14ac:dyDescent="0.3">
      <c r="C205" s="7"/>
      <c r="D205" s="55"/>
      <c r="F205" s="7"/>
      <c r="G205" s="7"/>
      <c r="H205" s="7"/>
      <c r="J205"/>
      <c r="K205" s="2"/>
      <c r="L205"/>
      <c r="M205" s="3"/>
      <c r="N205"/>
      <c r="O205" s="3"/>
      <c r="P205"/>
      <c r="Q205" s="3"/>
      <c r="R205"/>
      <c r="S205"/>
    </row>
    <row r="206" spans="3:19" s="54" customFormat="1" x14ac:dyDescent="0.3">
      <c r="C206" s="7"/>
      <c r="D206" s="55"/>
      <c r="F206" s="7"/>
      <c r="G206" s="7"/>
      <c r="H206" s="7"/>
      <c r="J206"/>
      <c r="K206" s="2"/>
      <c r="L206"/>
      <c r="M206" s="3"/>
      <c r="N206"/>
      <c r="O206" s="3"/>
      <c r="P206"/>
      <c r="Q206" s="3"/>
      <c r="R206"/>
      <c r="S206"/>
    </row>
    <row r="207" spans="3:19" s="54" customFormat="1" x14ac:dyDescent="0.3">
      <c r="C207" s="7"/>
      <c r="D207" s="55"/>
      <c r="F207" s="7"/>
      <c r="G207" s="7"/>
      <c r="H207" s="7"/>
      <c r="J207"/>
      <c r="K207" s="2"/>
      <c r="L207"/>
      <c r="M207" s="3"/>
      <c r="N207"/>
      <c r="O207" s="3"/>
      <c r="P207"/>
      <c r="Q207" s="3"/>
      <c r="R207"/>
      <c r="S207"/>
    </row>
    <row r="208" spans="3:19" s="54" customFormat="1" x14ac:dyDescent="0.3">
      <c r="C208" s="7"/>
      <c r="D208" s="55"/>
      <c r="F208" s="7"/>
      <c r="G208" s="7"/>
      <c r="H208" s="7"/>
      <c r="J208"/>
      <c r="K208" s="2"/>
      <c r="L208"/>
      <c r="M208" s="3"/>
      <c r="N208"/>
      <c r="O208" s="3"/>
      <c r="P208"/>
      <c r="Q208" s="3"/>
      <c r="R208"/>
      <c r="S208"/>
    </row>
    <row r="209" spans="3:19" s="54" customFormat="1" x14ac:dyDescent="0.3">
      <c r="C209" s="7"/>
      <c r="D209" s="55"/>
      <c r="F209" s="7"/>
      <c r="G209" s="7"/>
      <c r="H209" s="7"/>
      <c r="J209"/>
      <c r="K209" s="2"/>
      <c r="L209"/>
      <c r="M209" s="3"/>
      <c r="N209"/>
      <c r="O209" s="3"/>
      <c r="P209"/>
      <c r="Q209" s="3"/>
      <c r="R209"/>
      <c r="S209"/>
    </row>
    <row r="210" spans="3:19" s="54" customFormat="1" x14ac:dyDescent="0.3">
      <c r="C210" s="7"/>
      <c r="D210" s="55"/>
      <c r="F210" s="7"/>
      <c r="G210" s="7"/>
      <c r="H210" s="7"/>
      <c r="J210"/>
      <c r="K210" s="2"/>
      <c r="L210"/>
      <c r="M210" s="3"/>
      <c r="N210"/>
      <c r="O210" s="3"/>
      <c r="P210"/>
      <c r="Q210" s="3"/>
      <c r="R210"/>
      <c r="S210"/>
    </row>
    <row r="211" spans="3:19" s="54" customFormat="1" x14ac:dyDescent="0.3">
      <c r="C211" s="7"/>
      <c r="D211" s="55"/>
      <c r="F211" s="7"/>
      <c r="G211" s="7"/>
      <c r="H211" s="7"/>
      <c r="J211"/>
      <c r="K211" s="2"/>
      <c r="L211"/>
      <c r="M211" s="3"/>
      <c r="N211"/>
      <c r="O211" s="3"/>
      <c r="P211"/>
      <c r="Q211" s="3"/>
      <c r="R211"/>
      <c r="S211"/>
    </row>
    <row r="212" spans="3:19" s="54" customFormat="1" x14ac:dyDescent="0.3">
      <c r="C212" s="7"/>
      <c r="D212" s="55"/>
      <c r="F212" s="7"/>
      <c r="G212" s="7"/>
      <c r="H212" s="7"/>
      <c r="J212"/>
      <c r="K212" s="2"/>
      <c r="L212"/>
      <c r="M212" s="3"/>
      <c r="N212"/>
      <c r="O212" s="3"/>
      <c r="P212"/>
      <c r="Q212" s="3"/>
      <c r="R212"/>
      <c r="S212"/>
    </row>
    <row r="213" spans="3:19" s="54" customFormat="1" x14ac:dyDescent="0.3">
      <c r="C213" s="7"/>
      <c r="D213" s="55"/>
      <c r="F213" s="7"/>
      <c r="G213" s="7"/>
      <c r="H213" s="7"/>
      <c r="J213"/>
      <c r="K213" s="2"/>
      <c r="L213"/>
      <c r="M213" s="3"/>
      <c r="N213"/>
      <c r="O213" s="3"/>
      <c r="P213"/>
      <c r="Q213" s="3"/>
      <c r="R213"/>
      <c r="S213"/>
    </row>
    <row r="214" spans="3:19" s="54" customFormat="1" x14ac:dyDescent="0.3">
      <c r="C214" s="7"/>
      <c r="D214" s="55"/>
      <c r="F214" s="7"/>
      <c r="G214" s="7"/>
      <c r="H214" s="7"/>
      <c r="J214"/>
      <c r="K214" s="2"/>
      <c r="L214"/>
      <c r="M214" s="3"/>
      <c r="N214"/>
      <c r="O214" s="3"/>
      <c r="P214"/>
      <c r="Q214" s="3"/>
      <c r="R214"/>
      <c r="S214"/>
    </row>
    <row r="215" spans="3:19" s="54" customFormat="1" x14ac:dyDescent="0.3">
      <c r="C215" s="7"/>
      <c r="D215" s="55"/>
      <c r="F215" s="7"/>
      <c r="G215" s="7"/>
      <c r="H215" s="7"/>
      <c r="J215"/>
      <c r="K215" s="2"/>
      <c r="L215"/>
      <c r="M215" s="3"/>
      <c r="N215"/>
      <c r="O215" s="3"/>
      <c r="P215"/>
      <c r="Q215" s="3"/>
      <c r="R215"/>
      <c r="S215"/>
    </row>
    <row r="216" spans="3:19" s="54" customFormat="1" x14ac:dyDescent="0.3">
      <c r="C216" s="7"/>
      <c r="D216" s="55"/>
      <c r="F216" s="7"/>
      <c r="G216" s="7"/>
      <c r="H216" s="7"/>
      <c r="J216"/>
      <c r="K216" s="2"/>
      <c r="L216"/>
      <c r="M216" s="3"/>
      <c r="N216"/>
      <c r="O216" s="3"/>
      <c r="P216"/>
      <c r="Q216" s="3"/>
      <c r="R216"/>
      <c r="S216"/>
    </row>
    <row r="217" spans="3:19" s="54" customFormat="1" x14ac:dyDescent="0.3">
      <c r="C217" s="7"/>
      <c r="D217" s="55"/>
      <c r="F217" s="7"/>
      <c r="G217" s="7"/>
      <c r="H217" s="7"/>
      <c r="J217"/>
      <c r="K217" s="2"/>
      <c r="L217"/>
      <c r="M217" s="3"/>
      <c r="N217"/>
      <c r="O217" s="3"/>
      <c r="P217"/>
      <c r="Q217" s="3"/>
      <c r="R217"/>
      <c r="S217"/>
    </row>
    <row r="218" spans="3:19" s="54" customFormat="1" x14ac:dyDescent="0.3">
      <c r="C218" s="7"/>
      <c r="D218" s="55"/>
      <c r="F218" s="7"/>
      <c r="G218" s="7"/>
      <c r="H218" s="7"/>
      <c r="J218"/>
      <c r="K218" s="2"/>
      <c r="L218"/>
      <c r="M218" s="3"/>
      <c r="N218"/>
      <c r="O218" s="3"/>
      <c r="P218"/>
      <c r="Q218" s="3"/>
      <c r="R218"/>
      <c r="S218"/>
    </row>
    <row r="219" spans="3:19" s="54" customFormat="1" x14ac:dyDescent="0.3">
      <c r="C219" s="7"/>
      <c r="D219" s="55"/>
      <c r="F219" s="7"/>
      <c r="G219" s="7"/>
      <c r="H219" s="7"/>
      <c r="J219"/>
      <c r="K219" s="2"/>
      <c r="L219"/>
      <c r="M219" s="3"/>
      <c r="N219"/>
      <c r="O219" s="3"/>
      <c r="P219"/>
      <c r="Q219" s="3"/>
      <c r="R219"/>
      <c r="S219"/>
    </row>
    <row r="220" spans="3:19" s="54" customFormat="1" x14ac:dyDescent="0.3">
      <c r="C220" s="7"/>
      <c r="D220" s="55"/>
      <c r="F220" s="7"/>
      <c r="G220" s="7"/>
      <c r="H220" s="7"/>
      <c r="J220"/>
      <c r="K220" s="2"/>
      <c r="L220"/>
      <c r="M220" s="3"/>
      <c r="N220"/>
      <c r="O220" s="3"/>
      <c r="P220"/>
      <c r="Q220" s="3"/>
      <c r="R220"/>
      <c r="S220"/>
    </row>
    <row r="221" spans="3:19" s="54" customFormat="1" x14ac:dyDescent="0.3">
      <c r="C221" s="7"/>
      <c r="D221" s="55"/>
      <c r="F221" s="7"/>
      <c r="G221" s="7"/>
      <c r="H221" s="7"/>
      <c r="J221"/>
      <c r="K221" s="2"/>
      <c r="L221"/>
      <c r="M221" s="3"/>
      <c r="N221"/>
      <c r="O221" s="3"/>
      <c r="P221"/>
      <c r="Q221" s="3"/>
      <c r="R221"/>
      <c r="S221"/>
    </row>
    <row r="222" spans="3:19" s="54" customFormat="1" x14ac:dyDescent="0.3">
      <c r="C222" s="7"/>
      <c r="D222" s="55"/>
      <c r="F222" s="7"/>
      <c r="G222" s="7"/>
      <c r="H222" s="7"/>
      <c r="J222"/>
      <c r="K222" s="2"/>
      <c r="L222"/>
      <c r="M222" s="3"/>
      <c r="N222"/>
      <c r="O222" s="3"/>
      <c r="P222"/>
      <c r="Q222" s="3"/>
      <c r="R222"/>
      <c r="S222"/>
    </row>
    <row r="223" spans="3:19" s="54" customFormat="1" x14ac:dyDescent="0.3">
      <c r="C223" s="7"/>
      <c r="D223" s="55"/>
      <c r="F223" s="7"/>
      <c r="G223" s="7"/>
      <c r="H223" s="7"/>
      <c r="J223"/>
      <c r="K223" s="2"/>
      <c r="L223"/>
      <c r="M223" s="3"/>
      <c r="N223"/>
      <c r="O223" s="3"/>
      <c r="P223"/>
      <c r="Q223" s="3"/>
      <c r="R223"/>
      <c r="S223"/>
    </row>
    <row r="224" spans="3:19" s="54" customFormat="1" x14ac:dyDescent="0.3">
      <c r="C224" s="7"/>
      <c r="D224" s="55"/>
      <c r="F224" s="7"/>
      <c r="G224" s="7"/>
      <c r="H224" s="7"/>
      <c r="J224"/>
      <c r="K224" s="2"/>
      <c r="L224"/>
      <c r="M224" s="3"/>
      <c r="N224"/>
      <c r="O224" s="3"/>
      <c r="P224"/>
      <c r="Q224" s="3"/>
      <c r="R224"/>
      <c r="S224"/>
    </row>
    <row r="225" spans="3:19" s="54" customFormat="1" x14ac:dyDescent="0.3">
      <c r="C225" s="7"/>
      <c r="D225" s="55"/>
      <c r="F225" s="7"/>
      <c r="G225" s="7"/>
      <c r="H225" s="7"/>
      <c r="J225"/>
      <c r="K225" s="2"/>
      <c r="L225"/>
      <c r="M225" s="3"/>
      <c r="N225"/>
      <c r="O225" s="3"/>
      <c r="P225"/>
      <c r="Q225" s="3"/>
      <c r="R225"/>
      <c r="S225"/>
    </row>
    <row r="226" spans="3:19" s="54" customFormat="1" x14ac:dyDescent="0.3">
      <c r="C226" s="7"/>
      <c r="D226" s="55"/>
      <c r="F226" s="7"/>
      <c r="G226" s="7"/>
      <c r="H226" s="7"/>
      <c r="J226"/>
      <c r="K226" s="2"/>
      <c r="L226"/>
      <c r="M226" s="3"/>
      <c r="N226"/>
      <c r="O226" s="3"/>
      <c r="P226"/>
      <c r="Q226" s="3"/>
      <c r="R226"/>
      <c r="S226"/>
    </row>
    <row r="227" spans="3:19" s="54" customFormat="1" x14ac:dyDescent="0.3">
      <c r="C227" s="7"/>
      <c r="D227" s="55"/>
      <c r="F227" s="7"/>
      <c r="G227" s="7"/>
      <c r="H227" s="7"/>
      <c r="J227"/>
      <c r="K227" s="2"/>
      <c r="L227"/>
      <c r="M227" s="3"/>
      <c r="N227"/>
      <c r="O227" s="3"/>
      <c r="P227"/>
      <c r="Q227" s="3"/>
      <c r="R227"/>
      <c r="S227"/>
    </row>
    <row r="228" spans="3:19" s="54" customFormat="1" x14ac:dyDescent="0.3">
      <c r="C228" s="7"/>
      <c r="D228" s="55"/>
      <c r="F228" s="7"/>
      <c r="G228" s="7"/>
      <c r="H228" s="7"/>
      <c r="J228"/>
      <c r="K228" s="2"/>
      <c r="L228"/>
      <c r="M228" s="3"/>
      <c r="N228"/>
      <c r="O228" s="3"/>
      <c r="P228"/>
      <c r="Q228" s="3"/>
      <c r="R228"/>
      <c r="S228"/>
    </row>
    <row r="229" spans="3:19" s="54" customFormat="1" x14ac:dyDescent="0.3">
      <c r="C229" s="7"/>
      <c r="D229" s="55"/>
      <c r="F229" s="7"/>
      <c r="G229" s="7"/>
      <c r="H229" s="7"/>
      <c r="J229"/>
      <c r="K229" s="2"/>
      <c r="L229"/>
      <c r="M229" s="3"/>
      <c r="N229"/>
      <c r="O229" s="3"/>
      <c r="P229"/>
      <c r="Q229" s="3"/>
      <c r="R229"/>
      <c r="S229"/>
    </row>
    <row r="230" spans="3:19" s="54" customFormat="1" x14ac:dyDescent="0.3">
      <c r="C230" s="7"/>
      <c r="D230" s="55"/>
      <c r="F230" s="7"/>
      <c r="G230" s="7"/>
      <c r="H230" s="7"/>
      <c r="J230"/>
      <c r="K230" s="2"/>
      <c r="L230"/>
      <c r="M230" s="3"/>
      <c r="N230"/>
      <c r="O230" s="3"/>
      <c r="P230"/>
      <c r="Q230" s="3"/>
      <c r="R230"/>
      <c r="S230"/>
    </row>
    <row r="231" spans="3:19" s="54" customFormat="1" x14ac:dyDescent="0.3">
      <c r="C231" s="7"/>
      <c r="D231" s="55"/>
      <c r="F231" s="7"/>
      <c r="G231" s="7"/>
      <c r="H231" s="7"/>
      <c r="J231"/>
      <c r="K231" s="2"/>
      <c r="L231"/>
      <c r="M231" s="3"/>
      <c r="N231"/>
      <c r="O231" s="3"/>
      <c r="P231"/>
      <c r="Q231" s="3"/>
      <c r="R231"/>
      <c r="S231"/>
    </row>
    <row r="232" spans="3:19" s="54" customFormat="1" x14ac:dyDescent="0.3">
      <c r="C232" s="7"/>
      <c r="D232" s="55"/>
      <c r="F232" s="7"/>
      <c r="G232" s="7"/>
      <c r="H232" s="7"/>
      <c r="J232"/>
      <c r="K232" s="2"/>
      <c r="L232"/>
      <c r="M232" s="3"/>
      <c r="N232"/>
      <c r="O232" s="3"/>
      <c r="P232"/>
      <c r="Q232" s="3"/>
      <c r="R232"/>
      <c r="S232"/>
    </row>
    <row r="233" spans="3:19" s="54" customFormat="1" x14ac:dyDescent="0.3">
      <c r="C233" s="7"/>
      <c r="D233" s="55"/>
      <c r="F233" s="7"/>
      <c r="G233" s="7"/>
      <c r="H233" s="7"/>
      <c r="J233"/>
      <c r="K233" s="2"/>
      <c r="L233"/>
      <c r="M233" s="3"/>
      <c r="N233"/>
      <c r="O233" s="3"/>
      <c r="P233"/>
      <c r="Q233" s="3"/>
      <c r="R233"/>
      <c r="S233"/>
    </row>
    <row r="234" spans="3:19" s="54" customFormat="1" x14ac:dyDescent="0.3">
      <c r="C234" s="7"/>
      <c r="D234" s="55"/>
      <c r="F234" s="7"/>
      <c r="G234" s="7"/>
      <c r="H234" s="7"/>
      <c r="J234"/>
      <c r="K234" s="2"/>
      <c r="L234"/>
      <c r="M234" s="3"/>
      <c r="N234"/>
      <c r="O234" s="3"/>
      <c r="P234"/>
      <c r="Q234" s="3"/>
      <c r="R234"/>
      <c r="S234"/>
    </row>
    <row r="235" spans="3:19" s="54" customFormat="1" x14ac:dyDescent="0.3">
      <c r="C235" s="7"/>
      <c r="D235" s="55"/>
      <c r="F235" s="7"/>
      <c r="G235" s="7"/>
      <c r="H235" s="7"/>
      <c r="J235"/>
      <c r="K235" s="2"/>
      <c r="L235"/>
      <c r="M235" s="3"/>
      <c r="N235"/>
      <c r="O235" s="3"/>
      <c r="P235"/>
      <c r="Q235" s="3"/>
      <c r="R235"/>
      <c r="S235"/>
    </row>
    <row r="236" spans="3:19" s="54" customFormat="1" x14ac:dyDescent="0.3">
      <c r="C236" s="7"/>
      <c r="D236" s="55"/>
      <c r="F236" s="7"/>
      <c r="G236" s="7"/>
      <c r="H236" s="7"/>
      <c r="J236"/>
      <c r="K236" s="2"/>
      <c r="L236"/>
      <c r="M236" s="3"/>
      <c r="N236"/>
      <c r="O236" s="3"/>
      <c r="P236"/>
      <c r="Q236" s="3"/>
      <c r="R236"/>
      <c r="S236"/>
    </row>
    <row r="237" spans="3:19" s="54" customFormat="1" x14ac:dyDescent="0.3">
      <c r="C237" s="7"/>
      <c r="D237" s="55"/>
      <c r="F237" s="7"/>
      <c r="G237" s="7"/>
      <c r="H237" s="7"/>
      <c r="J237"/>
      <c r="K237" s="2"/>
      <c r="L237"/>
      <c r="M237" s="3"/>
      <c r="N237"/>
      <c r="O237" s="3"/>
      <c r="P237"/>
      <c r="Q237" s="3"/>
      <c r="R237"/>
      <c r="S237"/>
    </row>
    <row r="238" spans="3:19" s="54" customFormat="1" x14ac:dyDescent="0.3">
      <c r="C238" s="7"/>
      <c r="D238" s="55"/>
      <c r="F238" s="7"/>
      <c r="G238" s="7"/>
      <c r="H238" s="7"/>
      <c r="J238"/>
      <c r="K238" s="2"/>
      <c r="L238"/>
      <c r="M238" s="3"/>
      <c r="N238"/>
      <c r="O238" s="3"/>
      <c r="P238"/>
      <c r="Q238" s="3"/>
      <c r="R238"/>
      <c r="S238"/>
    </row>
    <row r="239" spans="3:19" s="54" customFormat="1" x14ac:dyDescent="0.3">
      <c r="C239" s="7"/>
      <c r="D239" s="55"/>
      <c r="F239" s="7"/>
      <c r="G239" s="7"/>
      <c r="H239" s="7"/>
      <c r="J239"/>
      <c r="K239" s="2"/>
      <c r="L239"/>
      <c r="M239" s="3"/>
      <c r="N239"/>
      <c r="O239" s="3"/>
      <c r="P239"/>
      <c r="Q239" s="3"/>
      <c r="R239"/>
      <c r="S239"/>
    </row>
    <row r="240" spans="3:19" s="54" customFormat="1" x14ac:dyDescent="0.3">
      <c r="C240" s="7"/>
      <c r="D240" s="55"/>
      <c r="F240" s="7"/>
      <c r="G240" s="7"/>
      <c r="H240" s="7"/>
      <c r="J240"/>
      <c r="K240" s="2"/>
      <c r="L240"/>
      <c r="M240" s="3"/>
      <c r="N240"/>
      <c r="O240" s="3"/>
      <c r="P240"/>
      <c r="Q240" s="3"/>
      <c r="R240"/>
      <c r="S240"/>
    </row>
    <row r="241" spans="3:19" s="54" customFormat="1" x14ac:dyDescent="0.3">
      <c r="C241" s="7"/>
      <c r="D241" s="55"/>
      <c r="F241" s="7"/>
      <c r="G241" s="7"/>
      <c r="H241" s="7"/>
      <c r="J241"/>
      <c r="K241" s="2"/>
      <c r="L241"/>
      <c r="M241" s="3"/>
      <c r="N241"/>
      <c r="O241" s="3"/>
      <c r="P241"/>
      <c r="Q241" s="3"/>
      <c r="R241"/>
      <c r="S241"/>
    </row>
    <row r="242" spans="3:19" s="54" customFormat="1" x14ac:dyDescent="0.3">
      <c r="C242" s="7"/>
      <c r="D242" s="55"/>
      <c r="F242" s="7"/>
      <c r="G242" s="7"/>
      <c r="H242" s="7"/>
      <c r="J242"/>
      <c r="K242" s="2"/>
      <c r="L242"/>
      <c r="M242" s="3"/>
      <c r="N242"/>
      <c r="O242" s="3"/>
      <c r="P242"/>
      <c r="Q242" s="3"/>
      <c r="R242"/>
      <c r="S242"/>
    </row>
    <row r="243" spans="3:19" s="54" customFormat="1" x14ac:dyDescent="0.3">
      <c r="C243" s="7"/>
      <c r="D243" s="55"/>
      <c r="F243" s="7"/>
      <c r="G243" s="7"/>
      <c r="H243" s="7"/>
      <c r="J243"/>
      <c r="K243" s="2"/>
      <c r="L243"/>
      <c r="M243" s="3"/>
      <c r="N243"/>
      <c r="O243" s="3"/>
      <c r="P243"/>
      <c r="Q243" s="3"/>
      <c r="R243"/>
      <c r="S243"/>
    </row>
    <row r="244" spans="3:19" s="54" customFormat="1" x14ac:dyDescent="0.3">
      <c r="C244" s="7"/>
      <c r="D244" s="55"/>
      <c r="F244" s="7"/>
      <c r="G244" s="7"/>
      <c r="H244" s="7"/>
      <c r="J244"/>
      <c r="K244" s="2"/>
      <c r="L244"/>
      <c r="M244" s="3"/>
      <c r="N244"/>
      <c r="O244" s="3"/>
      <c r="P244"/>
      <c r="Q244" s="3"/>
      <c r="R244"/>
      <c r="S244"/>
    </row>
    <row r="245" spans="3:19" s="54" customFormat="1" x14ac:dyDescent="0.3">
      <c r="C245" s="7"/>
      <c r="D245" s="55"/>
      <c r="F245" s="7"/>
      <c r="G245" s="7"/>
      <c r="H245" s="7"/>
      <c r="J245"/>
      <c r="K245" s="2"/>
      <c r="L245"/>
      <c r="M245" s="3"/>
      <c r="N245"/>
      <c r="O245" s="3"/>
      <c r="P245"/>
      <c r="Q245" s="3"/>
      <c r="R245"/>
      <c r="S245"/>
    </row>
    <row r="246" spans="3:19" s="54" customFormat="1" x14ac:dyDescent="0.3">
      <c r="C246" s="7"/>
      <c r="D246" s="55"/>
      <c r="F246" s="7"/>
      <c r="G246" s="7"/>
      <c r="H246" s="7"/>
      <c r="J246"/>
      <c r="K246" s="2"/>
      <c r="L246"/>
      <c r="M246" s="3"/>
      <c r="N246"/>
      <c r="O246" s="3"/>
      <c r="P246"/>
      <c r="Q246" s="3"/>
      <c r="R246"/>
      <c r="S246"/>
    </row>
    <row r="247" spans="3:19" s="54" customFormat="1" x14ac:dyDescent="0.3">
      <c r="C247" s="7"/>
      <c r="D247" s="55"/>
      <c r="F247" s="7"/>
      <c r="G247" s="7"/>
      <c r="H247" s="7"/>
      <c r="J247"/>
      <c r="K247" s="2"/>
      <c r="L247"/>
      <c r="M247" s="3"/>
      <c r="N247"/>
      <c r="O247" s="3"/>
      <c r="P247"/>
      <c r="Q247" s="3"/>
      <c r="R247"/>
      <c r="S247"/>
    </row>
    <row r="248" spans="3:19" s="54" customFormat="1" x14ac:dyDescent="0.3">
      <c r="C248" s="7"/>
      <c r="D248" s="55"/>
      <c r="F248" s="7"/>
      <c r="G248" s="7"/>
      <c r="H248" s="7"/>
      <c r="J248"/>
      <c r="K248" s="2"/>
      <c r="L248"/>
      <c r="M248" s="3"/>
      <c r="N248"/>
      <c r="O248" s="3"/>
      <c r="P248"/>
      <c r="Q248" s="3"/>
      <c r="R248"/>
      <c r="S248"/>
    </row>
    <row r="249" spans="3:19" s="54" customFormat="1" x14ac:dyDescent="0.3">
      <c r="C249" s="7"/>
      <c r="D249" s="55"/>
      <c r="F249" s="7"/>
      <c r="G249" s="7"/>
      <c r="H249" s="7"/>
      <c r="J249"/>
      <c r="K249" s="2"/>
      <c r="L249"/>
      <c r="M249" s="3"/>
      <c r="N249"/>
      <c r="O249" s="3"/>
      <c r="P249"/>
      <c r="Q249" s="3"/>
      <c r="R249"/>
      <c r="S249"/>
    </row>
    <row r="250" spans="3:19" s="54" customFormat="1" x14ac:dyDescent="0.3">
      <c r="C250" s="7"/>
      <c r="D250" s="55"/>
      <c r="F250" s="7"/>
      <c r="G250" s="7"/>
      <c r="H250" s="7"/>
      <c r="J250"/>
      <c r="K250" s="2"/>
      <c r="L250"/>
      <c r="M250" s="3"/>
      <c r="N250"/>
      <c r="O250" s="3"/>
      <c r="P250"/>
      <c r="Q250" s="3"/>
      <c r="R250"/>
      <c r="S250"/>
    </row>
    <row r="251" spans="3:19" s="54" customFormat="1" x14ac:dyDescent="0.3">
      <c r="C251" s="7"/>
      <c r="D251" s="55"/>
      <c r="F251" s="7"/>
      <c r="G251" s="7"/>
      <c r="H251" s="7"/>
      <c r="J251"/>
      <c r="K251" s="2"/>
      <c r="L251"/>
      <c r="M251" s="3"/>
      <c r="N251"/>
      <c r="O251" s="3"/>
      <c r="P251"/>
      <c r="Q251" s="3"/>
      <c r="R251"/>
      <c r="S251"/>
    </row>
    <row r="252" spans="3:19" s="54" customFormat="1" x14ac:dyDescent="0.3">
      <c r="C252" s="7"/>
      <c r="D252" s="55"/>
      <c r="F252" s="7"/>
      <c r="G252" s="7"/>
      <c r="H252" s="7"/>
      <c r="J252"/>
      <c r="K252" s="2"/>
      <c r="L252"/>
      <c r="M252" s="3"/>
      <c r="N252"/>
      <c r="O252" s="3"/>
      <c r="P252"/>
      <c r="Q252" s="3"/>
      <c r="R252"/>
      <c r="S252"/>
    </row>
    <row r="253" spans="3:19" s="54" customFormat="1" x14ac:dyDescent="0.3">
      <c r="C253" s="7"/>
      <c r="D253" s="55"/>
      <c r="F253" s="7"/>
      <c r="G253" s="7"/>
      <c r="H253" s="7"/>
      <c r="J253"/>
      <c r="K253" s="2"/>
      <c r="L253"/>
      <c r="M253" s="3"/>
      <c r="N253"/>
      <c r="O253" s="3"/>
      <c r="P253"/>
      <c r="Q253" s="3"/>
      <c r="R253"/>
      <c r="S253"/>
    </row>
    <row r="254" spans="3:19" s="54" customFormat="1" x14ac:dyDescent="0.3">
      <c r="C254" s="7"/>
      <c r="D254" s="55"/>
      <c r="F254" s="7"/>
      <c r="G254" s="7"/>
      <c r="H254" s="7"/>
      <c r="J254"/>
      <c r="K254" s="2"/>
      <c r="L254"/>
      <c r="M254" s="3"/>
      <c r="N254"/>
      <c r="O254" s="3"/>
      <c r="P254"/>
      <c r="Q254" s="3"/>
      <c r="R254"/>
      <c r="S254"/>
    </row>
    <row r="255" spans="3:19" s="54" customFormat="1" x14ac:dyDescent="0.3">
      <c r="C255" s="7"/>
      <c r="D255" s="55"/>
      <c r="F255" s="7"/>
      <c r="G255" s="7"/>
      <c r="H255" s="7"/>
      <c r="J255"/>
      <c r="K255" s="2"/>
      <c r="L255"/>
      <c r="M255" s="3"/>
      <c r="N255"/>
      <c r="O255" s="3"/>
      <c r="P255"/>
      <c r="Q255" s="3"/>
      <c r="R255"/>
      <c r="S255"/>
    </row>
    <row r="256" spans="3:19" s="54" customFormat="1" x14ac:dyDescent="0.3">
      <c r="C256" s="7"/>
      <c r="D256" s="55"/>
      <c r="F256" s="7"/>
      <c r="G256" s="7"/>
      <c r="H256" s="7"/>
      <c r="J256"/>
      <c r="K256" s="2"/>
      <c r="L256"/>
      <c r="M256" s="3"/>
      <c r="N256"/>
      <c r="O256" s="3"/>
      <c r="P256"/>
      <c r="Q256" s="3"/>
      <c r="R256"/>
      <c r="S256"/>
    </row>
    <row r="257" spans="3:19" s="54" customFormat="1" x14ac:dyDescent="0.3">
      <c r="C257" s="7"/>
      <c r="D257" s="55"/>
      <c r="F257" s="7"/>
      <c r="G257" s="7"/>
      <c r="H257" s="7"/>
      <c r="J257"/>
      <c r="K257" s="2"/>
      <c r="L257"/>
      <c r="M257" s="3"/>
      <c r="N257"/>
      <c r="O257" s="3"/>
      <c r="P257"/>
      <c r="Q257" s="3"/>
      <c r="R257"/>
      <c r="S257"/>
    </row>
    <row r="258" spans="3:19" s="54" customFormat="1" x14ac:dyDescent="0.3">
      <c r="C258" s="7"/>
      <c r="D258" s="55"/>
      <c r="F258" s="7"/>
      <c r="G258" s="7"/>
      <c r="H258" s="7"/>
      <c r="J258"/>
      <c r="K258" s="2"/>
      <c r="L258"/>
      <c r="M258" s="3"/>
      <c r="N258"/>
      <c r="O258" s="3"/>
      <c r="P258"/>
      <c r="Q258" s="3"/>
      <c r="R258"/>
      <c r="S258"/>
    </row>
    <row r="259" spans="3:19" s="54" customFormat="1" x14ac:dyDescent="0.3">
      <c r="C259" s="7"/>
      <c r="D259" s="55"/>
      <c r="F259" s="7"/>
      <c r="G259" s="7"/>
      <c r="H259" s="7"/>
      <c r="J259"/>
      <c r="K259" s="2"/>
      <c r="L259"/>
      <c r="M259" s="3"/>
      <c r="N259"/>
      <c r="O259" s="3"/>
      <c r="P259"/>
      <c r="Q259" s="3"/>
      <c r="R259"/>
      <c r="S259"/>
    </row>
    <row r="260" spans="3:19" s="54" customFormat="1" x14ac:dyDescent="0.3">
      <c r="C260" s="7"/>
      <c r="D260" s="55"/>
      <c r="F260" s="7"/>
      <c r="G260" s="7"/>
      <c r="H260" s="7"/>
      <c r="J260"/>
      <c r="K260" s="2"/>
      <c r="L260"/>
      <c r="M260" s="3"/>
      <c r="N260"/>
      <c r="O260" s="3"/>
      <c r="P260"/>
      <c r="Q260" s="3"/>
      <c r="R260"/>
      <c r="S260"/>
    </row>
    <row r="261" spans="3:19" s="54" customFormat="1" x14ac:dyDescent="0.3">
      <c r="C261" s="7"/>
      <c r="D261" s="55"/>
      <c r="F261" s="7"/>
      <c r="G261" s="7"/>
      <c r="H261" s="7"/>
      <c r="J261"/>
      <c r="K261" s="2"/>
      <c r="L261"/>
      <c r="M261" s="3"/>
      <c r="N261"/>
      <c r="O261" s="3"/>
      <c r="P261"/>
      <c r="Q261" s="3"/>
      <c r="R261"/>
      <c r="S261"/>
    </row>
    <row r="262" spans="3:19" s="54" customFormat="1" x14ac:dyDescent="0.3">
      <c r="C262" s="7"/>
      <c r="D262" s="55"/>
      <c r="F262" s="7"/>
      <c r="G262" s="7"/>
      <c r="H262" s="7"/>
      <c r="J262"/>
      <c r="K262" s="2"/>
      <c r="L262"/>
      <c r="M262" s="3"/>
      <c r="N262"/>
      <c r="O262" s="3"/>
      <c r="P262"/>
      <c r="Q262" s="3"/>
      <c r="R262"/>
      <c r="S262"/>
    </row>
    <row r="263" spans="3:19" s="54" customFormat="1" x14ac:dyDescent="0.3">
      <c r="C263" s="7"/>
      <c r="D263" s="55"/>
      <c r="F263" s="7"/>
      <c r="G263" s="7"/>
      <c r="H263" s="7"/>
      <c r="J263"/>
      <c r="K263" s="2"/>
      <c r="L263"/>
      <c r="M263" s="3"/>
      <c r="N263"/>
      <c r="O263" s="3"/>
      <c r="P263"/>
      <c r="Q263" s="3"/>
      <c r="R263"/>
      <c r="S263"/>
    </row>
    <row r="264" spans="3:19" s="54" customFormat="1" x14ac:dyDescent="0.3">
      <c r="C264" s="7"/>
      <c r="D264" s="55"/>
      <c r="F264" s="7"/>
      <c r="G264" s="7"/>
      <c r="H264" s="7"/>
      <c r="J264"/>
      <c r="K264" s="2"/>
      <c r="L264"/>
      <c r="M264" s="3"/>
      <c r="N264"/>
      <c r="O264" s="3"/>
      <c r="P264"/>
      <c r="Q264" s="3"/>
      <c r="R264"/>
      <c r="S264"/>
    </row>
    <row r="265" spans="3:19" s="54" customFormat="1" x14ac:dyDescent="0.3">
      <c r="C265" s="7"/>
      <c r="D265" s="55"/>
      <c r="F265" s="7"/>
      <c r="G265" s="7"/>
      <c r="H265" s="7"/>
      <c r="J265"/>
      <c r="K265" s="2"/>
      <c r="L265"/>
      <c r="M265" s="3"/>
      <c r="N265"/>
      <c r="O265" s="3"/>
      <c r="P265"/>
      <c r="Q265" s="3"/>
      <c r="R265"/>
      <c r="S265"/>
    </row>
    <row r="266" spans="3:19" s="54" customFormat="1" x14ac:dyDescent="0.3">
      <c r="C266" s="7"/>
      <c r="D266" s="55"/>
      <c r="F266" s="7"/>
      <c r="G266" s="7"/>
      <c r="H266" s="7"/>
      <c r="J266"/>
      <c r="K266" s="2"/>
      <c r="L266"/>
      <c r="M266" s="3"/>
      <c r="N266"/>
      <c r="O266" s="3"/>
      <c r="P266"/>
      <c r="Q266" s="3"/>
      <c r="R266"/>
      <c r="S266"/>
    </row>
    <row r="267" spans="3:19" s="54" customFormat="1" x14ac:dyDescent="0.3">
      <c r="C267" s="7"/>
      <c r="D267" s="55"/>
      <c r="F267" s="7"/>
      <c r="G267" s="7"/>
      <c r="H267" s="7"/>
      <c r="J267"/>
      <c r="K267" s="2"/>
      <c r="L267"/>
      <c r="M267" s="3"/>
      <c r="N267"/>
      <c r="O267" s="3"/>
      <c r="P267"/>
      <c r="Q267" s="3"/>
      <c r="R267"/>
      <c r="S267"/>
    </row>
    <row r="268" spans="3:19" s="54" customFormat="1" x14ac:dyDescent="0.3">
      <c r="C268" s="7"/>
      <c r="D268" s="55"/>
      <c r="F268" s="7"/>
      <c r="G268" s="7"/>
      <c r="H268" s="7"/>
      <c r="J268"/>
      <c r="K268" s="2"/>
      <c r="L268"/>
      <c r="M268" s="3"/>
      <c r="N268"/>
      <c r="O268" s="3"/>
      <c r="P268"/>
      <c r="Q268" s="3"/>
      <c r="R268"/>
      <c r="S268"/>
    </row>
    <row r="269" spans="3:19" s="54" customFormat="1" x14ac:dyDescent="0.3">
      <c r="C269" s="7"/>
      <c r="D269" s="55"/>
      <c r="F269" s="7"/>
      <c r="G269" s="7"/>
      <c r="H269" s="7"/>
      <c r="J269"/>
      <c r="K269" s="2"/>
      <c r="L269"/>
      <c r="M269" s="3"/>
      <c r="N269"/>
      <c r="O269" s="3"/>
      <c r="P269"/>
      <c r="Q269" s="3"/>
      <c r="R269"/>
      <c r="S269"/>
    </row>
    <row r="270" spans="3:19" s="54" customFormat="1" x14ac:dyDescent="0.3">
      <c r="C270" s="7"/>
      <c r="D270" s="55"/>
      <c r="F270" s="7"/>
      <c r="G270" s="7"/>
      <c r="H270" s="7"/>
      <c r="J270"/>
      <c r="K270" s="2"/>
      <c r="L270"/>
      <c r="M270" s="3"/>
      <c r="N270"/>
      <c r="O270" s="3"/>
      <c r="P270"/>
      <c r="Q270" s="3"/>
      <c r="R270"/>
      <c r="S270"/>
    </row>
    <row r="271" spans="3:19" s="54" customFormat="1" x14ac:dyDescent="0.3">
      <c r="C271" s="7"/>
      <c r="D271" s="55"/>
      <c r="F271" s="7"/>
      <c r="G271" s="7"/>
      <c r="H271" s="7"/>
      <c r="J271"/>
      <c r="K271" s="2"/>
      <c r="L271"/>
      <c r="M271" s="3"/>
      <c r="N271"/>
      <c r="O271" s="3"/>
      <c r="P271"/>
      <c r="Q271" s="3"/>
      <c r="R271"/>
      <c r="S271"/>
    </row>
    <row r="272" spans="3:19" s="54" customFormat="1" x14ac:dyDescent="0.3">
      <c r="C272" s="7"/>
      <c r="D272" s="55"/>
      <c r="F272" s="7"/>
      <c r="G272" s="7"/>
      <c r="H272" s="7"/>
      <c r="J272"/>
      <c r="K272" s="2"/>
      <c r="L272"/>
      <c r="M272" s="3"/>
      <c r="N272"/>
      <c r="O272" s="3"/>
      <c r="P272"/>
      <c r="Q272" s="3"/>
      <c r="R272"/>
      <c r="S272"/>
    </row>
    <row r="273" spans="3:19" s="54" customFormat="1" x14ac:dyDescent="0.3">
      <c r="C273" s="7"/>
      <c r="D273" s="55"/>
      <c r="F273" s="7"/>
      <c r="G273" s="7"/>
      <c r="H273" s="7"/>
      <c r="J273"/>
      <c r="K273" s="2"/>
      <c r="L273"/>
      <c r="M273" s="3"/>
      <c r="N273"/>
      <c r="O273" s="3"/>
      <c r="P273"/>
      <c r="Q273" s="3"/>
      <c r="R273"/>
      <c r="S273"/>
    </row>
    <row r="274" spans="3:19" s="54" customFormat="1" x14ac:dyDescent="0.3">
      <c r="C274" s="7"/>
      <c r="D274" s="55"/>
      <c r="F274" s="7"/>
      <c r="G274" s="7"/>
      <c r="H274" s="7"/>
      <c r="J274"/>
      <c r="K274" s="2"/>
      <c r="L274"/>
      <c r="M274" s="3"/>
      <c r="N274"/>
      <c r="O274" s="3"/>
      <c r="P274"/>
      <c r="Q274" s="3"/>
      <c r="R274"/>
      <c r="S274"/>
    </row>
    <row r="275" spans="3:19" s="54" customFormat="1" x14ac:dyDescent="0.3">
      <c r="C275" s="7"/>
      <c r="D275" s="55"/>
      <c r="F275" s="7"/>
      <c r="G275" s="7"/>
      <c r="H275" s="7"/>
      <c r="J275"/>
      <c r="K275" s="2"/>
      <c r="L275"/>
      <c r="M275" s="3"/>
      <c r="N275"/>
      <c r="O275" s="3"/>
      <c r="P275"/>
      <c r="Q275" s="3"/>
      <c r="R275"/>
      <c r="S275"/>
    </row>
    <row r="276" spans="3:19" s="54" customFormat="1" x14ac:dyDescent="0.3">
      <c r="C276" s="7"/>
      <c r="D276" s="55"/>
      <c r="F276" s="7"/>
      <c r="G276" s="7"/>
      <c r="H276" s="7"/>
      <c r="J276"/>
      <c r="K276" s="2"/>
      <c r="L276"/>
      <c r="M276" s="3"/>
      <c r="N276"/>
      <c r="O276" s="3"/>
      <c r="P276"/>
      <c r="Q276" s="3"/>
      <c r="R276"/>
      <c r="S276"/>
    </row>
    <row r="277" spans="3:19" s="54" customFormat="1" x14ac:dyDescent="0.3">
      <c r="C277" s="7"/>
      <c r="D277" s="55"/>
      <c r="F277" s="7"/>
      <c r="G277" s="7"/>
      <c r="H277" s="7"/>
      <c r="J277"/>
      <c r="K277" s="2"/>
      <c r="L277"/>
      <c r="M277" s="3"/>
      <c r="N277"/>
      <c r="O277" s="3"/>
      <c r="P277"/>
      <c r="Q277" s="3"/>
      <c r="R277"/>
      <c r="S277"/>
    </row>
    <row r="278" spans="3:19" s="54" customFormat="1" x14ac:dyDescent="0.3">
      <c r="C278" s="7"/>
      <c r="D278" s="55"/>
      <c r="F278" s="7"/>
      <c r="G278" s="7"/>
      <c r="H278" s="7"/>
      <c r="J278"/>
      <c r="K278" s="2"/>
      <c r="L278"/>
      <c r="M278" s="3"/>
      <c r="N278"/>
      <c r="O278" s="3"/>
      <c r="P278"/>
      <c r="Q278" s="3"/>
      <c r="R278"/>
      <c r="S278"/>
    </row>
    <row r="279" spans="3:19" s="54" customFormat="1" x14ac:dyDescent="0.3">
      <c r="C279" s="7"/>
      <c r="D279" s="55"/>
      <c r="F279" s="7"/>
      <c r="G279" s="7"/>
      <c r="H279" s="7"/>
      <c r="J279"/>
      <c r="K279" s="2"/>
      <c r="L279"/>
      <c r="M279" s="3"/>
      <c r="N279"/>
      <c r="O279" s="3"/>
      <c r="P279"/>
      <c r="Q279" s="3"/>
      <c r="R279"/>
      <c r="S279"/>
    </row>
    <row r="280" spans="3:19" s="54" customFormat="1" x14ac:dyDescent="0.3">
      <c r="C280" s="7"/>
      <c r="D280" s="55"/>
      <c r="F280" s="7"/>
      <c r="G280" s="7"/>
      <c r="H280" s="7"/>
      <c r="J280"/>
      <c r="K280" s="2"/>
      <c r="L280"/>
      <c r="M280" s="3"/>
      <c r="N280"/>
      <c r="O280" s="3"/>
      <c r="P280"/>
      <c r="Q280" s="3"/>
      <c r="R280"/>
      <c r="S280"/>
    </row>
    <row r="281" spans="3:19" s="54" customFormat="1" x14ac:dyDescent="0.3">
      <c r="C281" s="7"/>
      <c r="D281" s="55"/>
      <c r="F281" s="7"/>
      <c r="G281" s="7"/>
      <c r="H281" s="7"/>
      <c r="J281"/>
      <c r="K281" s="2"/>
      <c r="L281"/>
      <c r="M281" s="3"/>
      <c r="N281"/>
      <c r="O281" s="3"/>
      <c r="P281"/>
      <c r="Q281" s="3"/>
      <c r="R281"/>
      <c r="S281"/>
    </row>
    <row r="282" spans="3:19" s="54" customFormat="1" x14ac:dyDescent="0.3">
      <c r="C282" s="7"/>
      <c r="D282" s="55"/>
      <c r="F282" s="7"/>
      <c r="G282" s="7"/>
      <c r="H282" s="7"/>
      <c r="J282"/>
      <c r="K282" s="2"/>
      <c r="L282"/>
      <c r="M282" s="3"/>
      <c r="N282"/>
      <c r="O282" s="3"/>
      <c r="P282"/>
      <c r="Q282" s="3"/>
      <c r="R282"/>
      <c r="S282"/>
    </row>
    <row r="283" spans="3:19" s="54" customFormat="1" x14ac:dyDescent="0.3">
      <c r="C283" s="7"/>
      <c r="D283" s="55"/>
      <c r="F283" s="7"/>
      <c r="G283" s="7"/>
      <c r="H283" s="7"/>
      <c r="J283"/>
      <c r="K283" s="2"/>
      <c r="L283"/>
      <c r="M283" s="3"/>
      <c r="N283"/>
      <c r="O283" s="3"/>
      <c r="P283"/>
      <c r="Q283" s="3"/>
      <c r="R283"/>
      <c r="S283"/>
    </row>
    <row r="284" spans="3:19" s="54" customFormat="1" x14ac:dyDescent="0.3">
      <c r="C284" s="7"/>
      <c r="D284" s="55"/>
      <c r="F284" s="7"/>
      <c r="G284" s="7"/>
      <c r="H284" s="7"/>
      <c r="J284"/>
      <c r="K284" s="2"/>
      <c r="L284"/>
      <c r="M284" s="3"/>
      <c r="N284"/>
      <c r="O284" s="3"/>
      <c r="P284"/>
      <c r="Q284" s="3"/>
      <c r="R284"/>
      <c r="S284"/>
    </row>
    <row r="285" spans="3:19" s="54" customFormat="1" x14ac:dyDescent="0.3">
      <c r="C285" s="7"/>
      <c r="D285" s="55"/>
      <c r="F285" s="7"/>
      <c r="G285" s="7"/>
      <c r="H285" s="7"/>
      <c r="J285"/>
      <c r="K285" s="2"/>
      <c r="L285"/>
      <c r="M285" s="3"/>
      <c r="N285"/>
      <c r="O285" s="3"/>
      <c r="P285"/>
      <c r="Q285" s="3"/>
      <c r="R285"/>
      <c r="S285"/>
    </row>
    <row r="286" spans="3:19" s="54" customFormat="1" x14ac:dyDescent="0.3">
      <c r="C286" s="7"/>
      <c r="D286" s="55"/>
      <c r="F286" s="7"/>
      <c r="G286" s="7"/>
      <c r="H286" s="7"/>
      <c r="J286"/>
      <c r="K286" s="2"/>
      <c r="L286"/>
      <c r="M286" s="3"/>
      <c r="N286"/>
      <c r="O286" s="3"/>
      <c r="P286"/>
      <c r="Q286" s="3"/>
      <c r="R286"/>
      <c r="S286"/>
    </row>
    <row r="287" spans="3:19" s="54" customFormat="1" x14ac:dyDescent="0.3">
      <c r="C287" s="7"/>
      <c r="D287" s="55"/>
      <c r="F287" s="7"/>
      <c r="G287" s="7"/>
      <c r="H287" s="7"/>
      <c r="J287"/>
      <c r="K287" s="2"/>
      <c r="L287"/>
      <c r="M287" s="3"/>
      <c r="N287"/>
      <c r="O287" s="3"/>
      <c r="P287"/>
      <c r="Q287" s="3"/>
      <c r="R287"/>
      <c r="S287"/>
    </row>
    <row r="288" spans="3:19" s="54" customFormat="1" x14ac:dyDescent="0.3">
      <c r="C288" s="7"/>
      <c r="D288" s="55"/>
      <c r="F288" s="7"/>
      <c r="G288" s="7"/>
      <c r="H288" s="7"/>
      <c r="J288"/>
      <c r="K288" s="2"/>
      <c r="L288"/>
      <c r="M288" s="3"/>
      <c r="N288"/>
      <c r="O288" s="3"/>
      <c r="P288"/>
      <c r="Q288" s="3"/>
      <c r="R288"/>
      <c r="S288"/>
    </row>
    <row r="289" spans="3:19" s="54" customFormat="1" x14ac:dyDescent="0.3">
      <c r="C289" s="7"/>
      <c r="D289" s="55"/>
      <c r="F289" s="7"/>
      <c r="G289" s="7"/>
      <c r="H289" s="7"/>
      <c r="J289"/>
      <c r="K289" s="2"/>
      <c r="L289"/>
      <c r="M289" s="3"/>
      <c r="N289"/>
      <c r="O289" s="3"/>
      <c r="P289"/>
      <c r="Q289" s="3"/>
      <c r="R289"/>
      <c r="S289"/>
    </row>
    <row r="290" spans="3:19" s="54" customFormat="1" x14ac:dyDescent="0.3">
      <c r="C290" s="7"/>
      <c r="D290" s="55"/>
      <c r="F290" s="7"/>
      <c r="G290" s="7"/>
      <c r="H290" s="7"/>
      <c r="J290"/>
      <c r="K290" s="2"/>
      <c r="L290"/>
      <c r="M290" s="3"/>
      <c r="N290"/>
      <c r="O290" s="3"/>
      <c r="P290"/>
      <c r="Q290" s="3"/>
      <c r="R290"/>
      <c r="S290"/>
    </row>
    <row r="291" spans="3:19" s="54" customFormat="1" x14ac:dyDescent="0.3">
      <c r="C291" s="7"/>
      <c r="D291" s="55"/>
      <c r="F291" s="7"/>
      <c r="G291" s="7"/>
      <c r="H291" s="7"/>
      <c r="J291"/>
      <c r="K291" s="2"/>
      <c r="L291"/>
      <c r="M291" s="3"/>
      <c r="N291"/>
      <c r="O291" s="3"/>
      <c r="P291"/>
      <c r="Q291" s="3"/>
      <c r="R291"/>
      <c r="S291"/>
    </row>
    <row r="292" spans="3:19" s="54" customFormat="1" x14ac:dyDescent="0.3">
      <c r="C292" s="7"/>
      <c r="D292" s="55"/>
      <c r="F292" s="7"/>
      <c r="G292" s="7"/>
      <c r="H292" s="7"/>
      <c r="J292"/>
      <c r="K292" s="2"/>
      <c r="L292"/>
      <c r="M292" s="3"/>
      <c r="N292"/>
      <c r="O292" s="3"/>
      <c r="P292"/>
      <c r="Q292" s="3"/>
      <c r="R292"/>
      <c r="S292"/>
    </row>
    <row r="293" spans="3:19" s="54" customFormat="1" x14ac:dyDescent="0.3">
      <c r="C293" s="7"/>
      <c r="D293" s="55"/>
      <c r="F293" s="7"/>
      <c r="G293" s="7"/>
      <c r="H293" s="7"/>
      <c r="J293"/>
      <c r="K293" s="2"/>
      <c r="L293"/>
      <c r="M293" s="3"/>
      <c r="N293"/>
      <c r="O293" s="3"/>
      <c r="P293"/>
      <c r="Q293" s="3"/>
      <c r="R293"/>
      <c r="S293"/>
    </row>
    <row r="294" spans="3:19" s="54" customFormat="1" x14ac:dyDescent="0.3">
      <c r="C294" s="7"/>
      <c r="D294" s="55"/>
      <c r="F294" s="7"/>
      <c r="G294" s="7"/>
      <c r="H294" s="7"/>
      <c r="J294"/>
      <c r="K294" s="2"/>
      <c r="L294"/>
      <c r="M294" s="3"/>
      <c r="N294"/>
      <c r="O294" s="3"/>
      <c r="P294"/>
      <c r="Q294" s="3"/>
      <c r="R294"/>
      <c r="S294"/>
    </row>
    <row r="295" spans="3:19" s="54" customFormat="1" x14ac:dyDescent="0.3">
      <c r="C295" s="7"/>
      <c r="D295" s="55"/>
      <c r="F295" s="7"/>
      <c r="G295" s="7"/>
      <c r="H295" s="7"/>
      <c r="J295"/>
      <c r="K295" s="2"/>
      <c r="L295"/>
      <c r="M295" s="3"/>
      <c r="N295"/>
      <c r="O295" s="3"/>
      <c r="P295"/>
      <c r="Q295" s="3"/>
      <c r="R295"/>
      <c r="S295"/>
    </row>
    <row r="296" spans="3:19" s="54" customFormat="1" x14ac:dyDescent="0.3">
      <c r="C296" s="7"/>
      <c r="D296" s="55"/>
      <c r="F296" s="7"/>
      <c r="G296" s="7"/>
      <c r="H296" s="7"/>
      <c r="J296"/>
      <c r="K296" s="2"/>
      <c r="L296"/>
      <c r="M296" s="3"/>
      <c r="N296"/>
      <c r="O296" s="3"/>
      <c r="P296"/>
      <c r="Q296" s="3"/>
      <c r="R296"/>
      <c r="S296"/>
    </row>
    <row r="297" spans="3:19" s="54" customFormat="1" x14ac:dyDescent="0.3">
      <c r="C297" s="7"/>
      <c r="D297" s="55"/>
      <c r="F297" s="7"/>
      <c r="G297" s="7"/>
      <c r="H297" s="7"/>
      <c r="J297"/>
      <c r="K297" s="2"/>
      <c r="L297"/>
      <c r="M297" s="3"/>
      <c r="N297"/>
      <c r="O297" s="3"/>
      <c r="P297"/>
      <c r="Q297" s="3"/>
      <c r="R297"/>
      <c r="S297"/>
    </row>
    <row r="298" spans="3:19" s="54" customFormat="1" x14ac:dyDescent="0.3">
      <c r="C298" s="7"/>
      <c r="D298" s="55"/>
      <c r="F298" s="7"/>
      <c r="G298" s="7"/>
      <c r="H298" s="7"/>
      <c r="J298"/>
      <c r="K298" s="2"/>
      <c r="L298"/>
      <c r="M298" s="3"/>
      <c r="N298"/>
      <c r="O298" s="3"/>
      <c r="P298"/>
      <c r="Q298" s="3"/>
      <c r="R298"/>
      <c r="S298"/>
    </row>
  </sheetData>
  <mergeCells count="9">
    <mergeCell ref="C64:C65"/>
    <mergeCell ref="B2:F2"/>
    <mergeCell ref="C32:C33"/>
    <mergeCell ref="C37:D37"/>
    <mergeCell ref="C38:D38"/>
    <mergeCell ref="C41:C42"/>
    <mergeCell ref="C47:D47"/>
    <mergeCell ref="C51:C52"/>
    <mergeCell ref="C53:C54"/>
  </mergeCells>
  <pageMargins left="0.25" right="0.25" top="0.75" bottom="0.75" header="0.3" footer="0.3"/>
  <pageSetup scale="47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03686-F997-4338-A6DA-08A8DA3EA15C}">
  <sheetPr>
    <pageSetUpPr fitToPage="1"/>
  </sheetPr>
  <dimension ref="B2:S269"/>
  <sheetViews>
    <sheetView zoomScaleNormal="100" workbookViewId="0">
      <selection activeCell="F20" sqref="F20"/>
    </sheetView>
  </sheetViews>
  <sheetFormatPr defaultRowHeight="14.4" x14ac:dyDescent="0.3"/>
  <cols>
    <col min="1" max="1" width="6.109375" customWidth="1"/>
    <col min="2" max="2" width="11" bestFit="1" customWidth="1"/>
    <col min="3" max="3" width="53.44140625" customWidth="1"/>
    <col min="4" max="4" width="7" style="55" bestFit="1" customWidth="1"/>
    <col min="5" max="5" width="14.33203125" style="54" customWidth="1"/>
    <col min="6" max="6" width="135.109375" customWidth="1"/>
    <col min="7" max="7" width="19" bestFit="1" customWidth="1"/>
    <col min="8" max="8" width="15.109375" bestFit="1" customWidth="1"/>
    <col min="9" max="9" width="12.6640625" style="54" customWidth="1"/>
    <col min="10" max="10" width="12.6640625" customWidth="1"/>
    <col min="11" max="11" width="12.6640625" style="2" customWidth="1"/>
    <col min="12" max="12" width="12.6640625" customWidth="1"/>
    <col min="13" max="13" width="14.33203125" style="3" customWidth="1"/>
    <col min="14" max="14" width="20.5546875" customWidth="1"/>
    <col min="15" max="15" width="14.33203125" style="3" customWidth="1"/>
    <col min="16" max="16" width="20.5546875" customWidth="1"/>
    <col min="17" max="17" width="14.33203125" style="3" customWidth="1"/>
  </cols>
  <sheetData>
    <row r="2" spans="2:6" ht="18" x14ac:dyDescent="0.35">
      <c r="B2" s="76" t="s">
        <v>324</v>
      </c>
      <c r="C2" s="76"/>
      <c r="D2" s="76"/>
      <c r="E2" s="76"/>
      <c r="F2" s="76"/>
    </row>
    <row r="3" spans="2:6" ht="15" thickBot="1" x14ac:dyDescent="0.35">
      <c r="E3"/>
    </row>
    <row r="4" spans="2:6" ht="43.8" thickBot="1" x14ac:dyDescent="0.35">
      <c r="B4" s="58" t="s">
        <v>280</v>
      </c>
      <c r="E4"/>
      <c r="F4" s="47" t="s">
        <v>262</v>
      </c>
    </row>
    <row r="5" spans="2:6" x14ac:dyDescent="0.3">
      <c r="B5" s="70" t="s">
        <v>285</v>
      </c>
      <c r="C5" s="17" t="s">
        <v>0</v>
      </c>
      <c r="D5" s="69">
        <v>98</v>
      </c>
      <c r="E5" s="49"/>
      <c r="F5" s="48" t="s">
        <v>258</v>
      </c>
    </row>
    <row r="6" spans="2:6" x14ac:dyDescent="0.3">
      <c r="B6" s="71" t="s">
        <v>287</v>
      </c>
      <c r="C6" s="18" t="s">
        <v>1</v>
      </c>
      <c r="D6" s="10">
        <v>97</v>
      </c>
      <c r="E6" s="49"/>
      <c r="F6" s="48" t="s">
        <v>260</v>
      </c>
    </row>
    <row r="7" spans="2:6" x14ac:dyDescent="0.3">
      <c r="B7" s="71" t="s">
        <v>287</v>
      </c>
      <c r="C7" s="18" t="s">
        <v>2</v>
      </c>
      <c r="D7" s="10">
        <v>97</v>
      </c>
      <c r="E7" s="49"/>
      <c r="F7" s="48" t="s">
        <v>268</v>
      </c>
    </row>
    <row r="8" spans="2:6" x14ac:dyDescent="0.3">
      <c r="B8" s="71" t="s">
        <v>291</v>
      </c>
      <c r="C8" s="57" t="s">
        <v>314</v>
      </c>
      <c r="D8" s="22">
        <v>38</v>
      </c>
      <c r="E8" s="49"/>
      <c r="F8" s="48" t="s">
        <v>264</v>
      </c>
    </row>
    <row r="9" spans="2:6" x14ac:dyDescent="0.3">
      <c r="B9" s="71" t="s">
        <v>287</v>
      </c>
      <c r="C9" s="57" t="s">
        <v>14</v>
      </c>
      <c r="D9" s="22">
        <v>88</v>
      </c>
      <c r="E9" s="50"/>
      <c r="F9" s="48" t="s">
        <v>265</v>
      </c>
    </row>
    <row r="10" spans="2:6" x14ac:dyDescent="0.3">
      <c r="B10" s="71" t="s">
        <v>292</v>
      </c>
      <c r="C10" s="57" t="s">
        <v>15</v>
      </c>
      <c r="D10" s="22">
        <v>88</v>
      </c>
      <c r="E10" s="50"/>
      <c r="F10" s="48" t="s">
        <v>265</v>
      </c>
    </row>
    <row r="11" spans="2:6" ht="15.75" customHeight="1" x14ac:dyDescent="0.3">
      <c r="B11" s="71" t="s">
        <v>298</v>
      </c>
      <c r="C11" s="66" t="s">
        <v>310</v>
      </c>
      <c r="D11" s="67">
        <f>D9/(D8+D9)</f>
        <v>0.69841269841269837</v>
      </c>
      <c r="E11" s="50"/>
      <c r="F11" s="48" t="s">
        <v>279</v>
      </c>
    </row>
    <row r="12" spans="2:6" ht="15.75" customHeight="1" x14ac:dyDescent="0.3">
      <c r="B12" s="71" t="s">
        <v>313</v>
      </c>
      <c r="C12" s="18" t="s">
        <v>312</v>
      </c>
      <c r="D12" s="10">
        <f>1900*D9/(D8+D9)</f>
        <v>1326.984126984127</v>
      </c>
      <c r="E12" s="50"/>
      <c r="F12" s="48" t="s">
        <v>320</v>
      </c>
    </row>
    <row r="13" spans="2:6" ht="15.75" customHeight="1" x14ac:dyDescent="0.3">
      <c r="B13" s="71" t="s">
        <v>316</v>
      </c>
      <c r="C13" s="18" t="s">
        <v>315</v>
      </c>
      <c r="D13" s="10">
        <f>((D10*100/(D8+D10))-30)*5</f>
        <v>199.20634920634916</v>
      </c>
      <c r="E13" s="50"/>
      <c r="F13" s="48" t="s">
        <v>321</v>
      </c>
    </row>
    <row r="14" spans="2:6" ht="15" thickBot="1" x14ac:dyDescent="0.35">
      <c r="B14" s="72" t="s">
        <v>296</v>
      </c>
      <c r="C14" s="16" t="s">
        <v>311</v>
      </c>
      <c r="D14" s="24">
        <f>D12+D13</f>
        <v>1526.1904761904761</v>
      </c>
      <c r="E14" s="50"/>
      <c r="F14" s="48" t="s">
        <v>272</v>
      </c>
    </row>
    <row r="15" spans="2:6" ht="18.600000000000001" thickBot="1" x14ac:dyDescent="0.4">
      <c r="C15" s="27" t="s">
        <v>328</v>
      </c>
      <c r="D15" s="28">
        <f>SUM(D14:D14)</f>
        <v>1526.1904761904761</v>
      </c>
      <c r="E15"/>
      <c r="F15" s="59" t="s">
        <v>327</v>
      </c>
    </row>
    <row r="16" spans="2:6" x14ac:dyDescent="0.3">
      <c r="C16" s="4"/>
      <c r="D16" s="13"/>
      <c r="E16" s="5"/>
    </row>
    <row r="17" spans="3:19" x14ac:dyDescent="0.3">
      <c r="C17" s="21" t="s">
        <v>4</v>
      </c>
      <c r="D17" s="21"/>
      <c r="L17" s="6"/>
      <c r="N17" s="6"/>
      <c r="P17" s="6"/>
    </row>
    <row r="18" spans="3:19" x14ac:dyDescent="0.3">
      <c r="C18" s="54"/>
      <c r="D18" s="54"/>
      <c r="F18" s="54"/>
    </row>
    <row r="19" spans="3:19" x14ac:dyDescent="0.3">
      <c r="C19" s="53" t="s">
        <v>276</v>
      </c>
      <c r="D19" s="53"/>
      <c r="E19" s="53"/>
      <c r="F19" s="55"/>
    </row>
    <row r="20" spans="3:19" x14ac:dyDescent="0.3">
      <c r="C20" s="7" t="s">
        <v>277</v>
      </c>
      <c r="D20" s="54"/>
      <c r="F20" s="54"/>
    </row>
    <row r="21" spans="3:19" x14ac:dyDescent="0.3">
      <c r="C21" s="21" t="s">
        <v>278</v>
      </c>
      <c r="D21" s="54"/>
      <c r="F21" s="54"/>
    </row>
    <row r="22" spans="3:19" x14ac:dyDescent="0.3">
      <c r="D22" s="54"/>
      <c r="F22" s="54"/>
    </row>
    <row r="23" spans="3:19" x14ac:dyDescent="0.3">
      <c r="D23" s="54"/>
      <c r="F23" s="56" t="s">
        <v>347</v>
      </c>
    </row>
    <row r="24" spans="3:19" s="54" customFormat="1" x14ac:dyDescent="0.3">
      <c r="C24" s="7"/>
      <c r="D24" s="7"/>
      <c r="F24"/>
      <c r="G24"/>
      <c r="H24"/>
      <c r="J24"/>
      <c r="K24" s="2"/>
      <c r="L24"/>
      <c r="M24" s="3"/>
      <c r="N24"/>
      <c r="O24" s="3"/>
      <c r="P24"/>
      <c r="Q24" s="3"/>
      <c r="R24"/>
      <c r="S24"/>
    </row>
    <row r="25" spans="3:19" s="54" customFormat="1" x14ac:dyDescent="0.3">
      <c r="C25" s="53" t="s">
        <v>275</v>
      </c>
      <c r="D25" s="53"/>
      <c r="E25" s="53"/>
      <c r="F25" s="55"/>
      <c r="G25"/>
      <c r="H25"/>
      <c r="J25"/>
      <c r="K25" s="2"/>
      <c r="L25"/>
      <c r="M25" s="3"/>
      <c r="N25"/>
      <c r="O25" s="3"/>
      <c r="P25"/>
      <c r="Q25" s="3"/>
      <c r="R25"/>
      <c r="S25"/>
    </row>
    <row r="26" spans="3:19" s="54" customFormat="1" ht="15.6" x14ac:dyDescent="0.3">
      <c r="C26" s="7" t="s">
        <v>25</v>
      </c>
      <c r="D26" s="8"/>
      <c r="F26"/>
      <c r="G26"/>
      <c r="H26"/>
      <c r="J26"/>
      <c r="K26" s="2"/>
      <c r="L26"/>
      <c r="M26" s="3"/>
      <c r="N26"/>
      <c r="O26" s="3"/>
      <c r="P26"/>
      <c r="Q26" s="3"/>
      <c r="R26"/>
      <c r="S26"/>
    </row>
    <row r="27" spans="3:19" s="54" customFormat="1" x14ac:dyDescent="0.3">
      <c r="C27" s="21" t="s">
        <v>12</v>
      </c>
      <c r="D27" s="55"/>
      <c r="F27"/>
      <c r="G27"/>
      <c r="H27"/>
      <c r="J27"/>
      <c r="K27" s="2"/>
      <c r="L27"/>
      <c r="M27" s="3"/>
      <c r="N27"/>
      <c r="O27" s="3"/>
      <c r="P27"/>
      <c r="Q27" s="3"/>
      <c r="R27"/>
      <c r="S27"/>
    </row>
    <row r="28" spans="3:19" s="54" customFormat="1" x14ac:dyDescent="0.3">
      <c r="C28" s="7" t="s">
        <v>13</v>
      </c>
      <c r="D28" s="55"/>
      <c r="F28"/>
      <c r="G28"/>
      <c r="H28"/>
      <c r="J28"/>
      <c r="K28" s="2"/>
      <c r="L28"/>
      <c r="M28" s="3"/>
      <c r="N28"/>
      <c r="O28" s="3"/>
      <c r="P28"/>
      <c r="Q28" s="3"/>
      <c r="R28"/>
      <c r="S28"/>
    </row>
    <row r="29" spans="3:19" s="54" customFormat="1" x14ac:dyDescent="0.3">
      <c r="C29"/>
      <c r="D29" s="55"/>
      <c r="F29"/>
      <c r="G29"/>
      <c r="H29"/>
      <c r="J29"/>
      <c r="K29" s="2"/>
      <c r="L29"/>
      <c r="M29" s="3"/>
      <c r="N29"/>
      <c r="O29" s="3"/>
      <c r="P29"/>
      <c r="Q29" s="3"/>
      <c r="R29"/>
      <c r="S29"/>
    </row>
    <row r="30" spans="3:19" s="54" customFormat="1" x14ac:dyDescent="0.3">
      <c r="C30"/>
      <c r="D30" s="55"/>
      <c r="F30"/>
      <c r="G30"/>
      <c r="H30"/>
      <c r="J30"/>
      <c r="K30" s="2"/>
      <c r="L30"/>
      <c r="M30" s="3"/>
      <c r="N30"/>
      <c r="O30" s="3"/>
      <c r="P30"/>
      <c r="Q30" s="3"/>
      <c r="R30"/>
      <c r="S30"/>
    </row>
    <row r="31" spans="3:19" x14ac:dyDescent="0.3">
      <c r="C31" s="75"/>
      <c r="D31" s="75"/>
      <c r="E31" s="7"/>
      <c r="F31" s="7"/>
    </row>
    <row r="32" spans="3:19" x14ac:dyDescent="0.3">
      <c r="C32" s="75"/>
      <c r="D32" s="75"/>
      <c r="E32" s="7"/>
      <c r="F32" s="7"/>
    </row>
    <row r="33" spans="3:19" x14ac:dyDescent="0.3">
      <c r="C33" s="77" t="s">
        <v>346</v>
      </c>
      <c r="D33" s="77"/>
      <c r="E33" s="77"/>
      <c r="F33" s="77"/>
    </row>
    <row r="34" spans="3:19" x14ac:dyDescent="0.3">
      <c r="C34" s="75"/>
      <c r="E34" s="55"/>
      <c r="F34" s="55"/>
    </row>
    <row r="35" spans="3:19" x14ac:dyDescent="0.3">
      <c r="C35" s="75"/>
      <c r="E35" s="55"/>
      <c r="F35" s="55"/>
    </row>
    <row r="36" spans="3:19" s="54" customFormat="1" x14ac:dyDescent="0.3">
      <c r="C36"/>
      <c r="D36" s="55"/>
      <c r="F36"/>
      <c r="G36"/>
      <c r="H36"/>
      <c r="J36"/>
      <c r="K36" s="2"/>
      <c r="L36"/>
      <c r="M36" s="3"/>
      <c r="N36"/>
      <c r="O36" s="3"/>
      <c r="P36"/>
      <c r="Q36" s="3"/>
      <c r="R36"/>
      <c r="S36"/>
    </row>
    <row r="37" spans="3:19" s="54" customFormat="1" x14ac:dyDescent="0.3">
      <c r="C37"/>
      <c r="D37" s="7"/>
      <c r="E37" s="7"/>
      <c r="F37" s="7"/>
      <c r="G37"/>
      <c r="H37"/>
      <c r="J37"/>
      <c r="K37" s="2"/>
      <c r="L37"/>
      <c r="M37" s="3"/>
      <c r="N37"/>
      <c r="O37" s="3"/>
      <c r="P37"/>
      <c r="Q37" s="3"/>
      <c r="R37"/>
      <c r="S37"/>
    </row>
    <row r="38" spans="3:19" s="54" customFormat="1" x14ac:dyDescent="0.3">
      <c r="C38" s="75"/>
      <c r="D38" s="75"/>
      <c r="E38" s="75"/>
      <c r="F38" s="7"/>
      <c r="G38"/>
      <c r="H38"/>
      <c r="J38"/>
      <c r="K38" s="2"/>
      <c r="L38"/>
      <c r="M38" s="3"/>
      <c r="N38"/>
      <c r="O38" s="3"/>
      <c r="P38"/>
      <c r="Q38" s="3"/>
      <c r="R38"/>
      <c r="S38"/>
    </row>
    <row r="39" spans="3:19" s="54" customFormat="1" x14ac:dyDescent="0.3">
      <c r="C39" s="75"/>
      <c r="D39" s="75"/>
      <c r="E39" s="75"/>
      <c r="F39" s="7"/>
      <c r="G39"/>
      <c r="H39"/>
      <c r="J39"/>
      <c r="K39" s="2"/>
      <c r="L39"/>
      <c r="M39" s="3"/>
      <c r="N39"/>
      <c r="O39" s="3"/>
      <c r="P39"/>
      <c r="Q39" s="3"/>
      <c r="R39"/>
      <c r="S39"/>
    </row>
    <row r="40" spans="3:19" x14ac:dyDescent="0.3">
      <c r="C40" s="7"/>
    </row>
    <row r="41" spans="3:19" s="54" customFormat="1" x14ac:dyDescent="0.3">
      <c r="C41"/>
      <c r="D41" s="55"/>
      <c r="F41" s="7"/>
      <c r="G41" s="7"/>
      <c r="H41" s="7"/>
      <c r="J41"/>
      <c r="K41" s="2"/>
      <c r="L41"/>
      <c r="M41" s="3"/>
      <c r="N41"/>
      <c r="O41" s="3"/>
      <c r="P41"/>
      <c r="Q41" s="3"/>
      <c r="R41"/>
      <c r="S41"/>
    </row>
    <row r="42" spans="3:19" s="54" customFormat="1" x14ac:dyDescent="0.3">
      <c r="C42" s="7"/>
      <c r="D42" s="55"/>
      <c r="F42" s="7"/>
      <c r="G42" s="7"/>
      <c r="H42" s="7"/>
      <c r="J42"/>
      <c r="K42" s="2"/>
      <c r="L42"/>
      <c r="M42" s="3"/>
      <c r="N42"/>
      <c r="O42" s="3"/>
      <c r="P42"/>
      <c r="Q42" s="3"/>
      <c r="R42"/>
      <c r="S42"/>
    </row>
    <row r="43" spans="3:19" s="54" customFormat="1" x14ac:dyDescent="0.3">
      <c r="C43" s="7"/>
      <c r="D43" s="55"/>
      <c r="F43" s="7"/>
      <c r="G43" s="7"/>
      <c r="H43" s="7"/>
      <c r="J43"/>
      <c r="K43" s="2"/>
      <c r="L43"/>
      <c r="M43" s="3"/>
      <c r="N43"/>
      <c r="O43" s="3"/>
      <c r="P43"/>
      <c r="Q43" s="3"/>
      <c r="R43"/>
      <c r="S43"/>
    </row>
    <row r="44" spans="3:19" s="54" customFormat="1" x14ac:dyDescent="0.3">
      <c r="C44" s="7"/>
      <c r="D44" s="55"/>
      <c r="F44" s="7"/>
      <c r="G44" s="7"/>
      <c r="H44" s="7"/>
      <c r="J44"/>
      <c r="K44" s="2"/>
      <c r="L44"/>
      <c r="M44" s="3"/>
      <c r="N44"/>
      <c r="O44" s="3"/>
      <c r="P44"/>
      <c r="Q44" s="3"/>
      <c r="R44"/>
      <c r="S44"/>
    </row>
    <row r="45" spans="3:19" s="54" customFormat="1" x14ac:dyDescent="0.3">
      <c r="C45" s="7"/>
      <c r="D45" s="55"/>
      <c r="F45" s="7"/>
      <c r="G45" s="7"/>
      <c r="H45" s="7"/>
      <c r="J45"/>
      <c r="K45" s="2"/>
      <c r="L45"/>
      <c r="M45" s="3"/>
      <c r="N45"/>
      <c r="O45" s="3"/>
      <c r="P45"/>
      <c r="Q45" s="3"/>
      <c r="R45"/>
      <c r="S45"/>
    </row>
    <row r="46" spans="3:19" s="54" customFormat="1" x14ac:dyDescent="0.3">
      <c r="C46" s="7"/>
      <c r="D46" s="55"/>
      <c r="F46" s="7"/>
      <c r="G46" s="7"/>
      <c r="H46" s="7"/>
      <c r="J46"/>
      <c r="K46" s="2"/>
      <c r="L46"/>
      <c r="M46" s="3"/>
      <c r="N46"/>
      <c r="O46" s="3"/>
      <c r="P46"/>
      <c r="Q46" s="3"/>
      <c r="R46"/>
      <c r="S46"/>
    </row>
    <row r="47" spans="3:19" s="54" customFormat="1" x14ac:dyDescent="0.3">
      <c r="C47" s="7"/>
      <c r="D47" s="55"/>
      <c r="F47" s="7"/>
      <c r="G47" s="7"/>
      <c r="H47" s="7"/>
      <c r="J47"/>
      <c r="K47" s="2"/>
      <c r="L47"/>
      <c r="M47" s="3"/>
      <c r="N47"/>
      <c r="O47" s="3"/>
      <c r="P47"/>
      <c r="Q47" s="3"/>
      <c r="R47"/>
      <c r="S47"/>
    </row>
    <row r="48" spans="3:19" s="54" customFormat="1" x14ac:dyDescent="0.3">
      <c r="C48"/>
      <c r="D48" s="55"/>
      <c r="F48" s="7"/>
      <c r="G48" s="7"/>
      <c r="H48" s="7"/>
      <c r="J48"/>
      <c r="K48" s="2"/>
      <c r="L48"/>
      <c r="M48" s="3"/>
      <c r="N48"/>
      <c r="O48" s="3"/>
      <c r="P48"/>
      <c r="Q48" s="3"/>
      <c r="R48"/>
      <c r="S48"/>
    </row>
    <row r="49" spans="3:19" s="54" customFormat="1" x14ac:dyDescent="0.3">
      <c r="C49" s="7"/>
      <c r="D49" s="55"/>
      <c r="F49" s="7"/>
      <c r="G49" s="7"/>
      <c r="H49" s="7"/>
      <c r="J49"/>
      <c r="K49" s="2"/>
      <c r="L49"/>
      <c r="M49" s="3"/>
      <c r="N49"/>
      <c r="O49" s="3"/>
      <c r="P49"/>
      <c r="Q49" s="3"/>
      <c r="R49"/>
      <c r="S49"/>
    </row>
    <row r="50" spans="3:19" s="54" customFormat="1" x14ac:dyDescent="0.3">
      <c r="C50" s="7"/>
      <c r="D50" s="55"/>
      <c r="F50" s="7"/>
      <c r="G50" s="7"/>
      <c r="H50" s="7"/>
      <c r="J50"/>
      <c r="K50" s="2"/>
      <c r="L50"/>
      <c r="M50" s="3"/>
      <c r="N50"/>
      <c r="O50" s="3"/>
      <c r="P50"/>
      <c r="Q50" s="3"/>
      <c r="R50"/>
      <c r="S50"/>
    </row>
    <row r="51" spans="3:19" s="54" customFormat="1" x14ac:dyDescent="0.3">
      <c r="C51" s="7"/>
      <c r="D51" s="55"/>
      <c r="F51" s="7"/>
      <c r="G51" s="7"/>
      <c r="H51" s="7"/>
      <c r="J51"/>
      <c r="K51" s="2"/>
      <c r="L51"/>
      <c r="M51" s="3"/>
      <c r="N51"/>
      <c r="O51" s="3"/>
      <c r="P51"/>
      <c r="Q51" s="3"/>
      <c r="R51"/>
      <c r="S51"/>
    </row>
    <row r="52" spans="3:19" s="54" customFormat="1" x14ac:dyDescent="0.3">
      <c r="C52" s="7"/>
      <c r="D52" s="55"/>
      <c r="F52" s="7"/>
      <c r="G52" s="7"/>
      <c r="H52" s="7"/>
      <c r="J52"/>
      <c r="K52" s="2"/>
      <c r="L52"/>
      <c r="M52" s="3"/>
      <c r="N52"/>
      <c r="O52" s="3"/>
      <c r="P52"/>
      <c r="Q52" s="3"/>
      <c r="R52"/>
      <c r="S52"/>
    </row>
    <row r="53" spans="3:19" s="54" customFormat="1" x14ac:dyDescent="0.3">
      <c r="C53" s="7"/>
      <c r="D53" s="55"/>
      <c r="F53" s="7"/>
      <c r="G53" s="7"/>
      <c r="H53" s="7"/>
      <c r="J53"/>
      <c r="K53" s="2"/>
      <c r="L53"/>
      <c r="M53" s="3"/>
      <c r="N53"/>
      <c r="O53" s="3"/>
      <c r="P53"/>
      <c r="Q53" s="3"/>
      <c r="R53"/>
      <c r="S53"/>
    </row>
    <row r="54" spans="3:19" s="54" customFormat="1" x14ac:dyDescent="0.3">
      <c r="C54" s="7"/>
      <c r="D54" s="55"/>
      <c r="F54" s="7"/>
      <c r="G54" s="7"/>
      <c r="H54" s="7"/>
      <c r="J54"/>
      <c r="K54" s="2"/>
      <c r="L54"/>
      <c r="M54" s="3"/>
      <c r="N54"/>
      <c r="O54" s="3"/>
      <c r="P54"/>
      <c r="Q54" s="3"/>
      <c r="R54"/>
      <c r="S54"/>
    </row>
    <row r="55" spans="3:19" s="54" customFormat="1" x14ac:dyDescent="0.3">
      <c r="C55" s="7"/>
      <c r="D55" s="55"/>
      <c r="F55" s="7"/>
      <c r="G55" s="7"/>
      <c r="H55" s="7"/>
      <c r="J55"/>
      <c r="K55" s="2"/>
      <c r="L55"/>
      <c r="M55" s="3"/>
      <c r="N55"/>
      <c r="O55" s="3"/>
      <c r="P55"/>
      <c r="Q55" s="3"/>
      <c r="R55"/>
      <c r="S55"/>
    </row>
    <row r="56" spans="3:19" s="54" customFormat="1" x14ac:dyDescent="0.3">
      <c r="C56" s="7"/>
      <c r="D56" s="55"/>
      <c r="F56" s="7"/>
      <c r="G56" s="7"/>
      <c r="H56" s="7"/>
      <c r="J56"/>
      <c r="K56" s="2"/>
      <c r="L56"/>
      <c r="M56" s="3"/>
      <c r="N56"/>
      <c r="O56" s="3"/>
      <c r="P56"/>
      <c r="Q56" s="3"/>
      <c r="R56"/>
      <c r="S56"/>
    </row>
    <row r="57" spans="3:19" s="54" customFormat="1" x14ac:dyDescent="0.3">
      <c r="C57" s="7"/>
      <c r="D57" s="55"/>
      <c r="F57" s="7"/>
      <c r="G57" s="7"/>
      <c r="H57" s="7"/>
      <c r="J57"/>
      <c r="K57" s="2"/>
      <c r="L57"/>
      <c r="M57" s="3"/>
      <c r="N57"/>
      <c r="O57" s="3"/>
      <c r="P57"/>
      <c r="Q57" s="3"/>
      <c r="R57"/>
      <c r="S57"/>
    </row>
    <row r="58" spans="3:19" s="54" customFormat="1" x14ac:dyDescent="0.3">
      <c r="C58" s="7"/>
      <c r="D58" s="55"/>
      <c r="F58" s="7"/>
      <c r="G58" s="7"/>
      <c r="H58" s="7"/>
      <c r="J58"/>
      <c r="K58" s="2"/>
      <c r="L58"/>
      <c r="M58" s="3"/>
      <c r="N58"/>
      <c r="O58" s="3"/>
      <c r="P58"/>
      <c r="Q58" s="3"/>
      <c r="R58"/>
      <c r="S58"/>
    </row>
    <row r="59" spans="3:19" s="54" customFormat="1" x14ac:dyDescent="0.3">
      <c r="C59" s="7"/>
      <c r="D59" s="55"/>
      <c r="F59" s="7"/>
      <c r="G59" s="7"/>
      <c r="H59" s="7"/>
      <c r="J59"/>
      <c r="K59" s="2"/>
      <c r="L59"/>
      <c r="M59" s="3"/>
      <c r="N59"/>
      <c r="O59" s="3"/>
      <c r="P59"/>
      <c r="Q59" s="3"/>
      <c r="R59"/>
      <c r="S59"/>
    </row>
    <row r="60" spans="3:19" s="54" customFormat="1" x14ac:dyDescent="0.3">
      <c r="C60" s="7"/>
      <c r="D60" s="55"/>
      <c r="F60" s="7"/>
      <c r="G60" s="7"/>
      <c r="H60" s="7"/>
      <c r="J60"/>
      <c r="K60" s="2"/>
      <c r="L60"/>
      <c r="M60" s="3"/>
      <c r="N60"/>
      <c r="O60" s="3"/>
      <c r="P60"/>
      <c r="Q60" s="3"/>
      <c r="R60"/>
      <c r="S60"/>
    </row>
    <row r="61" spans="3:19" s="54" customFormat="1" x14ac:dyDescent="0.3">
      <c r="C61" s="7"/>
      <c r="D61" s="55"/>
      <c r="F61" s="7"/>
      <c r="G61" s="7"/>
      <c r="H61" s="7"/>
      <c r="J61"/>
      <c r="K61" s="2"/>
      <c r="L61"/>
      <c r="M61" s="3"/>
      <c r="N61"/>
      <c r="O61" s="3"/>
      <c r="P61"/>
      <c r="Q61" s="3"/>
      <c r="R61"/>
      <c r="S61"/>
    </row>
    <row r="62" spans="3:19" s="54" customFormat="1" x14ac:dyDescent="0.3">
      <c r="C62" s="7"/>
      <c r="D62" s="55"/>
      <c r="F62" s="7"/>
      <c r="G62" s="7"/>
      <c r="H62" s="7"/>
      <c r="J62"/>
      <c r="K62" s="2"/>
      <c r="L62"/>
      <c r="M62" s="3"/>
      <c r="N62"/>
      <c r="O62" s="3"/>
      <c r="P62"/>
      <c r="Q62" s="3"/>
      <c r="R62"/>
      <c r="S62"/>
    </row>
    <row r="63" spans="3:19" s="54" customFormat="1" x14ac:dyDescent="0.3">
      <c r="C63" s="7"/>
      <c r="D63" s="55"/>
      <c r="F63" s="7"/>
      <c r="G63" s="7"/>
      <c r="H63" s="7"/>
      <c r="J63"/>
      <c r="K63" s="2"/>
      <c r="L63"/>
      <c r="M63" s="3"/>
      <c r="N63"/>
      <c r="O63" s="3"/>
      <c r="P63"/>
      <c r="Q63" s="3"/>
      <c r="R63"/>
      <c r="S63"/>
    </row>
    <row r="64" spans="3:19" s="54" customFormat="1" x14ac:dyDescent="0.3">
      <c r="C64" s="7"/>
      <c r="D64" s="55"/>
      <c r="F64" s="7"/>
      <c r="G64" s="7"/>
      <c r="H64" s="7"/>
      <c r="J64"/>
      <c r="K64" s="2"/>
      <c r="L64"/>
      <c r="M64" s="3"/>
      <c r="N64"/>
      <c r="O64" s="3"/>
      <c r="P64"/>
      <c r="Q64" s="3"/>
      <c r="R64"/>
      <c r="S64"/>
    </row>
    <row r="65" spans="3:19" s="54" customFormat="1" x14ac:dyDescent="0.3">
      <c r="C65" s="7"/>
      <c r="D65" s="55"/>
      <c r="F65" s="7"/>
      <c r="G65" s="7"/>
      <c r="H65" s="7"/>
      <c r="J65"/>
      <c r="K65" s="2"/>
      <c r="L65"/>
      <c r="M65" s="3"/>
      <c r="N65"/>
      <c r="O65" s="3"/>
      <c r="P65"/>
      <c r="Q65" s="3"/>
      <c r="R65"/>
      <c r="S65"/>
    </row>
    <row r="66" spans="3:19" s="54" customFormat="1" x14ac:dyDescent="0.3">
      <c r="C66" s="7"/>
      <c r="D66" s="55"/>
      <c r="F66" s="7"/>
      <c r="G66" s="7"/>
      <c r="H66" s="7"/>
      <c r="J66"/>
      <c r="K66" s="2"/>
      <c r="L66"/>
      <c r="M66" s="3"/>
      <c r="N66"/>
      <c r="O66" s="3"/>
      <c r="P66"/>
      <c r="Q66" s="3"/>
      <c r="R66"/>
      <c r="S66"/>
    </row>
    <row r="67" spans="3:19" s="54" customFormat="1" x14ac:dyDescent="0.3">
      <c r="C67" s="7"/>
      <c r="D67" s="55"/>
      <c r="F67" s="7"/>
      <c r="G67" s="7"/>
      <c r="H67" s="7"/>
      <c r="J67"/>
      <c r="K67" s="2"/>
      <c r="L67"/>
      <c r="M67" s="3"/>
      <c r="N67"/>
      <c r="O67" s="3"/>
      <c r="P67"/>
      <c r="Q67" s="3"/>
      <c r="R67"/>
      <c r="S67"/>
    </row>
    <row r="68" spans="3:19" s="54" customFormat="1" x14ac:dyDescent="0.3">
      <c r="C68" s="7"/>
      <c r="D68" s="55"/>
      <c r="F68" s="7"/>
      <c r="G68" s="7"/>
      <c r="H68" s="7"/>
      <c r="J68"/>
      <c r="K68" s="2"/>
      <c r="L68"/>
      <c r="M68" s="3"/>
      <c r="N68"/>
      <c r="O68" s="3"/>
      <c r="P68"/>
      <c r="Q68" s="3"/>
      <c r="R68"/>
      <c r="S68"/>
    </row>
    <row r="69" spans="3:19" s="54" customFormat="1" x14ac:dyDescent="0.3">
      <c r="C69" s="7"/>
      <c r="D69" s="55"/>
      <c r="F69" s="7"/>
      <c r="G69" s="7"/>
      <c r="H69" s="7"/>
      <c r="J69"/>
      <c r="K69" s="2"/>
      <c r="L69"/>
      <c r="M69" s="3"/>
      <c r="N69"/>
      <c r="O69" s="3"/>
      <c r="P69"/>
      <c r="Q69" s="3"/>
      <c r="R69"/>
      <c r="S69"/>
    </row>
    <row r="70" spans="3:19" s="54" customFormat="1" x14ac:dyDescent="0.3">
      <c r="C70" s="7"/>
      <c r="D70" s="55"/>
      <c r="F70" s="7"/>
      <c r="G70" s="7"/>
      <c r="H70" s="7"/>
      <c r="J70"/>
      <c r="K70" s="2"/>
      <c r="L70"/>
      <c r="M70" s="3"/>
      <c r="N70"/>
      <c r="O70" s="3"/>
      <c r="P70"/>
      <c r="Q70" s="3"/>
      <c r="R70"/>
      <c r="S70"/>
    </row>
    <row r="71" spans="3:19" s="54" customFormat="1" x14ac:dyDescent="0.3">
      <c r="C71" s="7"/>
      <c r="D71" s="55"/>
      <c r="F71" s="7"/>
      <c r="G71" s="7"/>
      <c r="H71" s="7"/>
      <c r="J71"/>
      <c r="K71" s="2"/>
      <c r="L71"/>
      <c r="M71" s="3"/>
      <c r="N71"/>
      <c r="O71" s="3"/>
      <c r="P71"/>
      <c r="Q71" s="3"/>
      <c r="R71"/>
      <c r="S71"/>
    </row>
    <row r="72" spans="3:19" s="54" customFormat="1" x14ac:dyDescent="0.3">
      <c r="C72" s="7"/>
      <c r="D72" s="55"/>
      <c r="F72" s="7"/>
      <c r="G72" s="7"/>
      <c r="H72" s="7"/>
      <c r="J72"/>
      <c r="K72" s="2"/>
      <c r="L72"/>
      <c r="M72" s="3"/>
      <c r="N72"/>
      <c r="O72" s="3"/>
      <c r="P72"/>
      <c r="Q72" s="3"/>
      <c r="R72"/>
      <c r="S72"/>
    </row>
    <row r="73" spans="3:19" s="54" customFormat="1" x14ac:dyDescent="0.3">
      <c r="C73" s="7"/>
      <c r="D73" s="55"/>
      <c r="F73" s="7"/>
      <c r="G73" s="7"/>
      <c r="H73" s="7"/>
      <c r="J73"/>
      <c r="K73" s="2"/>
      <c r="L73"/>
      <c r="M73" s="3"/>
      <c r="N73"/>
      <c r="O73" s="3"/>
      <c r="P73"/>
      <c r="Q73" s="3"/>
      <c r="R73"/>
      <c r="S73"/>
    </row>
    <row r="74" spans="3:19" s="54" customFormat="1" x14ac:dyDescent="0.3">
      <c r="C74" s="7"/>
      <c r="D74" s="55"/>
      <c r="F74" s="7"/>
      <c r="G74" s="7"/>
      <c r="H74" s="7"/>
      <c r="J74"/>
      <c r="K74" s="2"/>
      <c r="L74"/>
      <c r="M74" s="3"/>
      <c r="N74"/>
      <c r="O74" s="3"/>
      <c r="P74"/>
      <c r="Q74" s="3"/>
      <c r="R74"/>
      <c r="S74"/>
    </row>
    <row r="75" spans="3:19" s="54" customFormat="1" x14ac:dyDescent="0.3">
      <c r="C75" s="7"/>
      <c r="D75" s="55"/>
      <c r="F75" s="7"/>
      <c r="G75" s="7"/>
      <c r="H75" s="7"/>
      <c r="J75"/>
      <c r="K75" s="2"/>
      <c r="L75"/>
      <c r="M75" s="3"/>
      <c r="N75"/>
      <c r="O75" s="3"/>
      <c r="P75"/>
      <c r="Q75" s="3"/>
      <c r="R75"/>
      <c r="S75"/>
    </row>
    <row r="76" spans="3:19" s="54" customFormat="1" x14ac:dyDescent="0.3">
      <c r="C76" s="7"/>
      <c r="D76" s="55"/>
      <c r="F76" s="7"/>
      <c r="G76" s="7"/>
      <c r="H76" s="7"/>
      <c r="J76"/>
      <c r="K76" s="2"/>
      <c r="L76"/>
      <c r="M76" s="3"/>
      <c r="N76"/>
      <c r="O76" s="3"/>
      <c r="P76"/>
      <c r="Q76" s="3"/>
      <c r="R76"/>
      <c r="S76"/>
    </row>
    <row r="77" spans="3:19" s="54" customFormat="1" x14ac:dyDescent="0.3">
      <c r="C77" s="7"/>
      <c r="D77" s="55"/>
      <c r="F77" s="7"/>
      <c r="G77" s="7"/>
      <c r="H77" s="7"/>
      <c r="J77"/>
      <c r="K77" s="2"/>
      <c r="L77"/>
      <c r="M77" s="3"/>
      <c r="N77"/>
      <c r="O77" s="3"/>
      <c r="P77"/>
      <c r="Q77" s="3"/>
      <c r="R77"/>
      <c r="S77"/>
    </row>
    <row r="78" spans="3:19" s="54" customFormat="1" x14ac:dyDescent="0.3">
      <c r="C78" s="7"/>
      <c r="D78" s="55"/>
      <c r="F78" s="7"/>
      <c r="G78" s="7"/>
      <c r="H78" s="7"/>
      <c r="J78"/>
      <c r="K78" s="2"/>
      <c r="L78"/>
      <c r="M78" s="3"/>
      <c r="N78"/>
      <c r="O78" s="3"/>
      <c r="P78"/>
      <c r="Q78" s="3"/>
      <c r="R78"/>
      <c r="S78"/>
    </row>
    <row r="79" spans="3:19" s="54" customFormat="1" x14ac:dyDescent="0.3">
      <c r="C79" s="7"/>
      <c r="D79" s="55"/>
      <c r="F79" s="7"/>
      <c r="G79" s="7"/>
      <c r="H79" s="7"/>
      <c r="J79"/>
      <c r="K79" s="2"/>
      <c r="L79"/>
      <c r="M79" s="3"/>
      <c r="N79"/>
      <c r="O79" s="3"/>
      <c r="P79"/>
      <c r="Q79" s="3"/>
      <c r="R79"/>
      <c r="S79"/>
    </row>
    <row r="80" spans="3:19" s="54" customFormat="1" x14ac:dyDescent="0.3">
      <c r="C80" s="7"/>
      <c r="D80" s="55"/>
      <c r="F80" s="7"/>
      <c r="G80" s="7"/>
      <c r="H80" s="7"/>
      <c r="J80"/>
      <c r="K80" s="2"/>
      <c r="L80"/>
      <c r="M80" s="3"/>
      <c r="N80"/>
      <c r="O80" s="3"/>
      <c r="P80"/>
      <c r="Q80" s="3"/>
      <c r="R80"/>
      <c r="S80"/>
    </row>
    <row r="81" spans="3:19" s="54" customFormat="1" x14ac:dyDescent="0.3">
      <c r="C81" s="7"/>
      <c r="D81" s="55"/>
      <c r="F81" s="7"/>
      <c r="G81" s="7"/>
      <c r="H81" s="7"/>
      <c r="J81"/>
      <c r="K81" s="2"/>
      <c r="L81"/>
      <c r="M81" s="3"/>
      <c r="N81"/>
      <c r="O81" s="3"/>
      <c r="P81"/>
      <c r="Q81" s="3"/>
      <c r="R81"/>
      <c r="S81"/>
    </row>
    <row r="82" spans="3:19" s="54" customFormat="1" x14ac:dyDescent="0.3">
      <c r="C82" s="7"/>
      <c r="D82" s="55"/>
      <c r="F82" s="7"/>
      <c r="G82" s="7"/>
      <c r="H82" s="7"/>
      <c r="J82"/>
      <c r="K82" s="2"/>
      <c r="L82"/>
      <c r="M82" s="3"/>
      <c r="N82"/>
      <c r="O82" s="3"/>
      <c r="P82"/>
      <c r="Q82" s="3"/>
      <c r="R82"/>
      <c r="S82"/>
    </row>
    <row r="83" spans="3:19" s="54" customFormat="1" x14ac:dyDescent="0.3">
      <c r="C83" s="7"/>
      <c r="D83" s="55"/>
      <c r="F83" s="7"/>
      <c r="G83" s="7"/>
      <c r="H83" s="7"/>
      <c r="J83"/>
      <c r="K83" s="2"/>
      <c r="L83"/>
      <c r="M83" s="3"/>
      <c r="N83"/>
      <c r="O83" s="3"/>
      <c r="P83"/>
      <c r="Q83" s="3"/>
      <c r="R83"/>
      <c r="S83"/>
    </row>
    <row r="84" spans="3:19" s="54" customFormat="1" x14ac:dyDescent="0.3">
      <c r="C84" s="7"/>
      <c r="D84" s="55"/>
      <c r="F84" s="7"/>
      <c r="G84" s="7"/>
      <c r="H84" s="7"/>
      <c r="J84"/>
      <c r="K84" s="2"/>
      <c r="L84"/>
      <c r="M84" s="3"/>
      <c r="N84"/>
      <c r="O84" s="3"/>
      <c r="P84"/>
      <c r="Q84" s="3"/>
      <c r="R84"/>
      <c r="S84"/>
    </row>
    <row r="85" spans="3:19" s="54" customFormat="1" x14ac:dyDescent="0.3">
      <c r="C85" s="7"/>
      <c r="D85" s="55"/>
      <c r="F85" s="7"/>
      <c r="G85" s="7"/>
      <c r="H85" s="7"/>
      <c r="J85"/>
      <c r="K85" s="2"/>
      <c r="L85"/>
      <c r="M85" s="3"/>
      <c r="N85"/>
      <c r="O85" s="3"/>
      <c r="P85"/>
      <c r="Q85" s="3"/>
      <c r="R85"/>
      <c r="S85"/>
    </row>
    <row r="86" spans="3:19" s="54" customFormat="1" x14ac:dyDescent="0.3">
      <c r="C86" s="7"/>
      <c r="D86" s="55"/>
      <c r="F86" s="7"/>
      <c r="G86" s="7"/>
      <c r="H86" s="7"/>
      <c r="J86"/>
      <c r="K86" s="2"/>
      <c r="L86"/>
      <c r="M86" s="3"/>
      <c r="N86"/>
      <c r="O86" s="3"/>
      <c r="P86"/>
      <c r="Q86" s="3"/>
      <c r="R86"/>
      <c r="S86"/>
    </row>
    <row r="87" spans="3:19" s="54" customFormat="1" x14ac:dyDescent="0.3">
      <c r="C87" s="7"/>
      <c r="D87" s="55"/>
      <c r="F87" s="7"/>
      <c r="G87" s="7"/>
      <c r="H87" s="7"/>
      <c r="J87"/>
      <c r="K87" s="2"/>
      <c r="L87"/>
      <c r="M87" s="3"/>
      <c r="N87"/>
      <c r="O87" s="3"/>
      <c r="P87"/>
      <c r="Q87" s="3"/>
      <c r="R87"/>
      <c r="S87"/>
    </row>
    <row r="88" spans="3:19" s="54" customFormat="1" x14ac:dyDescent="0.3">
      <c r="C88" s="7"/>
      <c r="D88" s="55"/>
      <c r="F88" s="7"/>
      <c r="G88" s="7"/>
      <c r="H88" s="7"/>
      <c r="J88"/>
      <c r="K88" s="2"/>
      <c r="L88"/>
      <c r="M88" s="3"/>
      <c r="N88"/>
      <c r="O88" s="3"/>
      <c r="P88"/>
      <c r="Q88" s="3"/>
      <c r="R88"/>
      <c r="S88"/>
    </row>
    <row r="89" spans="3:19" s="54" customFormat="1" x14ac:dyDescent="0.3">
      <c r="C89" s="7"/>
      <c r="D89" s="55"/>
      <c r="F89" s="7"/>
      <c r="G89" s="7"/>
      <c r="H89" s="7"/>
      <c r="J89"/>
      <c r="K89" s="2"/>
      <c r="L89"/>
      <c r="M89" s="3"/>
      <c r="N89"/>
      <c r="O89" s="3"/>
      <c r="P89"/>
      <c r="Q89" s="3"/>
      <c r="R89"/>
      <c r="S89"/>
    </row>
    <row r="90" spans="3:19" s="54" customFormat="1" x14ac:dyDescent="0.3">
      <c r="C90" s="7"/>
      <c r="D90" s="55"/>
      <c r="F90" s="7"/>
      <c r="G90" s="7"/>
      <c r="H90" s="7"/>
      <c r="J90"/>
      <c r="K90" s="2"/>
      <c r="L90"/>
      <c r="M90" s="3"/>
      <c r="N90"/>
      <c r="O90" s="3"/>
      <c r="P90"/>
      <c r="Q90" s="3"/>
      <c r="R90"/>
      <c r="S90"/>
    </row>
    <row r="91" spans="3:19" s="54" customFormat="1" x14ac:dyDescent="0.3">
      <c r="C91" s="7"/>
      <c r="D91" s="55"/>
      <c r="F91" s="7"/>
      <c r="G91" s="7"/>
      <c r="H91" s="7"/>
      <c r="J91"/>
      <c r="K91" s="2"/>
      <c r="L91"/>
      <c r="M91" s="3"/>
      <c r="N91"/>
      <c r="O91" s="3"/>
      <c r="P91"/>
      <c r="Q91" s="3"/>
      <c r="R91"/>
      <c r="S91"/>
    </row>
    <row r="92" spans="3:19" s="54" customFormat="1" x14ac:dyDescent="0.3">
      <c r="C92" s="7"/>
      <c r="D92" s="55"/>
      <c r="F92" s="7"/>
      <c r="G92" s="7"/>
      <c r="H92" s="7"/>
      <c r="J92"/>
      <c r="K92" s="2"/>
      <c r="L92"/>
      <c r="M92" s="3"/>
      <c r="N92"/>
      <c r="O92" s="3"/>
      <c r="P92"/>
      <c r="Q92" s="3"/>
      <c r="R92"/>
      <c r="S92"/>
    </row>
    <row r="93" spans="3:19" s="54" customFormat="1" x14ac:dyDescent="0.3">
      <c r="C93" s="7"/>
      <c r="D93" s="55"/>
      <c r="F93" s="7"/>
      <c r="G93" s="7"/>
      <c r="H93" s="7"/>
      <c r="J93"/>
      <c r="K93" s="2"/>
      <c r="L93"/>
      <c r="M93" s="3"/>
      <c r="N93"/>
      <c r="O93" s="3"/>
      <c r="P93"/>
      <c r="Q93" s="3"/>
      <c r="R93"/>
      <c r="S93"/>
    </row>
    <row r="94" spans="3:19" s="54" customFormat="1" x14ac:dyDescent="0.3">
      <c r="C94" s="7"/>
      <c r="D94" s="55"/>
      <c r="F94" s="7"/>
      <c r="G94" s="7"/>
      <c r="H94" s="7"/>
      <c r="J94"/>
      <c r="K94" s="2"/>
      <c r="L94"/>
      <c r="M94" s="3"/>
      <c r="N94"/>
      <c r="O94" s="3"/>
      <c r="P94"/>
      <c r="Q94" s="3"/>
      <c r="R94"/>
      <c r="S94"/>
    </row>
    <row r="95" spans="3:19" s="54" customFormat="1" x14ac:dyDescent="0.3">
      <c r="C95" s="7"/>
      <c r="D95" s="55"/>
      <c r="F95" s="7"/>
      <c r="G95" s="7"/>
      <c r="H95" s="7"/>
      <c r="J95"/>
      <c r="K95" s="2"/>
      <c r="L95"/>
      <c r="M95" s="3"/>
      <c r="N95"/>
      <c r="O95" s="3"/>
      <c r="P95"/>
      <c r="Q95" s="3"/>
      <c r="R95"/>
      <c r="S95"/>
    </row>
    <row r="96" spans="3:19" s="54" customFormat="1" x14ac:dyDescent="0.3">
      <c r="C96" s="7"/>
      <c r="D96" s="55"/>
      <c r="F96" s="7"/>
      <c r="G96" s="7"/>
      <c r="H96" s="7"/>
      <c r="J96"/>
      <c r="K96" s="2"/>
      <c r="L96"/>
      <c r="M96" s="3"/>
      <c r="N96"/>
      <c r="O96" s="3"/>
      <c r="P96"/>
      <c r="Q96" s="3"/>
      <c r="R96"/>
      <c r="S96"/>
    </row>
    <row r="97" spans="3:19" s="54" customFormat="1" x14ac:dyDescent="0.3">
      <c r="C97" s="7"/>
      <c r="D97" s="55"/>
      <c r="F97" s="7"/>
      <c r="G97" s="7"/>
      <c r="H97" s="7"/>
      <c r="J97"/>
      <c r="K97" s="2"/>
      <c r="L97"/>
      <c r="M97" s="3"/>
      <c r="N97"/>
      <c r="O97" s="3"/>
      <c r="P97"/>
      <c r="Q97" s="3"/>
      <c r="R97"/>
      <c r="S97"/>
    </row>
    <row r="98" spans="3:19" s="54" customFormat="1" x14ac:dyDescent="0.3">
      <c r="C98" s="7"/>
      <c r="D98" s="55"/>
      <c r="F98" s="7"/>
      <c r="G98" s="7"/>
      <c r="H98" s="7"/>
      <c r="J98"/>
      <c r="K98" s="2"/>
      <c r="L98"/>
      <c r="M98" s="3"/>
      <c r="N98"/>
      <c r="O98" s="3"/>
      <c r="P98"/>
      <c r="Q98" s="3"/>
      <c r="R98"/>
      <c r="S98"/>
    </row>
    <row r="99" spans="3:19" s="54" customFormat="1" x14ac:dyDescent="0.3">
      <c r="C99" s="7"/>
      <c r="D99" s="55"/>
      <c r="F99" s="7"/>
      <c r="G99" s="7"/>
      <c r="H99" s="7"/>
      <c r="J99"/>
      <c r="K99" s="2"/>
      <c r="L99"/>
      <c r="M99" s="3"/>
      <c r="N99"/>
      <c r="O99" s="3"/>
      <c r="P99"/>
      <c r="Q99" s="3"/>
      <c r="R99"/>
      <c r="S99"/>
    </row>
    <row r="100" spans="3:19" s="54" customFormat="1" x14ac:dyDescent="0.3">
      <c r="C100" s="7"/>
      <c r="D100" s="55"/>
      <c r="F100" s="7"/>
      <c r="G100" s="7"/>
      <c r="H100" s="7"/>
      <c r="J100"/>
      <c r="K100" s="2"/>
      <c r="L100"/>
      <c r="M100" s="3"/>
      <c r="N100"/>
      <c r="O100" s="3"/>
      <c r="P100"/>
      <c r="Q100" s="3"/>
      <c r="R100"/>
      <c r="S100"/>
    </row>
    <row r="101" spans="3:19" s="54" customFormat="1" x14ac:dyDescent="0.3">
      <c r="C101" s="7"/>
      <c r="D101" s="55"/>
      <c r="F101" s="7"/>
      <c r="G101" s="7"/>
      <c r="H101" s="7"/>
      <c r="J101"/>
      <c r="K101" s="2"/>
      <c r="L101"/>
      <c r="M101" s="3"/>
      <c r="N101"/>
      <c r="O101" s="3"/>
      <c r="P101"/>
      <c r="Q101" s="3"/>
      <c r="R101"/>
      <c r="S101"/>
    </row>
    <row r="102" spans="3:19" s="54" customFormat="1" x14ac:dyDescent="0.3">
      <c r="C102" s="7"/>
      <c r="D102" s="55"/>
      <c r="F102" s="7"/>
      <c r="G102" s="7"/>
      <c r="H102" s="7"/>
      <c r="J102"/>
      <c r="K102" s="2"/>
      <c r="L102"/>
      <c r="M102" s="3"/>
      <c r="N102"/>
      <c r="O102" s="3"/>
      <c r="P102"/>
      <c r="Q102" s="3"/>
      <c r="R102"/>
      <c r="S102"/>
    </row>
    <row r="103" spans="3:19" s="54" customFormat="1" x14ac:dyDescent="0.3">
      <c r="C103" s="7"/>
      <c r="D103" s="55"/>
      <c r="F103" s="7"/>
      <c r="G103" s="7"/>
      <c r="H103" s="7"/>
      <c r="J103"/>
      <c r="K103" s="2"/>
      <c r="L103"/>
      <c r="M103" s="3"/>
      <c r="N103"/>
      <c r="O103" s="3"/>
      <c r="P103"/>
      <c r="Q103" s="3"/>
      <c r="R103"/>
      <c r="S103"/>
    </row>
    <row r="104" spans="3:19" s="54" customFormat="1" x14ac:dyDescent="0.3">
      <c r="C104" s="7"/>
      <c r="D104" s="55"/>
      <c r="F104" s="7"/>
      <c r="G104" s="7"/>
      <c r="H104" s="7"/>
      <c r="J104"/>
      <c r="K104" s="2"/>
      <c r="L104"/>
      <c r="M104" s="3"/>
      <c r="N104"/>
      <c r="O104" s="3"/>
      <c r="P104"/>
      <c r="Q104" s="3"/>
      <c r="R104"/>
      <c r="S104"/>
    </row>
    <row r="105" spans="3:19" s="54" customFormat="1" x14ac:dyDescent="0.3">
      <c r="C105" s="7"/>
      <c r="D105" s="55"/>
      <c r="F105" s="7"/>
      <c r="G105" s="7"/>
      <c r="H105" s="7"/>
      <c r="J105"/>
      <c r="K105" s="2"/>
      <c r="L105"/>
      <c r="M105" s="3"/>
      <c r="N105"/>
      <c r="O105" s="3"/>
      <c r="P105"/>
      <c r="Q105" s="3"/>
      <c r="R105"/>
      <c r="S105"/>
    </row>
    <row r="106" spans="3:19" s="54" customFormat="1" x14ac:dyDescent="0.3">
      <c r="C106" s="7"/>
      <c r="D106" s="55"/>
      <c r="F106" s="7"/>
      <c r="G106" s="7"/>
      <c r="H106" s="7"/>
      <c r="J106"/>
      <c r="K106" s="2"/>
      <c r="L106"/>
      <c r="M106" s="3"/>
      <c r="N106"/>
      <c r="O106" s="3"/>
      <c r="P106"/>
      <c r="Q106" s="3"/>
      <c r="R106"/>
      <c r="S106"/>
    </row>
    <row r="107" spans="3:19" s="54" customFormat="1" x14ac:dyDescent="0.3">
      <c r="C107" s="7"/>
      <c r="D107" s="55"/>
      <c r="F107" s="7"/>
      <c r="G107" s="7"/>
      <c r="H107" s="7"/>
      <c r="J107"/>
      <c r="K107" s="2"/>
      <c r="L107"/>
      <c r="M107" s="3"/>
      <c r="N107"/>
      <c r="O107" s="3"/>
      <c r="P107"/>
      <c r="Q107" s="3"/>
      <c r="R107"/>
      <c r="S107"/>
    </row>
    <row r="108" spans="3:19" s="54" customFormat="1" x14ac:dyDescent="0.3">
      <c r="C108" s="7"/>
      <c r="D108" s="55"/>
      <c r="F108" s="7"/>
      <c r="G108" s="7"/>
      <c r="H108" s="7"/>
      <c r="J108"/>
      <c r="K108" s="2"/>
      <c r="L108"/>
      <c r="M108" s="3"/>
      <c r="N108"/>
      <c r="O108" s="3"/>
      <c r="P108"/>
      <c r="Q108" s="3"/>
      <c r="R108"/>
      <c r="S108"/>
    </row>
    <row r="109" spans="3:19" s="54" customFormat="1" x14ac:dyDescent="0.3">
      <c r="C109" s="7"/>
      <c r="D109" s="55"/>
      <c r="F109" s="7"/>
      <c r="G109" s="7"/>
      <c r="H109" s="7"/>
      <c r="J109"/>
      <c r="K109" s="2"/>
      <c r="L109"/>
      <c r="M109" s="3"/>
      <c r="N109"/>
      <c r="O109" s="3"/>
      <c r="P109"/>
      <c r="Q109" s="3"/>
      <c r="R109"/>
      <c r="S109"/>
    </row>
    <row r="110" spans="3:19" s="54" customFormat="1" x14ac:dyDescent="0.3">
      <c r="C110" s="7"/>
      <c r="D110" s="55"/>
      <c r="F110" s="7"/>
      <c r="G110" s="7"/>
      <c r="H110" s="7"/>
      <c r="J110"/>
      <c r="K110" s="2"/>
      <c r="L110"/>
      <c r="M110" s="3"/>
      <c r="N110"/>
      <c r="O110" s="3"/>
      <c r="P110"/>
      <c r="Q110" s="3"/>
      <c r="R110"/>
      <c r="S110"/>
    </row>
    <row r="111" spans="3:19" s="54" customFormat="1" x14ac:dyDescent="0.3">
      <c r="C111" s="7"/>
      <c r="D111" s="55"/>
      <c r="F111" s="7"/>
      <c r="G111" s="7"/>
      <c r="H111" s="7"/>
      <c r="J111"/>
      <c r="K111" s="2"/>
      <c r="L111"/>
      <c r="M111" s="3"/>
      <c r="N111"/>
      <c r="O111" s="3"/>
      <c r="P111"/>
      <c r="Q111" s="3"/>
      <c r="R111"/>
      <c r="S111"/>
    </row>
    <row r="112" spans="3:19" s="54" customFormat="1" x14ac:dyDescent="0.3">
      <c r="C112" s="7"/>
      <c r="D112" s="55"/>
      <c r="F112" s="7"/>
      <c r="G112" s="7"/>
      <c r="H112" s="7"/>
      <c r="J112"/>
      <c r="K112" s="2"/>
      <c r="L112"/>
      <c r="M112" s="3"/>
      <c r="N112"/>
      <c r="O112" s="3"/>
      <c r="P112"/>
      <c r="Q112" s="3"/>
      <c r="R112"/>
      <c r="S112"/>
    </row>
    <row r="113" spans="3:19" s="54" customFormat="1" x14ac:dyDescent="0.3">
      <c r="C113" s="7"/>
      <c r="D113" s="55"/>
      <c r="F113" s="7"/>
      <c r="G113" s="7"/>
      <c r="H113" s="7"/>
      <c r="J113"/>
      <c r="K113" s="2"/>
      <c r="L113"/>
      <c r="M113" s="3"/>
      <c r="N113"/>
      <c r="O113" s="3"/>
      <c r="P113"/>
      <c r="Q113" s="3"/>
      <c r="R113"/>
      <c r="S113"/>
    </row>
    <row r="114" spans="3:19" s="54" customFormat="1" x14ac:dyDescent="0.3">
      <c r="C114" s="7"/>
      <c r="D114" s="55"/>
      <c r="F114" s="7"/>
      <c r="G114" s="7"/>
      <c r="H114" s="7"/>
      <c r="J114"/>
      <c r="K114" s="2"/>
      <c r="L114"/>
      <c r="M114" s="3"/>
      <c r="N114"/>
      <c r="O114" s="3"/>
      <c r="P114"/>
      <c r="Q114" s="3"/>
      <c r="R114"/>
      <c r="S114"/>
    </row>
    <row r="115" spans="3:19" s="54" customFormat="1" x14ac:dyDescent="0.3">
      <c r="C115" s="7"/>
      <c r="D115" s="55"/>
      <c r="F115" s="7"/>
      <c r="G115" s="7"/>
      <c r="H115" s="7"/>
      <c r="J115"/>
      <c r="K115" s="2"/>
      <c r="L115"/>
      <c r="M115" s="3"/>
      <c r="N115"/>
      <c r="O115" s="3"/>
      <c r="P115"/>
      <c r="Q115" s="3"/>
      <c r="R115"/>
      <c r="S115"/>
    </row>
    <row r="116" spans="3:19" s="54" customFormat="1" x14ac:dyDescent="0.3">
      <c r="C116" s="7"/>
      <c r="D116" s="55"/>
      <c r="F116" s="7"/>
      <c r="G116" s="7"/>
      <c r="H116" s="7"/>
      <c r="J116"/>
      <c r="K116" s="2"/>
      <c r="L116"/>
      <c r="M116" s="3"/>
      <c r="N116"/>
      <c r="O116" s="3"/>
      <c r="P116"/>
      <c r="Q116" s="3"/>
      <c r="R116"/>
      <c r="S116"/>
    </row>
    <row r="117" spans="3:19" s="54" customFormat="1" x14ac:dyDescent="0.3">
      <c r="C117" s="7"/>
      <c r="D117" s="55"/>
      <c r="F117" s="7"/>
      <c r="G117" s="7"/>
      <c r="H117" s="7"/>
      <c r="J117"/>
      <c r="K117" s="2"/>
      <c r="L117"/>
      <c r="M117" s="3"/>
      <c r="N117"/>
      <c r="O117" s="3"/>
      <c r="P117"/>
      <c r="Q117" s="3"/>
      <c r="R117"/>
      <c r="S117"/>
    </row>
    <row r="118" spans="3:19" s="54" customFormat="1" x14ac:dyDescent="0.3">
      <c r="C118" s="7"/>
      <c r="D118" s="55"/>
      <c r="F118" s="7"/>
      <c r="G118" s="7"/>
      <c r="H118" s="7"/>
      <c r="J118"/>
      <c r="K118" s="2"/>
      <c r="L118"/>
      <c r="M118" s="3"/>
      <c r="N118"/>
      <c r="O118" s="3"/>
      <c r="P118"/>
      <c r="Q118" s="3"/>
      <c r="R118"/>
      <c r="S118"/>
    </row>
    <row r="119" spans="3:19" s="54" customFormat="1" x14ac:dyDescent="0.3">
      <c r="C119" s="7"/>
      <c r="D119" s="55"/>
      <c r="F119" s="7"/>
      <c r="G119" s="7"/>
      <c r="H119" s="7"/>
      <c r="J119"/>
      <c r="K119" s="2"/>
      <c r="L119"/>
      <c r="M119" s="3"/>
      <c r="N119"/>
      <c r="O119" s="3"/>
      <c r="P119"/>
      <c r="Q119" s="3"/>
      <c r="R119"/>
      <c r="S119"/>
    </row>
    <row r="120" spans="3:19" s="54" customFormat="1" x14ac:dyDescent="0.3">
      <c r="C120" s="7"/>
      <c r="D120" s="55"/>
      <c r="F120" s="7"/>
      <c r="G120" s="7"/>
      <c r="H120" s="7"/>
      <c r="J120"/>
      <c r="K120" s="2"/>
      <c r="L120"/>
      <c r="M120" s="3"/>
      <c r="N120"/>
      <c r="O120" s="3"/>
      <c r="P120"/>
      <c r="Q120" s="3"/>
      <c r="R120"/>
      <c r="S120"/>
    </row>
    <row r="121" spans="3:19" s="54" customFormat="1" x14ac:dyDescent="0.3">
      <c r="C121" s="7"/>
      <c r="D121" s="55"/>
      <c r="F121" s="7"/>
      <c r="G121" s="7"/>
      <c r="H121" s="7"/>
      <c r="J121"/>
      <c r="K121" s="2"/>
      <c r="L121"/>
      <c r="M121" s="3"/>
      <c r="N121"/>
      <c r="O121" s="3"/>
      <c r="P121"/>
      <c r="Q121" s="3"/>
      <c r="R121"/>
      <c r="S121"/>
    </row>
    <row r="122" spans="3:19" s="54" customFormat="1" x14ac:dyDescent="0.3">
      <c r="C122" s="7"/>
      <c r="D122" s="55"/>
      <c r="F122" s="7"/>
      <c r="G122" s="7"/>
      <c r="H122" s="7"/>
      <c r="J122"/>
      <c r="K122" s="2"/>
      <c r="L122"/>
      <c r="M122" s="3"/>
      <c r="N122"/>
      <c r="O122" s="3"/>
      <c r="P122"/>
      <c r="Q122" s="3"/>
      <c r="R122"/>
      <c r="S122"/>
    </row>
    <row r="123" spans="3:19" s="54" customFormat="1" x14ac:dyDescent="0.3">
      <c r="C123" s="7"/>
      <c r="D123" s="55"/>
      <c r="F123" s="7"/>
      <c r="G123" s="7"/>
      <c r="H123" s="7"/>
      <c r="J123"/>
      <c r="K123" s="2"/>
      <c r="L123"/>
      <c r="M123" s="3"/>
      <c r="N123"/>
      <c r="O123" s="3"/>
      <c r="P123"/>
      <c r="Q123" s="3"/>
      <c r="R123"/>
      <c r="S123"/>
    </row>
    <row r="124" spans="3:19" s="54" customFormat="1" x14ac:dyDescent="0.3">
      <c r="C124" s="7"/>
      <c r="D124" s="55"/>
      <c r="F124" s="7"/>
      <c r="G124" s="7"/>
      <c r="H124" s="7"/>
      <c r="J124"/>
      <c r="K124" s="2"/>
      <c r="L124"/>
      <c r="M124" s="3"/>
      <c r="N124"/>
      <c r="O124" s="3"/>
      <c r="P124"/>
      <c r="Q124" s="3"/>
      <c r="R124"/>
      <c r="S124"/>
    </row>
    <row r="125" spans="3:19" s="54" customFormat="1" x14ac:dyDescent="0.3">
      <c r="C125" s="7"/>
      <c r="D125" s="55"/>
      <c r="F125" s="7"/>
      <c r="G125" s="7"/>
      <c r="H125" s="7"/>
      <c r="J125"/>
      <c r="K125" s="2"/>
      <c r="L125"/>
      <c r="M125" s="3"/>
      <c r="N125"/>
      <c r="O125" s="3"/>
      <c r="P125"/>
      <c r="Q125" s="3"/>
      <c r="R125"/>
      <c r="S125"/>
    </row>
    <row r="126" spans="3:19" s="54" customFormat="1" x14ac:dyDescent="0.3">
      <c r="C126" s="7"/>
      <c r="D126" s="55"/>
      <c r="F126" s="7"/>
      <c r="G126" s="7"/>
      <c r="H126" s="7"/>
      <c r="J126"/>
      <c r="K126" s="2"/>
      <c r="L126"/>
      <c r="M126" s="3"/>
      <c r="N126"/>
      <c r="O126" s="3"/>
      <c r="P126"/>
      <c r="Q126" s="3"/>
      <c r="R126"/>
      <c r="S126"/>
    </row>
    <row r="127" spans="3:19" s="54" customFormat="1" x14ac:dyDescent="0.3">
      <c r="C127" s="7"/>
      <c r="D127" s="55"/>
      <c r="F127" s="7"/>
      <c r="G127" s="7"/>
      <c r="H127" s="7"/>
      <c r="J127"/>
      <c r="K127" s="2"/>
      <c r="L127"/>
      <c r="M127" s="3"/>
      <c r="N127"/>
      <c r="O127" s="3"/>
      <c r="P127"/>
      <c r="Q127" s="3"/>
      <c r="R127"/>
      <c r="S127"/>
    </row>
    <row r="128" spans="3:19" s="54" customFormat="1" x14ac:dyDescent="0.3">
      <c r="C128" s="7"/>
      <c r="D128" s="55"/>
      <c r="F128" s="7"/>
      <c r="G128" s="7"/>
      <c r="H128" s="7"/>
      <c r="J128"/>
      <c r="K128" s="2"/>
      <c r="L128"/>
      <c r="M128" s="3"/>
      <c r="N128"/>
      <c r="O128" s="3"/>
      <c r="P128"/>
      <c r="Q128" s="3"/>
      <c r="R128"/>
      <c r="S128"/>
    </row>
    <row r="129" spans="3:19" s="54" customFormat="1" x14ac:dyDescent="0.3">
      <c r="C129" s="7"/>
      <c r="D129" s="55"/>
      <c r="F129" s="7"/>
      <c r="G129" s="7"/>
      <c r="H129" s="7"/>
      <c r="J129"/>
      <c r="K129" s="2"/>
      <c r="L129"/>
      <c r="M129" s="3"/>
      <c r="N129"/>
      <c r="O129" s="3"/>
      <c r="P129"/>
      <c r="Q129" s="3"/>
      <c r="R129"/>
      <c r="S129"/>
    </row>
    <row r="130" spans="3:19" s="54" customFormat="1" x14ac:dyDescent="0.3">
      <c r="C130" s="7"/>
      <c r="D130" s="55"/>
      <c r="F130" s="7"/>
      <c r="G130" s="7"/>
      <c r="H130" s="7"/>
      <c r="J130"/>
      <c r="K130" s="2"/>
      <c r="L130"/>
      <c r="M130" s="3"/>
      <c r="N130"/>
      <c r="O130" s="3"/>
      <c r="P130"/>
      <c r="Q130" s="3"/>
      <c r="R130"/>
      <c r="S130"/>
    </row>
    <row r="131" spans="3:19" s="54" customFormat="1" x14ac:dyDescent="0.3">
      <c r="C131" s="7"/>
      <c r="D131" s="55"/>
      <c r="F131" s="7"/>
      <c r="G131" s="7"/>
      <c r="H131" s="7"/>
      <c r="J131"/>
      <c r="K131" s="2"/>
      <c r="L131"/>
      <c r="M131" s="3"/>
      <c r="N131"/>
      <c r="O131" s="3"/>
      <c r="P131"/>
      <c r="Q131" s="3"/>
      <c r="R131"/>
      <c r="S131"/>
    </row>
    <row r="132" spans="3:19" s="54" customFormat="1" x14ac:dyDescent="0.3">
      <c r="C132" s="7"/>
      <c r="D132" s="55"/>
      <c r="F132" s="7"/>
      <c r="G132" s="7"/>
      <c r="H132" s="7"/>
      <c r="J132"/>
      <c r="K132" s="2"/>
      <c r="L132"/>
      <c r="M132" s="3"/>
      <c r="N132"/>
      <c r="O132" s="3"/>
      <c r="P132"/>
      <c r="Q132" s="3"/>
      <c r="R132"/>
      <c r="S132"/>
    </row>
    <row r="133" spans="3:19" s="54" customFormat="1" x14ac:dyDescent="0.3">
      <c r="C133" s="7"/>
      <c r="D133" s="55"/>
      <c r="F133" s="7"/>
      <c r="G133" s="7"/>
      <c r="H133" s="7"/>
      <c r="J133"/>
      <c r="K133" s="2"/>
      <c r="L133"/>
      <c r="M133" s="3"/>
      <c r="N133"/>
      <c r="O133" s="3"/>
      <c r="P133"/>
      <c r="Q133" s="3"/>
      <c r="R133"/>
      <c r="S133"/>
    </row>
    <row r="134" spans="3:19" s="54" customFormat="1" x14ac:dyDescent="0.3">
      <c r="C134" s="7"/>
      <c r="D134" s="55"/>
      <c r="F134" s="7"/>
      <c r="G134" s="7"/>
      <c r="H134" s="7"/>
      <c r="J134"/>
      <c r="K134" s="2"/>
      <c r="L134"/>
      <c r="M134" s="3"/>
      <c r="N134"/>
      <c r="O134" s="3"/>
      <c r="P134"/>
      <c r="Q134" s="3"/>
      <c r="R134"/>
      <c r="S134"/>
    </row>
    <row r="135" spans="3:19" s="54" customFormat="1" x14ac:dyDescent="0.3">
      <c r="C135" s="7"/>
      <c r="D135" s="55"/>
      <c r="F135" s="7"/>
      <c r="G135" s="7"/>
      <c r="H135" s="7"/>
      <c r="J135"/>
      <c r="K135" s="2"/>
      <c r="L135"/>
      <c r="M135" s="3"/>
      <c r="N135"/>
      <c r="O135" s="3"/>
      <c r="P135"/>
      <c r="Q135" s="3"/>
      <c r="R135"/>
      <c r="S135"/>
    </row>
    <row r="136" spans="3:19" s="54" customFormat="1" x14ac:dyDescent="0.3">
      <c r="C136" s="7"/>
      <c r="D136" s="55"/>
      <c r="F136" s="7"/>
      <c r="G136" s="7"/>
      <c r="H136" s="7"/>
      <c r="J136"/>
      <c r="K136" s="2"/>
      <c r="L136"/>
      <c r="M136" s="3"/>
      <c r="N136"/>
      <c r="O136" s="3"/>
      <c r="P136"/>
      <c r="Q136" s="3"/>
      <c r="R136"/>
      <c r="S136"/>
    </row>
    <row r="137" spans="3:19" s="54" customFormat="1" x14ac:dyDescent="0.3">
      <c r="C137" s="7"/>
      <c r="D137" s="55"/>
      <c r="F137" s="7"/>
      <c r="G137" s="7"/>
      <c r="H137" s="7"/>
      <c r="J137"/>
      <c r="K137" s="2"/>
      <c r="L137"/>
      <c r="M137" s="3"/>
      <c r="N137"/>
      <c r="O137" s="3"/>
      <c r="P137"/>
      <c r="Q137" s="3"/>
      <c r="R137"/>
      <c r="S137"/>
    </row>
    <row r="138" spans="3:19" s="54" customFormat="1" x14ac:dyDescent="0.3">
      <c r="C138" s="7"/>
      <c r="D138" s="55"/>
      <c r="F138" s="7"/>
      <c r="G138" s="7"/>
      <c r="H138" s="7"/>
      <c r="J138"/>
      <c r="K138" s="2"/>
      <c r="L138"/>
      <c r="M138" s="3"/>
      <c r="N138"/>
      <c r="O138" s="3"/>
      <c r="P138"/>
      <c r="Q138" s="3"/>
      <c r="R138"/>
      <c r="S138"/>
    </row>
    <row r="139" spans="3:19" s="54" customFormat="1" x14ac:dyDescent="0.3">
      <c r="C139" s="7"/>
      <c r="D139" s="55"/>
      <c r="F139" s="7"/>
      <c r="G139" s="7"/>
      <c r="H139" s="7"/>
      <c r="J139"/>
      <c r="K139" s="2"/>
      <c r="L139"/>
      <c r="M139" s="3"/>
      <c r="N139"/>
      <c r="O139" s="3"/>
      <c r="P139"/>
      <c r="Q139" s="3"/>
      <c r="R139"/>
      <c r="S139"/>
    </row>
    <row r="140" spans="3:19" s="54" customFormat="1" x14ac:dyDescent="0.3">
      <c r="C140" s="7"/>
      <c r="D140" s="55"/>
      <c r="F140" s="7"/>
      <c r="G140" s="7"/>
      <c r="H140" s="7"/>
      <c r="J140"/>
      <c r="K140" s="2"/>
      <c r="L140"/>
      <c r="M140" s="3"/>
      <c r="N140"/>
      <c r="O140" s="3"/>
      <c r="P140"/>
      <c r="Q140" s="3"/>
      <c r="R140"/>
      <c r="S140"/>
    </row>
    <row r="141" spans="3:19" s="54" customFormat="1" x14ac:dyDescent="0.3">
      <c r="C141" s="7"/>
      <c r="D141" s="55"/>
      <c r="F141" s="7"/>
      <c r="G141" s="7"/>
      <c r="H141" s="7"/>
      <c r="J141"/>
      <c r="K141" s="2"/>
      <c r="L141"/>
      <c r="M141" s="3"/>
      <c r="N141"/>
      <c r="O141" s="3"/>
      <c r="P141"/>
      <c r="Q141" s="3"/>
      <c r="R141"/>
      <c r="S141"/>
    </row>
    <row r="142" spans="3:19" s="54" customFormat="1" x14ac:dyDescent="0.3">
      <c r="C142" s="7"/>
      <c r="D142" s="55"/>
      <c r="F142" s="7"/>
      <c r="G142" s="7"/>
      <c r="H142" s="7"/>
      <c r="J142"/>
      <c r="K142" s="2"/>
      <c r="L142"/>
      <c r="M142" s="3"/>
      <c r="N142"/>
      <c r="O142" s="3"/>
      <c r="P142"/>
      <c r="Q142" s="3"/>
      <c r="R142"/>
      <c r="S142"/>
    </row>
    <row r="143" spans="3:19" s="54" customFormat="1" x14ac:dyDescent="0.3">
      <c r="C143" s="7"/>
      <c r="D143" s="55"/>
      <c r="F143" s="7"/>
      <c r="G143" s="7"/>
      <c r="H143" s="7"/>
      <c r="J143"/>
      <c r="K143" s="2"/>
      <c r="L143"/>
      <c r="M143" s="3"/>
      <c r="N143"/>
      <c r="O143" s="3"/>
      <c r="P143"/>
      <c r="Q143" s="3"/>
      <c r="R143"/>
      <c r="S143"/>
    </row>
    <row r="144" spans="3:19" s="54" customFormat="1" x14ac:dyDescent="0.3">
      <c r="C144" s="7"/>
      <c r="D144" s="55"/>
      <c r="F144" s="7"/>
      <c r="G144" s="7"/>
      <c r="H144" s="7"/>
      <c r="J144"/>
      <c r="K144" s="2"/>
      <c r="L144"/>
      <c r="M144" s="3"/>
      <c r="N144"/>
      <c r="O144" s="3"/>
      <c r="P144"/>
      <c r="Q144" s="3"/>
      <c r="R144"/>
      <c r="S144"/>
    </row>
    <row r="145" spans="3:19" s="54" customFormat="1" x14ac:dyDescent="0.3">
      <c r="C145" s="7"/>
      <c r="D145" s="55"/>
      <c r="F145" s="7"/>
      <c r="G145" s="7"/>
      <c r="H145" s="7"/>
      <c r="J145"/>
      <c r="K145" s="2"/>
      <c r="L145"/>
      <c r="M145" s="3"/>
      <c r="N145"/>
      <c r="O145" s="3"/>
      <c r="P145"/>
      <c r="Q145" s="3"/>
      <c r="R145"/>
      <c r="S145"/>
    </row>
    <row r="146" spans="3:19" s="54" customFormat="1" x14ac:dyDescent="0.3">
      <c r="C146" s="7"/>
      <c r="D146" s="55"/>
      <c r="F146" s="7"/>
      <c r="G146" s="7"/>
      <c r="H146" s="7"/>
      <c r="J146"/>
      <c r="K146" s="2"/>
      <c r="L146"/>
      <c r="M146" s="3"/>
      <c r="N146"/>
      <c r="O146" s="3"/>
      <c r="P146"/>
      <c r="Q146" s="3"/>
      <c r="R146"/>
      <c r="S146"/>
    </row>
    <row r="147" spans="3:19" s="54" customFormat="1" x14ac:dyDescent="0.3">
      <c r="C147" s="7"/>
      <c r="D147" s="55"/>
      <c r="F147" s="7"/>
      <c r="G147" s="7"/>
      <c r="H147" s="7"/>
      <c r="J147"/>
      <c r="K147" s="2"/>
      <c r="L147"/>
      <c r="M147" s="3"/>
      <c r="N147"/>
      <c r="O147" s="3"/>
      <c r="P147"/>
      <c r="Q147" s="3"/>
      <c r="R147"/>
      <c r="S147"/>
    </row>
    <row r="148" spans="3:19" s="54" customFormat="1" x14ac:dyDescent="0.3">
      <c r="C148" s="7"/>
      <c r="D148" s="55"/>
      <c r="F148" s="7"/>
      <c r="G148" s="7"/>
      <c r="H148" s="7"/>
      <c r="J148"/>
      <c r="K148" s="2"/>
      <c r="L148"/>
      <c r="M148" s="3"/>
      <c r="N148"/>
      <c r="O148" s="3"/>
      <c r="P148"/>
      <c r="Q148" s="3"/>
      <c r="R148"/>
      <c r="S148"/>
    </row>
    <row r="149" spans="3:19" s="54" customFormat="1" x14ac:dyDescent="0.3">
      <c r="C149" s="7"/>
      <c r="D149" s="55"/>
      <c r="F149" s="7"/>
      <c r="G149" s="7"/>
      <c r="H149" s="7"/>
      <c r="J149"/>
      <c r="K149" s="2"/>
      <c r="L149"/>
      <c r="M149" s="3"/>
      <c r="N149"/>
      <c r="O149" s="3"/>
      <c r="P149"/>
      <c r="Q149" s="3"/>
      <c r="R149"/>
      <c r="S149"/>
    </row>
    <row r="150" spans="3:19" s="54" customFormat="1" x14ac:dyDescent="0.3">
      <c r="C150" s="7"/>
      <c r="D150" s="55"/>
      <c r="F150" s="7"/>
      <c r="G150" s="7"/>
      <c r="H150" s="7"/>
      <c r="J150"/>
      <c r="K150" s="2"/>
      <c r="L150"/>
      <c r="M150" s="3"/>
      <c r="N150"/>
      <c r="O150" s="3"/>
      <c r="P150"/>
      <c r="Q150" s="3"/>
      <c r="R150"/>
      <c r="S150"/>
    </row>
    <row r="151" spans="3:19" s="54" customFormat="1" x14ac:dyDescent="0.3">
      <c r="C151" s="7"/>
      <c r="D151" s="55"/>
      <c r="F151" s="7"/>
      <c r="G151" s="7"/>
      <c r="H151" s="7"/>
      <c r="J151"/>
      <c r="K151" s="2"/>
      <c r="L151"/>
      <c r="M151" s="3"/>
      <c r="N151"/>
      <c r="O151" s="3"/>
      <c r="P151"/>
      <c r="Q151" s="3"/>
      <c r="R151"/>
      <c r="S151"/>
    </row>
    <row r="152" spans="3:19" s="54" customFormat="1" x14ac:dyDescent="0.3">
      <c r="C152" s="7"/>
      <c r="D152" s="55"/>
      <c r="F152" s="7"/>
      <c r="G152" s="7"/>
      <c r="H152" s="7"/>
      <c r="J152"/>
      <c r="K152" s="2"/>
      <c r="L152"/>
      <c r="M152" s="3"/>
      <c r="N152"/>
      <c r="O152" s="3"/>
      <c r="P152"/>
      <c r="Q152" s="3"/>
      <c r="R152"/>
      <c r="S152"/>
    </row>
    <row r="153" spans="3:19" s="54" customFormat="1" x14ac:dyDescent="0.3">
      <c r="C153" s="7"/>
      <c r="D153" s="55"/>
      <c r="F153" s="7"/>
      <c r="G153" s="7"/>
      <c r="H153" s="7"/>
      <c r="J153"/>
      <c r="K153" s="2"/>
      <c r="L153"/>
      <c r="M153" s="3"/>
      <c r="N153"/>
      <c r="O153" s="3"/>
      <c r="P153"/>
      <c r="Q153" s="3"/>
      <c r="R153"/>
      <c r="S153"/>
    </row>
    <row r="154" spans="3:19" s="54" customFormat="1" x14ac:dyDescent="0.3">
      <c r="C154" s="7"/>
      <c r="D154" s="55"/>
      <c r="F154" s="7"/>
      <c r="G154" s="7"/>
      <c r="H154" s="7"/>
      <c r="J154"/>
      <c r="K154" s="2"/>
      <c r="L154"/>
      <c r="M154" s="3"/>
      <c r="N154"/>
      <c r="O154" s="3"/>
      <c r="P154"/>
      <c r="Q154" s="3"/>
      <c r="R154"/>
      <c r="S154"/>
    </row>
    <row r="155" spans="3:19" s="54" customFormat="1" x14ac:dyDescent="0.3">
      <c r="C155" s="7"/>
      <c r="D155" s="55"/>
      <c r="F155" s="7"/>
      <c r="G155" s="7"/>
      <c r="H155" s="7"/>
      <c r="J155"/>
      <c r="K155" s="2"/>
      <c r="L155"/>
      <c r="M155" s="3"/>
      <c r="N155"/>
      <c r="O155" s="3"/>
      <c r="P155"/>
      <c r="Q155" s="3"/>
      <c r="R155"/>
      <c r="S155"/>
    </row>
    <row r="156" spans="3:19" s="54" customFormat="1" x14ac:dyDescent="0.3">
      <c r="C156" s="7"/>
      <c r="D156" s="55"/>
      <c r="F156" s="7"/>
      <c r="G156" s="7"/>
      <c r="H156" s="7"/>
      <c r="J156"/>
      <c r="K156" s="2"/>
      <c r="L156"/>
      <c r="M156" s="3"/>
      <c r="N156"/>
      <c r="O156" s="3"/>
      <c r="P156"/>
      <c r="Q156" s="3"/>
      <c r="R156"/>
      <c r="S156"/>
    </row>
    <row r="157" spans="3:19" s="54" customFormat="1" x14ac:dyDescent="0.3">
      <c r="C157" s="7"/>
      <c r="D157" s="55"/>
      <c r="F157" s="7"/>
      <c r="G157" s="7"/>
      <c r="H157" s="7"/>
      <c r="J157"/>
      <c r="K157" s="2"/>
      <c r="L157"/>
      <c r="M157" s="3"/>
      <c r="N157"/>
      <c r="O157" s="3"/>
      <c r="P157"/>
      <c r="Q157" s="3"/>
      <c r="R157"/>
      <c r="S157"/>
    </row>
    <row r="158" spans="3:19" s="54" customFormat="1" x14ac:dyDescent="0.3">
      <c r="C158" s="7"/>
      <c r="D158" s="55"/>
      <c r="F158" s="7"/>
      <c r="G158" s="7"/>
      <c r="H158" s="7"/>
      <c r="J158"/>
      <c r="K158" s="2"/>
      <c r="L158"/>
      <c r="M158" s="3"/>
      <c r="N158"/>
      <c r="O158" s="3"/>
      <c r="P158"/>
      <c r="Q158" s="3"/>
      <c r="R158"/>
      <c r="S158"/>
    </row>
    <row r="159" spans="3:19" s="54" customFormat="1" x14ac:dyDescent="0.3">
      <c r="C159" s="7"/>
      <c r="D159" s="55"/>
      <c r="F159" s="7"/>
      <c r="G159" s="7"/>
      <c r="H159" s="7"/>
      <c r="J159"/>
      <c r="K159" s="2"/>
      <c r="L159"/>
      <c r="M159" s="3"/>
      <c r="N159"/>
      <c r="O159" s="3"/>
      <c r="P159"/>
      <c r="Q159" s="3"/>
      <c r="R159"/>
      <c r="S159"/>
    </row>
    <row r="160" spans="3:19" s="54" customFormat="1" x14ac:dyDescent="0.3">
      <c r="C160" s="7"/>
      <c r="D160" s="55"/>
      <c r="F160" s="7"/>
      <c r="G160" s="7"/>
      <c r="H160" s="7"/>
      <c r="J160"/>
      <c r="K160" s="2"/>
      <c r="L160"/>
      <c r="M160" s="3"/>
      <c r="N160"/>
      <c r="O160" s="3"/>
      <c r="P160"/>
      <c r="Q160" s="3"/>
      <c r="R160"/>
      <c r="S160"/>
    </row>
    <row r="161" spans="3:19" s="54" customFormat="1" x14ac:dyDescent="0.3">
      <c r="C161" s="7"/>
      <c r="D161" s="55"/>
      <c r="F161" s="7"/>
      <c r="G161" s="7"/>
      <c r="H161" s="7"/>
      <c r="J161"/>
      <c r="K161" s="2"/>
      <c r="L161"/>
      <c r="M161" s="3"/>
      <c r="N161"/>
      <c r="O161" s="3"/>
      <c r="P161"/>
      <c r="Q161" s="3"/>
      <c r="R161"/>
      <c r="S161"/>
    </row>
    <row r="162" spans="3:19" s="54" customFormat="1" x14ac:dyDescent="0.3">
      <c r="C162" s="7"/>
      <c r="D162" s="55"/>
      <c r="F162" s="7"/>
      <c r="G162" s="7"/>
      <c r="H162" s="7"/>
      <c r="J162"/>
      <c r="K162" s="2"/>
      <c r="L162"/>
      <c r="M162" s="3"/>
      <c r="N162"/>
      <c r="O162" s="3"/>
      <c r="P162"/>
      <c r="Q162" s="3"/>
      <c r="R162"/>
      <c r="S162"/>
    </row>
    <row r="163" spans="3:19" s="54" customFormat="1" x14ac:dyDescent="0.3">
      <c r="C163" s="7"/>
      <c r="D163" s="55"/>
      <c r="F163" s="7"/>
      <c r="G163" s="7"/>
      <c r="H163" s="7"/>
      <c r="J163"/>
      <c r="K163" s="2"/>
      <c r="L163"/>
      <c r="M163" s="3"/>
      <c r="N163"/>
      <c r="O163" s="3"/>
      <c r="P163"/>
      <c r="Q163" s="3"/>
      <c r="R163"/>
      <c r="S163"/>
    </row>
    <row r="164" spans="3:19" s="54" customFormat="1" x14ac:dyDescent="0.3">
      <c r="C164" s="7"/>
      <c r="D164" s="55"/>
      <c r="F164" s="7"/>
      <c r="G164" s="7"/>
      <c r="H164" s="7"/>
      <c r="J164"/>
      <c r="K164" s="2"/>
      <c r="L164"/>
      <c r="M164" s="3"/>
      <c r="N164"/>
      <c r="O164" s="3"/>
      <c r="P164"/>
      <c r="Q164" s="3"/>
      <c r="R164"/>
      <c r="S164"/>
    </row>
    <row r="165" spans="3:19" s="54" customFormat="1" x14ac:dyDescent="0.3">
      <c r="C165" s="7"/>
      <c r="D165" s="55"/>
      <c r="F165" s="7"/>
      <c r="G165" s="7"/>
      <c r="H165" s="7"/>
      <c r="J165"/>
      <c r="K165" s="2"/>
      <c r="L165"/>
      <c r="M165" s="3"/>
      <c r="N165"/>
      <c r="O165" s="3"/>
      <c r="P165"/>
      <c r="Q165" s="3"/>
      <c r="R165"/>
      <c r="S165"/>
    </row>
    <row r="166" spans="3:19" s="54" customFormat="1" x14ac:dyDescent="0.3">
      <c r="C166" s="7"/>
      <c r="D166" s="55"/>
      <c r="F166" s="7"/>
      <c r="G166" s="7"/>
      <c r="H166" s="7"/>
      <c r="J166"/>
      <c r="K166" s="2"/>
      <c r="L166"/>
      <c r="M166" s="3"/>
      <c r="N166"/>
      <c r="O166" s="3"/>
      <c r="P166"/>
      <c r="Q166" s="3"/>
      <c r="R166"/>
      <c r="S166"/>
    </row>
    <row r="167" spans="3:19" s="54" customFormat="1" x14ac:dyDescent="0.3">
      <c r="C167" s="7"/>
      <c r="D167" s="55"/>
      <c r="F167" s="7"/>
      <c r="G167" s="7"/>
      <c r="H167" s="7"/>
      <c r="J167"/>
      <c r="K167" s="2"/>
      <c r="L167"/>
      <c r="M167" s="3"/>
      <c r="N167"/>
      <c r="O167" s="3"/>
      <c r="P167"/>
      <c r="Q167" s="3"/>
      <c r="R167"/>
      <c r="S167"/>
    </row>
    <row r="168" spans="3:19" s="54" customFormat="1" x14ac:dyDescent="0.3">
      <c r="C168" s="7"/>
      <c r="D168" s="55"/>
      <c r="F168" s="7"/>
      <c r="G168" s="7"/>
      <c r="H168" s="7"/>
      <c r="J168"/>
      <c r="K168" s="2"/>
      <c r="L168"/>
      <c r="M168" s="3"/>
      <c r="N168"/>
      <c r="O168" s="3"/>
      <c r="P168"/>
      <c r="Q168" s="3"/>
      <c r="R168"/>
      <c r="S168"/>
    </row>
    <row r="169" spans="3:19" s="54" customFormat="1" x14ac:dyDescent="0.3">
      <c r="C169" s="7"/>
      <c r="D169" s="55"/>
      <c r="F169" s="7"/>
      <c r="G169" s="7"/>
      <c r="H169" s="7"/>
      <c r="J169"/>
      <c r="K169" s="2"/>
      <c r="L169"/>
      <c r="M169" s="3"/>
      <c r="N169"/>
      <c r="O169" s="3"/>
      <c r="P169"/>
      <c r="Q169" s="3"/>
      <c r="R169"/>
      <c r="S169"/>
    </row>
    <row r="170" spans="3:19" s="54" customFormat="1" x14ac:dyDescent="0.3">
      <c r="C170" s="7"/>
      <c r="D170" s="55"/>
      <c r="F170" s="7"/>
      <c r="G170" s="7"/>
      <c r="H170" s="7"/>
      <c r="J170"/>
      <c r="K170" s="2"/>
      <c r="L170"/>
      <c r="M170" s="3"/>
      <c r="N170"/>
      <c r="O170" s="3"/>
      <c r="P170"/>
      <c r="Q170" s="3"/>
      <c r="R170"/>
      <c r="S170"/>
    </row>
    <row r="171" spans="3:19" s="54" customFormat="1" x14ac:dyDescent="0.3">
      <c r="C171" s="7"/>
      <c r="D171" s="55"/>
      <c r="F171" s="7"/>
      <c r="G171" s="7"/>
      <c r="H171" s="7"/>
      <c r="J171"/>
      <c r="K171" s="2"/>
      <c r="L171"/>
      <c r="M171" s="3"/>
      <c r="N171"/>
      <c r="O171" s="3"/>
      <c r="P171"/>
      <c r="Q171" s="3"/>
      <c r="R171"/>
      <c r="S171"/>
    </row>
    <row r="172" spans="3:19" s="54" customFormat="1" x14ac:dyDescent="0.3">
      <c r="C172" s="7"/>
      <c r="D172" s="55"/>
      <c r="F172" s="7"/>
      <c r="G172" s="7"/>
      <c r="H172" s="7"/>
      <c r="J172"/>
      <c r="K172" s="2"/>
      <c r="L172"/>
      <c r="M172" s="3"/>
      <c r="N172"/>
      <c r="O172" s="3"/>
      <c r="P172"/>
      <c r="Q172" s="3"/>
      <c r="R172"/>
      <c r="S172"/>
    </row>
    <row r="173" spans="3:19" s="54" customFormat="1" x14ac:dyDescent="0.3">
      <c r="C173" s="7"/>
      <c r="D173" s="55"/>
      <c r="F173" s="7"/>
      <c r="G173" s="7"/>
      <c r="H173" s="7"/>
      <c r="J173"/>
      <c r="K173" s="2"/>
      <c r="L173"/>
      <c r="M173" s="3"/>
      <c r="N173"/>
      <c r="O173" s="3"/>
      <c r="P173"/>
      <c r="Q173" s="3"/>
      <c r="R173"/>
      <c r="S173"/>
    </row>
    <row r="174" spans="3:19" s="54" customFormat="1" x14ac:dyDescent="0.3">
      <c r="C174" s="7"/>
      <c r="D174" s="55"/>
      <c r="F174" s="7"/>
      <c r="G174" s="7"/>
      <c r="H174" s="7"/>
      <c r="J174"/>
      <c r="K174" s="2"/>
      <c r="L174"/>
      <c r="M174" s="3"/>
      <c r="N174"/>
      <c r="O174" s="3"/>
      <c r="P174"/>
      <c r="Q174" s="3"/>
      <c r="R174"/>
      <c r="S174"/>
    </row>
    <row r="175" spans="3:19" s="54" customFormat="1" x14ac:dyDescent="0.3">
      <c r="C175" s="7"/>
      <c r="D175" s="55"/>
      <c r="F175" s="7"/>
      <c r="G175" s="7"/>
      <c r="H175" s="7"/>
      <c r="J175"/>
      <c r="K175" s="2"/>
      <c r="L175"/>
      <c r="M175" s="3"/>
      <c r="N175"/>
      <c r="O175" s="3"/>
      <c r="P175"/>
      <c r="Q175" s="3"/>
      <c r="R175"/>
      <c r="S175"/>
    </row>
    <row r="176" spans="3:19" s="54" customFormat="1" x14ac:dyDescent="0.3">
      <c r="C176" s="7"/>
      <c r="D176" s="55"/>
      <c r="F176" s="7"/>
      <c r="G176" s="7"/>
      <c r="H176" s="7"/>
      <c r="J176"/>
      <c r="K176" s="2"/>
      <c r="L176"/>
      <c r="M176" s="3"/>
      <c r="N176"/>
      <c r="O176" s="3"/>
      <c r="P176"/>
      <c r="Q176" s="3"/>
      <c r="R176"/>
      <c r="S176"/>
    </row>
    <row r="177" spans="3:19" s="54" customFormat="1" x14ac:dyDescent="0.3">
      <c r="C177" s="7"/>
      <c r="D177" s="55"/>
      <c r="F177" s="7"/>
      <c r="G177" s="7"/>
      <c r="H177" s="7"/>
      <c r="J177"/>
      <c r="K177" s="2"/>
      <c r="L177"/>
      <c r="M177" s="3"/>
      <c r="N177"/>
      <c r="O177" s="3"/>
      <c r="P177"/>
      <c r="Q177" s="3"/>
      <c r="R177"/>
      <c r="S177"/>
    </row>
    <row r="178" spans="3:19" s="54" customFormat="1" x14ac:dyDescent="0.3">
      <c r="C178" s="7"/>
      <c r="D178" s="55"/>
      <c r="F178" s="7"/>
      <c r="G178" s="7"/>
      <c r="H178" s="7"/>
      <c r="J178"/>
      <c r="K178" s="2"/>
      <c r="L178"/>
      <c r="M178" s="3"/>
      <c r="N178"/>
      <c r="O178" s="3"/>
      <c r="P178"/>
      <c r="Q178" s="3"/>
      <c r="R178"/>
      <c r="S178"/>
    </row>
    <row r="179" spans="3:19" s="54" customFormat="1" x14ac:dyDescent="0.3">
      <c r="C179" s="7"/>
      <c r="D179" s="55"/>
      <c r="F179" s="7"/>
      <c r="G179" s="7"/>
      <c r="H179" s="7"/>
      <c r="J179"/>
      <c r="K179" s="2"/>
      <c r="L179"/>
      <c r="M179" s="3"/>
      <c r="N179"/>
      <c r="O179" s="3"/>
      <c r="P179"/>
      <c r="Q179" s="3"/>
      <c r="R179"/>
      <c r="S179"/>
    </row>
    <row r="180" spans="3:19" s="54" customFormat="1" x14ac:dyDescent="0.3">
      <c r="C180" s="7"/>
      <c r="D180" s="55"/>
      <c r="F180" s="7"/>
      <c r="G180" s="7"/>
      <c r="H180" s="7"/>
      <c r="J180"/>
      <c r="K180" s="2"/>
      <c r="L180"/>
      <c r="M180" s="3"/>
      <c r="N180"/>
      <c r="O180" s="3"/>
      <c r="P180"/>
      <c r="Q180" s="3"/>
      <c r="R180"/>
      <c r="S180"/>
    </row>
    <row r="181" spans="3:19" s="54" customFormat="1" x14ac:dyDescent="0.3">
      <c r="C181" s="7"/>
      <c r="D181" s="55"/>
      <c r="F181" s="7"/>
      <c r="G181" s="7"/>
      <c r="H181" s="7"/>
      <c r="J181"/>
      <c r="K181" s="2"/>
      <c r="L181"/>
      <c r="M181" s="3"/>
      <c r="N181"/>
      <c r="O181" s="3"/>
      <c r="P181"/>
      <c r="Q181" s="3"/>
      <c r="R181"/>
      <c r="S181"/>
    </row>
    <row r="182" spans="3:19" s="54" customFormat="1" x14ac:dyDescent="0.3">
      <c r="C182" s="7"/>
      <c r="D182" s="55"/>
      <c r="F182" s="7"/>
      <c r="G182" s="7"/>
      <c r="H182" s="7"/>
      <c r="J182"/>
      <c r="K182" s="2"/>
      <c r="L182"/>
      <c r="M182" s="3"/>
      <c r="N182"/>
      <c r="O182" s="3"/>
      <c r="P182"/>
      <c r="Q182" s="3"/>
      <c r="R182"/>
      <c r="S182"/>
    </row>
    <row r="183" spans="3:19" s="54" customFormat="1" x14ac:dyDescent="0.3">
      <c r="C183" s="7"/>
      <c r="D183" s="55"/>
      <c r="F183" s="7"/>
      <c r="G183" s="7"/>
      <c r="H183" s="7"/>
      <c r="J183"/>
      <c r="K183" s="2"/>
      <c r="L183"/>
      <c r="M183" s="3"/>
      <c r="N183"/>
      <c r="O183" s="3"/>
      <c r="P183"/>
      <c r="Q183" s="3"/>
      <c r="R183"/>
      <c r="S183"/>
    </row>
    <row r="184" spans="3:19" s="54" customFormat="1" x14ac:dyDescent="0.3">
      <c r="C184" s="7"/>
      <c r="D184" s="55"/>
      <c r="F184" s="7"/>
      <c r="G184" s="7"/>
      <c r="H184" s="7"/>
      <c r="J184"/>
      <c r="K184" s="2"/>
      <c r="L184"/>
      <c r="M184" s="3"/>
      <c r="N184"/>
      <c r="O184" s="3"/>
      <c r="P184"/>
      <c r="Q184" s="3"/>
      <c r="R184"/>
      <c r="S184"/>
    </row>
    <row r="185" spans="3:19" s="54" customFormat="1" x14ac:dyDescent="0.3">
      <c r="C185" s="7"/>
      <c r="D185" s="55"/>
      <c r="F185" s="7"/>
      <c r="G185" s="7"/>
      <c r="H185" s="7"/>
      <c r="J185"/>
      <c r="K185" s="2"/>
      <c r="L185"/>
      <c r="M185" s="3"/>
      <c r="N185"/>
      <c r="O185" s="3"/>
      <c r="P185"/>
      <c r="Q185" s="3"/>
      <c r="R185"/>
      <c r="S185"/>
    </row>
    <row r="186" spans="3:19" s="54" customFormat="1" x14ac:dyDescent="0.3">
      <c r="C186" s="7"/>
      <c r="D186" s="55"/>
      <c r="F186" s="7"/>
      <c r="G186" s="7"/>
      <c r="H186" s="7"/>
      <c r="J186"/>
      <c r="K186" s="2"/>
      <c r="L186"/>
      <c r="M186" s="3"/>
      <c r="N186"/>
      <c r="O186" s="3"/>
      <c r="P186"/>
      <c r="Q186" s="3"/>
      <c r="R186"/>
      <c r="S186"/>
    </row>
    <row r="187" spans="3:19" s="54" customFormat="1" x14ac:dyDescent="0.3">
      <c r="C187" s="7"/>
      <c r="D187" s="55"/>
      <c r="F187" s="7"/>
      <c r="G187" s="7"/>
      <c r="H187" s="7"/>
      <c r="J187"/>
      <c r="K187" s="2"/>
      <c r="L187"/>
      <c r="M187" s="3"/>
      <c r="N187"/>
      <c r="O187" s="3"/>
      <c r="P187"/>
      <c r="Q187" s="3"/>
      <c r="R187"/>
      <c r="S187"/>
    </row>
    <row r="188" spans="3:19" s="54" customFormat="1" x14ac:dyDescent="0.3">
      <c r="C188" s="7"/>
      <c r="D188" s="55"/>
      <c r="F188" s="7"/>
      <c r="G188" s="7"/>
      <c r="H188" s="7"/>
      <c r="J188"/>
      <c r="K188" s="2"/>
      <c r="L188"/>
      <c r="M188" s="3"/>
      <c r="N188"/>
      <c r="O188" s="3"/>
      <c r="P188"/>
      <c r="Q188" s="3"/>
      <c r="R188"/>
      <c r="S188"/>
    </row>
    <row r="189" spans="3:19" s="54" customFormat="1" x14ac:dyDescent="0.3">
      <c r="C189" s="7"/>
      <c r="D189" s="55"/>
      <c r="F189" s="7"/>
      <c r="G189" s="7"/>
      <c r="H189" s="7"/>
      <c r="J189"/>
      <c r="K189" s="2"/>
      <c r="L189"/>
      <c r="M189" s="3"/>
      <c r="N189"/>
      <c r="O189" s="3"/>
      <c r="P189"/>
      <c r="Q189" s="3"/>
      <c r="R189"/>
      <c r="S189"/>
    </row>
    <row r="190" spans="3:19" s="54" customFormat="1" x14ac:dyDescent="0.3">
      <c r="C190" s="7"/>
      <c r="D190" s="55"/>
      <c r="F190" s="7"/>
      <c r="G190" s="7"/>
      <c r="H190" s="7"/>
      <c r="J190"/>
      <c r="K190" s="2"/>
      <c r="L190"/>
      <c r="M190" s="3"/>
      <c r="N190"/>
      <c r="O190" s="3"/>
      <c r="P190"/>
      <c r="Q190" s="3"/>
      <c r="R190"/>
      <c r="S190"/>
    </row>
    <row r="191" spans="3:19" s="54" customFormat="1" x14ac:dyDescent="0.3">
      <c r="C191" s="7"/>
      <c r="D191" s="55"/>
      <c r="F191" s="7"/>
      <c r="G191" s="7"/>
      <c r="H191" s="7"/>
      <c r="J191"/>
      <c r="K191" s="2"/>
      <c r="L191"/>
      <c r="M191" s="3"/>
      <c r="N191"/>
      <c r="O191" s="3"/>
      <c r="P191"/>
      <c r="Q191" s="3"/>
      <c r="R191"/>
      <c r="S191"/>
    </row>
    <row r="192" spans="3:19" s="54" customFormat="1" x14ac:dyDescent="0.3">
      <c r="C192" s="7"/>
      <c r="D192" s="55"/>
      <c r="F192" s="7"/>
      <c r="G192" s="7"/>
      <c r="H192" s="7"/>
      <c r="J192"/>
      <c r="K192" s="2"/>
      <c r="L192"/>
      <c r="M192" s="3"/>
      <c r="N192"/>
      <c r="O192" s="3"/>
      <c r="P192"/>
      <c r="Q192" s="3"/>
      <c r="R192"/>
      <c r="S192"/>
    </row>
    <row r="193" spans="3:19" s="54" customFormat="1" x14ac:dyDescent="0.3">
      <c r="C193" s="7"/>
      <c r="D193" s="55"/>
      <c r="F193" s="7"/>
      <c r="G193" s="7"/>
      <c r="H193" s="7"/>
      <c r="J193"/>
      <c r="K193" s="2"/>
      <c r="L193"/>
      <c r="M193" s="3"/>
      <c r="N193"/>
      <c r="O193" s="3"/>
      <c r="P193"/>
      <c r="Q193" s="3"/>
      <c r="R193"/>
      <c r="S193"/>
    </row>
    <row r="194" spans="3:19" s="54" customFormat="1" x14ac:dyDescent="0.3">
      <c r="C194" s="7"/>
      <c r="D194" s="55"/>
      <c r="F194" s="7"/>
      <c r="G194" s="7"/>
      <c r="H194" s="7"/>
      <c r="J194"/>
      <c r="K194" s="2"/>
      <c r="L194"/>
      <c r="M194" s="3"/>
      <c r="N194"/>
      <c r="O194" s="3"/>
      <c r="P194"/>
      <c r="Q194" s="3"/>
      <c r="R194"/>
      <c r="S194"/>
    </row>
    <row r="195" spans="3:19" s="54" customFormat="1" x14ac:dyDescent="0.3">
      <c r="C195" s="7"/>
      <c r="D195" s="55"/>
      <c r="F195" s="7"/>
      <c r="G195" s="7"/>
      <c r="H195" s="7"/>
      <c r="J195"/>
      <c r="K195" s="2"/>
      <c r="L195"/>
      <c r="M195" s="3"/>
      <c r="N195"/>
      <c r="O195" s="3"/>
      <c r="P195"/>
      <c r="Q195" s="3"/>
      <c r="R195"/>
      <c r="S195"/>
    </row>
    <row r="196" spans="3:19" s="54" customFormat="1" x14ac:dyDescent="0.3">
      <c r="C196" s="7"/>
      <c r="D196" s="55"/>
      <c r="F196" s="7"/>
      <c r="G196" s="7"/>
      <c r="H196" s="7"/>
      <c r="J196"/>
      <c r="K196" s="2"/>
      <c r="L196"/>
      <c r="M196" s="3"/>
      <c r="N196"/>
      <c r="O196" s="3"/>
      <c r="P196"/>
      <c r="Q196" s="3"/>
      <c r="R196"/>
      <c r="S196"/>
    </row>
    <row r="197" spans="3:19" s="54" customFormat="1" x14ac:dyDescent="0.3">
      <c r="C197" s="7"/>
      <c r="D197" s="55"/>
      <c r="F197" s="7"/>
      <c r="G197" s="7"/>
      <c r="H197" s="7"/>
      <c r="J197"/>
      <c r="K197" s="2"/>
      <c r="L197"/>
      <c r="M197" s="3"/>
      <c r="N197"/>
      <c r="O197" s="3"/>
      <c r="P197"/>
      <c r="Q197" s="3"/>
      <c r="R197"/>
      <c r="S197"/>
    </row>
    <row r="198" spans="3:19" s="54" customFormat="1" x14ac:dyDescent="0.3">
      <c r="C198" s="7"/>
      <c r="D198" s="55"/>
      <c r="F198" s="7"/>
      <c r="G198" s="7"/>
      <c r="H198" s="7"/>
      <c r="J198"/>
      <c r="K198" s="2"/>
      <c r="L198"/>
      <c r="M198" s="3"/>
      <c r="N198"/>
      <c r="O198" s="3"/>
      <c r="P198"/>
      <c r="Q198" s="3"/>
      <c r="R198"/>
      <c r="S198"/>
    </row>
    <row r="199" spans="3:19" s="54" customFormat="1" x14ac:dyDescent="0.3">
      <c r="C199" s="7"/>
      <c r="D199" s="55"/>
      <c r="F199" s="7"/>
      <c r="G199" s="7"/>
      <c r="H199" s="7"/>
      <c r="J199"/>
      <c r="K199" s="2"/>
      <c r="L199"/>
      <c r="M199" s="3"/>
      <c r="N199"/>
      <c r="O199" s="3"/>
      <c r="P199"/>
      <c r="Q199" s="3"/>
      <c r="R199"/>
      <c r="S199"/>
    </row>
    <row r="200" spans="3:19" s="54" customFormat="1" x14ac:dyDescent="0.3">
      <c r="C200" s="7"/>
      <c r="D200" s="55"/>
      <c r="F200" s="7"/>
      <c r="G200" s="7"/>
      <c r="H200" s="7"/>
      <c r="J200"/>
      <c r="K200" s="2"/>
      <c r="L200"/>
      <c r="M200" s="3"/>
      <c r="N200"/>
      <c r="O200" s="3"/>
      <c r="P200"/>
      <c r="Q200" s="3"/>
      <c r="R200"/>
      <c r="S200"/>
    </row>
    <row r="201" spans="3:19" s="54" customFormat="1" x14ac:dyDescent="0.3">
      <c r="C201" s="7"/>
      <c r="D201" s="55"/>
      <c r="F201" s="7"/>
      <c r="G201" s="7"/>
      <c r="H201" s="7"/>
      <c r="J201"/>
      <c r="K201" s="2"/>
      <c r="L201"/>
      <c r="M201" s="3"/>
      <c r="N201"/>
      <c r="O201" s="3"/>
      <c r="P201"/>
      <c r="Q201" s="3"/>
      <c r="R201"/>
      <c r="S201"/>
    </row>
    <row r="202" spans="3:19" s="54" customFormat="1" x14ac:dyDescent="0.3">
      <c r="C202" s="7"/>
      <c r="D202" s="55"/>
      <c r="F202" s="7"/>
      <c r="G202" s="7"/>
      <c r="H202" s="7"/>
      <c r="J202"/>
      <c r="K202" s="2"/>
      <c r="L202"/>
      <c r="M202" s="3"/>
      <c r="N202"/>
      <c r="O202" s="3"/>
      <c r="P202"/>
      <c r="Q202" s="3"/>
      <c r="R202"/>
      <c r="S202"/>
    </row>
    <row r="203" spans="3:19" s="54" customFormat="1" x14ac:dyDescent="0.3">
      <c r="C203" s="7"/>
      <c r="D203" s="55"/>
      <c r="F203" s="7"/>
      <c r="G203" s="7"/>
      <c r="H203" s="7"/>
      <c r="J203"/>
      <c r="K203" s="2"/>
      <c r="L203"/>
      <c r="M203" s="3"/>
      <c r="N203"/>
      <c r="O203" s="3"/>
      <c r="P203"/>
      <c r="Q203" s="3"/>
      <c r="R203"/>
      <c r="S203"/>
    </row>
    <row r="204" spans="3:19" s="54" customFormat="1" x14ac:dyDescent="0.3">
      <c r="C204" s="7"/>
      <c r="D204" s="55"/>
      <c r="F204" s="7"/>
      <c r="G204" s="7"/>
      <c r="H204" s="7"/>
      <c r="J204"/>
      <c r="K204" s="2"/>
      <c r="L204"/>
      <c r="M204" s="3"/>
      <c r="N204"/>
      <c r="O204" s="3"/>
      <c r="P204"/>
      <c r="Q204" s="3"/>
      <c r="R204"/>
      <c r="S204"/>
    </row>
    <row r="205" spans="3:19" s="54" customFormat="1" x14ac:dyDescent="0.3">
      <c r="C205" s="7"/>
      <c r="D205" s="55"/>
      <c r="F205" s="7"/>
      <c r="G205" s="7"/>
      <c r="H205" s="7"/>
      <c r="J205"/>
      <c r="K205" s="2"/>
      <c r="L205"/>
      <c r="M205" s="3"/>
      <c r="N205"/>
      <c r="O205" s="3"/>
      <c r="P205"/>
      <c r="Q205" s="3"/>
      <c r="R205"/>
      <c r="S205"/>
    </row>
    <row r="206" spans="3:19" s="54" customFormat="1" x14ac:dyDescent="0.3">
      <c r="C206" s="7"/>
      <c r="D206" s="55"/>
      <c r="F206" s="7"/>
      <c r="G206" s="7"/>
      <c r="H206" s="7"/>
      <c r="J206"/>
      <c r="K206" s="2"/>
      <c r="L206"/>
      <c r="M206" s="3"/>
      <c r="N206"/>
      <c r="O206" s="3"/>
      <c r="P206"/>
      <c r="Q206" s="3"/>
      <c r="R206"/>
      <c r="S206"/>
    </row>
    <row r="207" spans="3:19" s="54" customFormat="1" x14ac:dyDescent="0.3">
      <c r="C207" s="7"/>
      <c r="D207" s="55"/>
      <c r="F207" s="7"/>
      <c r="G207" s="7"/>
      <c r="H207" s="7"/>
      <c r="J207"/>
      <c r="K207" s="2"/>
      <c r="L207"/>
      <c r="M207" s="3"/>
      <c r="N207"/>
      <c r="O207" s="3"/>
      <c r="P207"/>
      <c r="Q207" s="3"/>
      <c r="R207"/>
      <c r="S207"/>
    </row>
    <row r="208" spans="3:19" s="54" customFormat="1" x14ac:dyDescent="0.3">
      <c r="C208" s="7"/>
      <c r="D208" s="55"/>
      <c r="F208" s="7"/>
      <c r="G208" s="7"/>
      <c r="H208" s="7"/>
      <c r="J208"/>
      <c r="K208" s="2"/>
      <c r="L208"/>
      <c r="M208" s="3"/>
      <c r="N208"/>
      <c r="O208" s="3"/>
      <c r="P208"/>
      <c r="Q208" s="3"/>
      <c r="R208"/>
      <c r="S208"/>
    </row>
    <row r="209" spans="3:19" s="54" customFormat="1" x14ac:dyDescent="0.3">
      <c r="C209" s="7"/>
      <c r="D209" s="55"/>
      <c r="F209" s="7"/>
      <c r="G209" s="7"/>
      <c r="H209" s="7"/>
      <c r="J209"/>
      <c r="K209" s="2"/>
      <c r="L209"/>
      <c r="M209" s="3"/>
      <c r="N209"/>
      <c r="O209" s="3"/>
      <c r="P209"/>
      <c r="Q209" s="3"/>
      <c r="R209"/>
      <c r="S209"/>
    </row>
    <row r="210" spans="3:19" s="54" customFormat="1" x14ac:dyDescent="0.3">
      <c r="C210" s="7"/>
      <c r="D210" s="55"/>
      <c r="F210" s="7"/>
      <c r="G210" s="7"/>
      <c r="H210" s="7"/>
      <c r="J210"/>
      <c r="K210" s="2"/>
      <c r="L210"/>
      <c r="M210" s="3"/>
      <c r="N210"/>
      <c r="O210" s="3"/>
      <c r="P210"/>
      <c r="Q210" s="3"/>
      <c r="R210"/>
      <c r="S210"/>
    </row>
    <row r="211" spans="3:19" s="54" customFormat="1" x14ac:dyDescent="0.3">
      <c r="C211" s="7"/>
      <c r="D211" s="55"/>
      <c r="F211" s="7"/>
      <c r="G211" s="7"/>
      <c r="H211" s="7"/>
      <c r="J211"/>
      <c r="K211" s="2"/>
      <c r="L211"/>
      <c r="M211" s="3"/>
      <c r="N211"/>
      <c r="O211" s="3"/>
      <c r="P211"/>
      <c r="Q211" s="3"/>
      <c r="R211"/>
      <c r="S211"/>
    </row>
    <row r="212" spans="3:19" s="54" customFormat="1" x14ac:dyDescent="0.3">
      <c r="C212" s="7"/>
      <c r="D212" s="55"/>
      <c r="F212" s="7"/>
      <c r="G212" s="7"/>
      <c r="H212" s="7"/>
      <c r="J212"/>
      <c r="K212" s="2"/>
      <c r="L212"/>
      <c r="M212" s="3"/>
      <c r="N212"/>
      <c r="O212" s="3"/>
      <c r="P212"/>
      <c r="Q212" s="3"/>
      <c r="R212"/>
      <c r="S212"/>
    </row>
    <row r="213" spans="3:19" s="54" customFormat="1" x14ac:dyDescent="0.3">
      <c r="C213" s="7"/>
      <c r="D213" s="55"/>
      <c r="F213" s="7"/>
      <c r="G213" s="7"/>
      <c r="H213" s="7"/>
      <c r="J213"/>
      <c r="K213" s="2"/>
      <c r="L213"/>
      <c r="M213" s="3"/>
      <c r="N213"/>
      <c r="O213" s="3"/>
      <c r="P213"/>
      <c r="Q213" s="3"/>
      <c r="R213"/>
      <c r="S213"/>
    </row>
    <row r="214" spans="3:19" s="54" customFormat="1" x14ac:dyDescent="0.3">
      <c r="C214" s="7"/>
      <c r="D214" s="55"/>
      <c r="F214" s="7"/>
      <c r="G214" s="7"/>
      <c r="H214" s="7"/>
      <c r="J214"/>
      <c r="K214" s="2"/>
      <c r="L214"/>
      <c r="M214" s="3"/>
      <c r="N214"/>
      <c r="O214" s="3"/>
      <c r="P214"/>
      <c r="Q214" s="3"/>
      <c r="R214"/>
      <c r="S214"/>
    </row>
    <row r="215" spans="3:19" s="54" customFormat="1" x14ac:dyDescent="0.3">
      <c r="C215" s="7"/>
      <c r="D215" s="55"/>
      <c r="F215" s="7"/>
      <c r="G215" s="7"/>
      <c r="H215" s="7"/>
      <c r="J215"/>
      <c r="K215" s="2"/>
      <c r="L215"/>
      <c r="M215" s="3"/>
      <c r="N215"/>
      <c r="O215" s="3"/>
      <c r="P215"/>
      <c r="Q215" s="3"/>
      <c r="R215"/>
      <c r="S215"/>
    </row>
    <row r="216" spans="3:19" s="54" customFormat="1" x14ac:dyDescent="0.3">
      <c r="C216" s="7"/>
      <c r="D216" s="55"/>
      <c r="F216" s="7"/>
      <c r="G216" s="7"/>
      <c r="H216" s="7"/>
      <c r="J216"/>
      <c r="K216" s="2"/>
      <c r="L216"/>
      <c r="M216" s="3"/>
      <c r="N216"/>
      <c r="O216" s="3"/>
      <c r="P216"/>
      <c r="Q216" s="3"/>
      <c r="R216"/>
      <c r="S216"/>
    </row>
    <row r="217" spans="3:19" s="54" customFormat="1" x14ac:dyDescent="0.3">
      <c r="C217" s="7"/>
      <c r="D217" s="55"/>
      <c r="F217" s="7"/>
      <c r="G217" s="7"/>
      <c r="H217" s="7"/>
      <c r="J217"/>
      <c r="K217" s="2"/>
      <c r="L217"/>
      <c r="M217" s="3"/>
      <c r="N217"/>
      <c r="O217" s="3"/>
      <c r="P217"/>
      <c r="Q217" s="3"/>
      <c r="R217"/>
      <c r="S217"/>
    </row>
    <row r="218" spans="3:19" s="54" customFormat="1" x14ac:dyDescent="0.3">
      <c r="C218" s="7"/>
      <c r="D218" s="55"/>
      <c r="F218" s="7"/>
      <c r="G218" s="7"/>
      <c r="H218" s="7"/>
      <c r="J218"/>
      <c r="K218" s="2"/>
      <c r="L218"/>
      <c r="M218" s="3"/>
      <c r="N218"/>
      <c r="O218" s="3"/>
      <c r="P218"/>
      <c r="Q218" s="3"/>
      <c r="R218"/>
      <c r="S218"/>
    </row>
    <row r="219" spans="3:19" s="54" customFormat="1" x14ac:dyDescent="0.3">
      <c r="C219" s="7"/>
      <c r="D219" s="55"/>
      <c r="F219" s="7"/>
      <c r="G219" s="7"/>
      <c r="H219" s="7"/>
      <c r="J219"/>
      <c r="K219" s="2"/>
      <c r="L219"/>
      <c r="M219" s="3"/>
      <c r="N219"/>
      <c r="O219" s="3"/>
      <c r="P219"/>
      <c r="Q219" s="3"/>
      <c r="R219"/>
      <c r="S219"/>
    </row>
    <row r="220" spans="3:19" s="54" customFormat="1" x14ac:dyDescent="0.3">
      <c r="C220" s="7"/>
      <c r="D220" s="55"/>
      <c r="F220" s="7"/>
      <c r="G220" s="7"/>
      <c r="H220" s="7"/>
      <c r="J220"/>
      <c r="K220" s="2"/>
      <c r="L220"/>
      <c r="M220" s="3"/>
      <c r="N220"/>
      <c r="O220" s="3"/>
      <c r="P220"/>
      <c r="Q220" s="3"/>
      <c r="R220"/>
      <c r="S220"/>
    </row>
    <row r="221" spans="3:19" s="54" customFormat="1" x14ac:dyDescent="0.3">
      <c r="C221" s="7"/>
      <c r="D221" s="55"/>
      <c r="F221" s="7"/>
      <c r="G221" s="7"/>
      <c r="H221" s="7"/>
      <c r="J221"/>
      <c r="K221" s="2"/>
      <c r="L221"/>
      <c r="M221" s="3"/>
      <c r="N221"/>
      <c r="O221" s="3"/>
      <c r="P221"/>
      <c r="Q221" s="3"/>
      <c r="R221"/>
      <c r="S221"/>
    </row>
    <row r="222" spans="3:19" s="54" customFormat="1" x14ac:dyDescent="0.3">
      <c r="C222" s="7"/>
      <c r="D222" s="55"/>
      <c r="F222" s="7"/>
      <c r="G222" s="7"/>
      <c r="H222" s="7"/>
      <c r="J222"/>
      <c r="K222" s="2"/>
      <c r="L222"/>
      <c r="M222" s="3"/>
      <c r="N222"/>
      <c r="O222" s="3"/>
      <c r="P222"/>
      <c r="Q222" s="3"/>
      <c r="R222"/>
      <c r="S222"/>
    </row>
    <row r="223" spans="3:19" s="54" customFormat="1" x14ac:dyDescent="0.3">
      <c r="C223" s="7"/>
      <c r="D223" s="55"/>
      <c r="F223" s="7"/>
      <c r="G223" s="7"/>
      <c r="H223" s="7"/>
      <c r="J223"/>
      <c r="K223" s="2"/>
      <c r="L223"/>
      <c r="M223" s="3"/>
      <c r="N223"/>
      <c r="O223" s="3"/>
      <c r="P223"/>
      <c r="Q223" s="3"/>
      <c r="R223"/>
      <c r="S223"/>
    </row>
    <row r="224" spans="3:19" s="54" customFormat="1" x14ac:dyDescent="0.3">
      <c r="C224" s="7"/>
      <c r="D224" s="55"/>
      <c r="F224" s="7"/>
      <c r="G224" s="7"/>
      <c r="H224" s="7"/>
      <c r="J224"/>
      <c r="K224" s="2"/>
      <c r="L224"/>
      <c r="M224" s="3"/>
      <c r="N224"/>
      <c r="O224" s="3"/>
      <c r="P224"/>
      <c r="Q224" s="3"/>
      <c r="R224"/>
      <c r="S224"/>
    </row>
    <row r="225" spans="3:19" s="54" customFormat="1" x14ac:dyDescent="0.3">
      <c r="C225" s="7"/>
      <c r="D225" s="55"/>
      <c r="F225" s="7"/>
      <c r="G225" s="7"/>
      <c r="H225" s="7"/>
      <c r="J225"/>
      <c r="K225" s="2"/>
      <c r="L225"/>
      <c r="M225" s="3"/>
      <c r="N225"/>
      <c r="O225" s="3"/>
      <c r="P225"/>
      <c r="Q225" s="3"/>
      <c r="R225"/>
      <c r="S225"/>
    </row>
    <row r="226" spans="3:19" s="54" customFormat="1" x14ac:dyDescent="0.3">
      <c r="C226" s="7"/>
      <c r="D226" s="55"/>
      <c r="F226" s="7"/>
      <c r="G226" s="7"/>
      <c r="H226" s="7"/>
      <c r="J226"/>
      <c r="K226" s="2"/>
      <c r="L226"/>
      <c r="M226" s="3"/>
      <c r="N226"/>
      <c r="O226" s="3"/>
      <c r="P226"/>
      <c r="Q226" s="3"/>
      <c r="R226"/>
      <c r="S226"/>
    </row>
    <row r="227" spans="3:19" s="54" customFormat="1" x14ac:dyDescent="0.3">
      <c r="C227" s="7"/>
      <c r="D227" s="55"/>
      <c r="F227" s="7"/>
      <c r="G227" s="7"/>
      <c r="H227" s="7"/>
      <c r="J227"/>
      <c r="K227" s="2"/>
      <c r="L227"/>
      <c r="M227" s="3"/>
      <c r="N227"/>
      <c r="O227" s="3"/>
      <c r="P227"/>
      <c r="Q227" s="3"/>
      <c r="R227"/>
      <c r="S227"/>
    </row>
    <row r="228" spans="3:19" s="54" customFormat="1" x14ac:dyDescent="0.3">
      <c r="C228" s="7"/>
      <c r="D228" s="55"/>
      <c r="F228" s="7"/>
      <c r="G228" s="7"/>
      <c r="H228" s="7"/>
      <c r="J228"/>
      <c r="K228" s="2"/>
      <c r="L228"/>
      <c r="M228" s="3"/>
      <c r="N228"/>
      <c r="O228" s="3"/>
      <c r="P228"/>
      <c r="Q228" s="3"/>
      <c r="R228"/>
      <c r="S228"/>
    </row>
    <row r="229" spans="3:19" s="54" customFormat="1" x14ac:dyDescent="0.3">
      <c r="C229" s="7"/>
      <c r="D229" s="55"/>
      <c r="F229" s="7"/>
      <c r="G229" s="7"/>
      <c r="H229" s="7"/>
      <c r="J229"/>
      <c r="K229" s="2"/>
      <c r="L229"/>
      <c r="M229" s="3"/>
      <c r="N229"/>
      <c r="O229" s="3"/>
      <c r="P229"/>
      <c r="Q229" s="3"/>
      <c r="R229"/>
      <c r="S229"/>
    </row>
    <row r="230" spans="3:19" s="54" customFormat="1" x14ac:dyDescent="0.3">
      <c r="C230" s="7"/>
      <c r="D230" s="55"/>
      <c r="F230" s="7"/>
      <c r="G230" s="7"/>
      <c r="H230" s="7"/>
      <c r="J230"/>
      <c r="K230" s="2"/>
      <c r="L230"/>
      <c r="M230" s="3"/>
      <c r="N230"/>
      <c r="O230" s="3"/>
      <c r="P230"/>
      <c r="Q230" s="3"/>
      <c r="R230"/>
      <c r="S230"/>
    </row>
    <row r="231" spans="3:19" s="54" customFormat="1" x14ac:dyDescent="0.3">
      <c r="C231" s="7"/>
      <c r="D231" s="55"/>
      <c r="F231" s="7"/>
      <c r="G231" s="7"/>
      <c r="H231" s="7"/>
      <c r="J231"/>
      <c r="K231" s="2"/>
      <c r="L231"/>
      <c r="M231" s="3"/>
      <c r="N231"/>
      <c r="O231" s="3"/>
      <c r="P231"/>
      <c r="Q231" s="3"/>
      <c r="R231"/>
      <c r="S231"/>
    </row>
    <row r="232" spans="3:19" s="54" customFormat="1" x14ac:dyDescent="0.3">
      <c r="C232" s="7"/>
      <c r="D232" s="55"/>
      <c r="F232" s="7"/>
      <c r="G232" s="7"/>
      <c r="H232" s="7"/>
      <c r="J232"/>
      <c r="K232" s="2"/>
      <c r="L232"/>
      <c r="M232" s="3"/>
      <c r="N232"/>
      <c r="O232" s="3"/>
      <c r="P232"/>
      <c r="Q232" s="3"/>
      <c r="R232"/>
      <c r="S232"/>
    </row>
    <row r="233" spans="3:19" s="54" customFormat="1" x14ac:dyDescent="0.3">
      <c r="C233" s="7"/>
      <c r="D233" s="55"/>
      <c r="F233" s="7"/>
      <c r="G233" s="7"/>
      <c r="H233" s="7"/>
      <c r="J233"/>
      <c r="K233" s="2"/>
      <c r="L233"/>
      <c r="M233" s="3"/>
      <c r="N233"/>
      <c r="O233" s="3"/>
      <c r="P233"/>
      <c r="Q233" s="3"/>
      <c r="R233"/>
      <c r="S233"/>
    </row>
    <row r="234" spans="3:19" s="54" customFormat="1" x14ac:dyDescent="0.3">
      <c r="C234" s="7"/>
      <c r="D234" s="55"/>
      <c r="F234" s="7"/>
      <c r="G234" s="7"/>
      <c r="H234" s="7"/>
      <c r="J234"/>
      <c r="K234" s="2"/>
      <c r="L234"/>
      <c r="M234" s="3"/>
      <c r="N234"/>
      <c r="O234" s="3"/>
      <c r="P234"/>
      <c r="Q234" s="3"/>
      <c r="R234"/>
      <c r="S234"/>
    </row>
    <row r="235" spans="3:19" s="54" customFormat="1" x14ac:dyDescent="0.3">
      <c r="C235" s="7"/>
      <c r="D235" s="55"/>
      <c r="F235" s="7"/>
      <c r="G235" s="7"/>
      <c r="H235" s="7"/>
      <c r="J235"/>
      <c r="K235" s="2"/>
      <c r="L235"/>
      <c r="M235" s="3"/>
      <c r="N235"/>
      <c r="O235" s="3"/>
      <c r="P235"/>
      <c r="Q235" s="3"/>
      <c r="R235"/>
      <c r="S235"/>
    </row>
    <row r="236" spans="3:19" s="54" customFormat="1" x14ac:dyDescent="0.3">
      <c r="C236" s="7"/>
      <c r="D236" s="55"/>
      <c r="F236" s="7"/>
      <c r="G236" s="7"/>
      <c r="H236" s="7"/>
      <c r="J236"/>
      <c r="K236" s="2"/>
      <c r="L236"/>
      <c r="M236" s="3"/>
      <c r="N236"/>
      <c r="O236" s="3"/>
      <c r="P236"/>
      <c r="Q236" s="3"/>
      <c r="R236"/>
      <c r="S236"/>
    </row>
    <row r="237" spans="3:19" s="54" customFormat="1" x14ac:dyDescent="0.3">
      <c r="C237" s="7"/>
      <c r="D237" s="55"/>
      <c r="F237" s="7"/>
      <c r="G237" s="7"/>
      <c r="H237" s="7"/>
      <c r="J237"/>
      <c r="K237" s="2"/>
      <c r="L237"/>
      <c r="M237" s="3"/>
      <c r="N237"/>
      <c r="O237" s="3"/>
      <c r="P237"/>
      <c r="Q237" s="3"/>
      <c r="R237"/>
      <c r="S237"/>
    </row>
    <row r="238" spans="3:19" s="54" customFormat="1" x14ac:dyDescent="0.3">
      <c r="C238" s="7"/>
      <c r="D238" s="55"/>
      <c r="F238" s="7"/>
      <c r="G238" s="7"/>
      <c r="H238" s="7"/>
      <c r="J238"/>
      <c r="K238" s="2"/>
      <c r="L238"/>
      <c r="M238" s="3"/>
      <c r="N238"/>
      <c r="O238" s="3"/>
      <c r="P238"/>
      <c r="Q238" s="3"/>
      <c r="R238"/>
      <c r="S238"/>
    </row>
    <row r="239" spans="3:19" s="54" customFormat="1" x14ac:dyDescent="0.3">
      <c r="C239" s="7"/>
      <c r="D239" s="55"/>
      <c r="F239" s="7"/>
      <c r="G239" s="7"/>
      <c r="H239" s="7"/>
      <c r="J239"/>
      <c r="K239" s="2"/>
      <c r="L239"/>
      <c r="M239" s="3"/>
      <c r="N239"/>
      <c r="O239" s="3"/>
      <c r="P239"/>
      <c r="Q239" s="3"/>
      <c r="R239"/>
      <c r="S239"/>
    </row>
    <row r="240" spans="3:19" s="54" customFormat="1" x14ac:dyDescent="0.3">
      <c r="C240" s="7"/>
      <c r="D240" s="55"/>
      <c r="F240" s="7"/>
      <c r="G240" s="7"/>
      <c r="H240" s="7"/>
      <c r="J240"/>
      <c r="K240" s="2"/>
      <c r="L240"/>
      <c r="M240" s="3"/>
      <c r="N240"/>
      <c r="O240" s="3"/>
      <c r="P240"/>
      <c r="Q240" s="3"/>
      <c r="R240"/>
      <c r="S240"/>
    </row>
    <row r="241" spans="3:19" s="54" customFormat="1" x14ac:dyDescent="0.3">
      <c r="C241" s="7"/>
      <c r="D241" s="55"/>
      <c r="F241" s="7"/>
      <c r="G241" s="7"/>
      <c r="H241" s="7"/>
      <c r="J241"/>
      <c r="K241" s="2"/>
      <c r="L241"/>
      <c r="M241" s="3"/>
      <c r="N241"/>
      <c r="O241" s="3"/>
      <c r="P241"/>
      <c r="Q241" s="3"/>
      <c r="R241"/>
      <c r="S241"/>
    </row>
    <row r="242" spans="3:19" s="54" customFormat="1" x14ac:dyDescent="0.3">
      <c r="C242" s="7"/>
      <c r="D242" s="55"/>
      <c r="F242" s="7"/>
      <c r="G242" s="7"/>
      <c r="H242" s="7"/>
      <c r="J242"/>
      <c r="K242" s="2"/>
      <c r="L242"/>
      <c r="M242" s="3"/>
      <c r="N242"/>
      <c r="O242" s="3"/>
      <c r="P242"/>
      <c r="Q242" s="3"/>
      <c r="R242"/>
      <c r="S242"/>
    </row>
    <row r="243" spans="3:19" s="54" customFormat="1" x14ac:dyDescent="0.3">
      <c r="C243" s="7"/>
      <c r="D243" s="55"/>
      <c r="F243" s="7"/>
      <c r="G243" s="7"/>
      <c r="H243" s="7"/>
      <c r="J243"/>
      <c r="K243" s="2"/>
      <c r="L243"/>
      <c r="M243" s="3"/>
      <c r="N243"/>
      <c r="O243" s="3"/>
      <c r="P243"/>
      <c r="Q243" s="3"/>
      <c r="R243"/>
      <c r="S243"/>
    </row>
    <row r="244" spans="3:19" s="54" customFormat="1" x14ac:dyDescent="0.3">
      <c r="C244" s="7"/>
      <c r="D244" s="55"/>
      <c r="F244" s="7"/>
      <c r="G244" s="7"/>
      <c r="H244" s="7"/>
      <c r="J244"/>
      <c r="K244" s="2"/>
      <c r="L244"/>
      <c r="M244" s="3"/>
      <c r="N244"/>
      <c r="O244" s="3"/>
      <c r="P244"/>
      <c r="Q244" s="3"/>
      <c r="R244"/>
      <c r="S244"/>
    </row>
    <row r="245" spans="3:19" s="54" customFormat="1" x14ac:dyDescent="0.3">
      <c r="C245" s="7"/>
      <c r="D245" s="55"/>
      <c r="F245" s="7"/>
      <c r="G245" s="7"/>
      <c r="H245" s="7"/>
      <c r="J245"/>
      <c r="K245" s="2"/>
      <c r="L245"/>
      <c r="M245" s="3"/>
      <c r="N245"/>
      <c r="O245" s="3"/>
      <c r="P245"/>
      <c r="Q245" s="3"/>
      <c r="R245"/>
      <c r="S245"/>
    </row>
    <row r="246" spans="3:19" s="54" customFormat="1" x14ac:dyDescent="0.3">
      <c r="C246" s="7"/>
      <c r="D246" s="55"/>
      <c r="F246" s="7"/>
      <c r="G246" s="7"/>
      <c r="H246" s="7"/>
      <c r="J246"/>
      <c r="K246" s="2"/>
      <c r="L246"/>
      <c r="M246" s="3"/>
      <c r="N246"/>
      <c r="O246" s="3"/>
      <c r="P246"/>
      <c r="Q246" s="3"/>
      <c r="R246"/>
      <c r="S246"/>
    </row>
    <row r="247" spans="3:19" s="54" customFormat="1" x14ac:dyDescent="0.3">
      <c r="C247" s="7"/>
      <c r="D247" s="55"/>
      <c r="F247" s="7"/>
      <c r="G247" s="7"/>
      <c r="H247" s="7"/>
      <c r="J247"/>
      <c r="K247" s="2"/>
      <c r="L247"/>
      <c r="M247" s="3"/>
      <c r="N247"/>
      <c r="O247" s="3"/>
      <c r="P247"/>
      <c r="Q247" s="3"/>
      <c r="R247"/>
      <c r="S247"/>
    </row>
    <row r="248" spans="3:19" s="54" customFormat="1" x14ac:dyDescent="0.3">
      <c r="C248" s="7"/>
      <c r="D248" s="55"/>
      <c r="F248" s="7"/>
      <c r="G248" s="7"/>
      <c r="H248" s="7"/>
      <c r="J248"/>
      <c r="K248" s="2"/>
      <c r="L248"/>
      <c r="M248" s="3"/>
      <c r="N248"/>
      <c r="O248" s="3"/>
      <c r="P248"/>
      <c r="Q248" s="3"/>
      <c r="R248"/>
      <c r="S248"/>
    </row>
    <row r="249" spans="3:19" s="54" customFormat="1" x14ac:dyDescent="0.3">
      <c r="C249" s="7"/>
      <c r="D249" s="55"/>
      <c r="F249" s="7"/>
      <c r="G249" s="7"/>
      <c r="H249" s="7"/>
      <c r="J249"/>
      <c r="K249" s="2"/>
      <c r="L249"/>
      <c r="M249" s="3"/>
      <c r="N249"/>
      <c r="O249" s="3"/>
      <c r="P249"/>
      <c r="Q249" s="3"/>
      <c r="R249"/>
      <c r="S249"/>
    </row>
    <row r="250" spans="3:19" s="54" customFormat="1" x14ac:dyDescent="0.3">
      <c r="C250" s="7"/>
      <c r="D250" s="55"/>
      <c r="F250" s="7"/>
      <c r="G250" s="7"/>
      <c r="H250" s="7"/>
      <c r="J250"/>
      <c r="K250" s="2"/>
      <c r="L250"/>
      <c r="M250" s="3"/>
      <c r="N250"/>
      <c r="O250" s="3"/>
      <c r="P250"/>
      <c r="Q250" s="3"/>
      <c r="R250"/>
      <c r="S250"/>
    </row>
    <row r="251" spans="3:19" s="54" customFormat="1" x14ac:dyDescent="0.3">
      <c r="C251" s="7"/>
      <c r="D251" s="55"/>
      <c r="F251" s="7"/>
      <c r="G251" s="7"/>
      <c r="H251" s="7"/>
      <c r="J251"/>
      <c r="K251" s="2"/>
      <c r="L251"/>
      <c r="M251" s="3"/>
      <c r="N251"/>
      <c r="O251" s="3"/>
      <c r="P251"/>
      <c r="Q251" s="3"/>
      <c r="R251"/>
      <c r="S251"/>
    </row>
    <row r="252" spans="3:19" s="54" customFormat="1" x14ac:dyDescent="0.3">
      <c r="C252" s="7"/>
      <c r="D252" s="55"/>
      <c r="F252" s="7"/>
      <c r="G252" s="7"/>
      <c r="H252" s="7"/>
      <c r="J252"/>
      <c r="K252" s="2"/>
      <c r="L252"/>
      <c r="M252" s="3"/>
      <c r="N252"/>
      <c r="O252" s="3"/>
      <c r="P252"/>
      <c r="Q252" s="3"/>
      <c r="R252"/>
      <c r="S252"/>
    </row>
    <row r="253" spans="3:19" s="54" customFormat="1" x14ac:dyDescent="0.3">
      <c r="C253" s="7"/>
      <c r="D253" s="55"/>
      <c r="F253" s="7"/>
      <c r="G253" s="7"/>
      <c r="H253" s="7"/>
      <c r="J253"/>
      <c r="K253" s="2"/>
      <c r="L253"/>
      <c r="M253" s="3"/>
      <c r="N253"/>
      <c r="O253" s="3"/>
      <c r="P253"/>
      <c r="Q253" s="3"/>
      <c r="R253"/>
      <c r="S253"/>
    </row>
    <row r="254" spans="3:19" s="54" customFormat="1" x14ac:dyDescent="0.3">
      <c r="C254" s="7"/>
      <c r="D254" s="55"/>
      <c r="F254" s="7"/>
      <c r="G254" s="7"/>
      <c r="H254" s="7"/>
      <c r="J254"/>
      <c r="K254" s="2"/>
      <c r="L254"/>
      <c r="M254" s="3"/>
      <c r="N254"/>
      <c r="O254" s="3"/>
      <c r="P254"/>
      <c r="Q254" s="3"/>
      <c r="R254"/>
      <c r="S254"/>
    </row>
    <row r="255" spans="3:19" s="54" customFormat="1" x14ac:dyDescent="0.3">
      <c r="C255" s="7"/>
      <c r="D255" s="55"/>
      <c r="F255" s="7"/>
      <c r="G255" s="7"/>
      <c r="H255" s="7"/>
      <c r="J255"/>
      <c r="K255" s="2"/>
      <c r="L255"/>
      <c r="M255" s="3"/>
      <c r="N255"/>
      <c r="O255" s="3"/>
      <c r="P255"/>
      <c r="Q255" s="3"/>
      <c r="R255"/>
      <c r="S255"/>
    </row>
    <row r="256" spans="3:19" s="54" customFormat="1" x14ac:dyDescent="0.3">
      <c r="C256" s="7"/>
      <c r="D256" s="55"/>
      <c r="F256" s="7"/>
      <c r="G256" s="7"/>
      <c r="H256" s="7"/>
      <c r="J256"/>
      <c r="K256" s="2"/>
      <c r="L256"/>
      <c r="M256" s="3"/>
      <c r="N256"/>
      <c r="O256" s="3"/>
      <c r="P256"/>
      <c r="Q256" s="3"/>
      <c r="R256"/>
      <c r="S256"/>
    </row>
    <row r="257" spans="3:19" s="54" customFormat="1" x14ac:dyDescent="0.3">
      <c r="C257" s="7"/>
      <c r="D257" s="55"/>
      <c r="F257" s="7"/>
      <c r="G257" s="7"/>
      <c r="H257" s="7"/>
      <c r="J257"/>
      <c r="K257" s="2"/>
      <c r="L257"/>
      <c r="M257" s="3"/>
      <c r="N257"/>
      <c r="O257" s="3"/>
      <c r="P257"/>
      <c r="Q257" s="3"/>
      <c r="R257"/>
      <c r="S257"/>
    </row>
    <row r="258" spans="3:19" s="54" customFormat="1" x14ac:dyDescent="0.3">
      <c r="C258" s="7"/>
      <c r="D258" s="55"/>
      <c r="F258" s="7"/>
      <c r="G258" s="7"/>
      <c r="H258" s="7"/>
      <c r="J258"/>
      <c r="K258" s="2"/>
      <c r="L258"/>
      <c r="M258" s="3"/>
      <c r="N258"/>
      <c r="O258" s="3"/>
      <c r="P258"/>
      <c r="Q258" s="3"/>
      <c r="R258"/>
      <c r="S258"/>
    </row>
    <row r="259" spans="3:19" s="54" customFormat="1" x14ac:dyDescent="0.3">
      <c r="C259" s="7"/>
      <c r="D259" s="55"/>
      <c r="F259" s="7"/>
      <c r="G259" s="7"/>
      <c r="H259" s="7"/>
      <c r="J259"/>
      <c r="K259" s="2"/>
      <c r="L259"/>
      <c r="M259" s="3"/>
      <c r="N259"/>
      <c r="O259" s="3"/>
      <c r="P259"/>
      <c r="Q259" s="3"/>
      <c r="R259"/>
      <c r="S259"/>
    </row>
    <row r="260" spans="3:19" s="54" customFormat="1" x14ac:dyDescent="0.3">
      <c r="C260" s="7"/>
      <c r="D260" s="55"/>
      <c r="F260" s="7"/>
      <c r="G260" s="7"/>
      <c r="H260" s="7"/>
      <c r="J260"/>
      <c r="K260" s="2"/>
      <c r="L260"/>
      <c r="M260" s="3"/>
      <c r="N260"/>
      <c r="O260" s="3"/>
      <c r="P260"/>
      <c r="Q260" s="3"/>
      <c r="R260"/>
      <c r="S260"/>
    </row>
    <row r="261" spans="3:19" s="54" customFormat="1" x14ac:dyDescent="0.3">
      <c r="C261" s="7"/>
      <c r="D261" s="55"/>
      <c r="F261" s="7"/>
      <c r="G261" s="7"/>
      <c r="H261" s="7"/>
      <c r="J261"/>
      <c r="K261" s="2"/>
      <c r="L261"/>
      <c r="M261" s="3"/>
      <c r="N261"/>
      <c r="O261" s="3"/>
      <c r="P261"/>
      <c r="Q261" s="3"/>
      <c r="R261"/>
      <c r="S261"/>
    </row>
    <row r="262" spans="3:19" s="54" customFormat="1" x14ac:dyDescent="0.3">
      <c r="C262" s="7"/>
      <c r="D262" s="55"/>
      <c r="F262" s="7"/>
      <c r="G262" s="7"/>
      <c r="H262" s="7"/>
      <c r="J262"/>
      <c r="K262" s="2"/>
      <c r="L262"/>
      <c r="M262" s="3"/>
      <c r="N262"/>
      <c r="O262" s="3"/>
      <c r="P262"/>
      <c r="Q262" s="3"/>
      <c r="R262"/>
      <c r="S262"/>
    </row>
    <row r="263" spans="3:19" s="54" customFormat="1" x14ac:dyDescent="0.3">
      <c r="C263" s="7"/>
      <c r="D263" s="55"/>
      <c r="F263" s="7"/>
      <c r="G263" s="7"/>
      <c r="H263" s="7"/>
      <c r="J263"/>
      <c r="K263" s="2"/>
      <c r="L263"/>
      <c r="M263" s="3"/>
      <c r="N263"/>
      <c r="O263" s="3"/>
      <c r="P263"/>
      <c r="Q263" s="3"/>
      <c r="R263"/>
      <c r="S263"/>
    </row>
    <row r="264" spans="3:19" s="54" customFormat="1" x14ac:dyDescent="0.3">
      <c r="C264" s="7"/>
      <c r="D264" s="55"/>
      <c r="F264" s="7"/>
      <c r="G264" s="7"/>
      <c r="H264" s="7"/>
      <c r="J264"/>
      <c r="K264" s="2"/>
      <c r="L264"/>
      <c r="M264" s="3"/>
      <c r="N264"/>
      <c r="O264" s="3"/>
      <c r="P264"/>
      <c r="Q264" s="3"/>
      <c r="R264"/>
      <c r="S264"/>
    </row>
    <row r="265" spans="3:19" s="54" customFormat="1" x14ac:dyDescent="0.3">
      <c r="C265" s="7"/>
      <c r="D265" s="55"/>
      <c r="F265" s="7"/>
      <c r="G265" s="7"/>
      <c r="H265" s="7"/>
      <c r="J265"/>
      <c r="K265" s="2"/>
      <c r="L265"/>
      <c r="M265" s="3"/>
      <c r="N265"/>
      <c r="O265" s="3"/>
      <c r="P265"/>
      <c r="Q265" s="3"/>
      <c r="R265"/>
      <c r="S265"/>
    </row>
    <row r="266" spans="3:19" s="54" customFormat="1" x14ac:dyDescent="0.3">
      <c r="C266" s="7"/>
      <c r="D266" s="55"/>
      <c r="F266" s="7"/>
      <c r="G266" s="7"/>
      <c r="H266" s="7"/>
      <c r="J266"/>
      <c r="K266" s="2"/>
      <c r="L266"/>
      <c r="M266" s="3"/>
      <c r="N266"/>
      <c r="O266" s="3"/>
      <c r="P266"/>
      <c r="Q266" s="3"/>
      <c r="R266"/>
      <c r="S266"/>
    </row>
    <row r="267" spans="3:19" s="54" customFormat="1" x14ac:dyDescent="0.3">
      <c r="C267" s="7"/>
      <c r="D267" s="55"/>
      <c r="F267" s="7"/>
      <c r="G267" s="7"/>
      <c r="H267" s="7"/>
      <c r="J267"/>
      <c r="K267" s="2"/>
      <c r="L267"/>
      <c r="M267" s="3"/>
      <c r="N267"/>
      <c r="O267" s="3"/>
      <c r="P267"/>
      <c r="Q267" s="3"/>
      <c r="R267"/>
      <c r="S267"/>
    </row>
    <row r="268" spans="3:19" s="54" customFormat="1" x14ac:dyDescent="0.3">
      <c r="C268" s="7"/>
      <c r="D268" s="55"/>
      <c r="F268" s="7"/>
      <c r="G268" s="7"/>
      <c r="H268" s="7"/>
      <c r="J268"/>
      <c r="K268" s="2"/>
      <c r="L268"/>
      <c r="M268" s="3"/>
      <c r="N268"/>
      <c r="O268" s="3"/>
      <c r="P268"/>
      <c r="Q268" s="3"/>
      <c r="R268"/>
      <c r="S268"/>
    </row>
    <row r="269" spans="3:19" s="54" customFormat="1" x14ac:dyDescent="0.3">
      <c r="C269" s="7"/>
      <c r="D269" s="55"/>
      <c r="F269" s="7"/>
      <c r="G269" s="7"/>
      <c r="H269" s="7"/>
      <c r="J269"/>
      <c r="K269" s="2"/>
      <c r="L269"/>
      <c r="M269" s="3"/>
      <c r="N269"/>
      <c r="O269" s="3"/>
      <c r="P269"/>
      <c r="Q269" s="3"/>
      <c r="R269"/>
      <c r="S269"/>
    </row>
  </sheetData>
  <mergeCells count="5">
    <mergeCell ref="B2:F2"/>
    <mergeCell ref="C31:D32"/>
    <mergeCell ref="C33:F33"/>
    <mergeCell ref="C34:C35"/>
    <mergeCell ref="C38:E39"/>
  </mergeCells>
  <pageMargins left="0.25" right="0.25" top="0.75" bottom="0.75" header="0.3" footer="0.3"/>
  <pageSetup scale="47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652A4-36B8-4E41-87BF-31C0ACD2CF51}">
  <dimension ref="A2:S330"/>
  <sheetViews>
    <sheetView tabSelected="1" zoomScale="90" zoomScaleNormal="90" workbookViewId="0">
      <selection activeCell="F40" sqref="F40"/>
    </sheetView>
  </sheetViews>
  <sheetFormatPr defaultRowHeight="14.4" x14ac:dyDescent="0.3"/>
  <cols>
    <col min="1" max="1" width="6.109375" customWidth="1"/>
    <col min="2" max="2" width="11" bestFit="1" customWidth="1"/>
    <col min="3" max="3" width="53.44140625" customWidth="1"/>
    <col min="4" max="4" width="7" style="12" bestFit="1" customWidth="1"/>
    <col min="5" max="5" width="18.109375" style="1" customWidth="1"/>
    <col min="6" max="6" width="135.109375" customWidth="1"/>
    <col min="7" max="7" width="19" bestFit="1" customWidth="1"/>
    <col min="8" max="8" width="15.109375" bestFit="1" customWidth="1"/>
    <col min="9" max="9" width="12.6640625" style="1" customWidth="1"/>
    <col min="10" max="10" width="12.6640625" customWidth="1"/>
    <col min="11" max="11" width="12.6640625" style="2" customWidth="1"/>
    <col min="12" max="12" width="12.6640625" customWidth="1"/>
    <col min="13" max="13" width="14.33203125" style="3" customWidth="1"/>
    <col min="14" max="14" width="20.5546875" customWidth="1"/>
    <col min="15" max="15" width="14.33203125" style="3" customWidth="1"/>
    <col min="16" max="16" width="20.5546875" customWidth="1"/>
    <col min="17" max="17" width="14.33203125" style="3" customWidth="1"/>
  </cols>
  <sheetData>
    <row r="2" spans="2:9" ht="18" x14ac:dyDescent="0.35">
      <c r="B2" s="76" t="s">
        <v>326</v>
      </c>
      <c r="C2" s="76"/>
      <c r="D2" s="76"/>
      <c r="E2" s="76"/>
      <c r="F2" s="76"/>
    </row>
    <row r="3" spans="2:9" x14ac:dyDescent="0.3">
      <c r="E3"/>
    </row>
    <row r="4" spans="2:9" ht="43.8" thickBot="1" x14ac:dyDescent="0.35">
      <c r="B4" s="58" t="s">
        <v>280</v>
      </c>
      <c r="E4"/>
      <c r="F4" t="s">
        <v>262</v>
      </c>
    </row>
    <row r="5" spans="2:9" x14ac:dyDescent="0.3">
      <c r="B5" s="61" t="s">
        <v>281</v>
      </c>
      <c r="C5" s="17" t="s">
        <v>274</v>
      </c>
      <c r="D5" s="69">
        <v>996</v>
      </c>
      <c r="E5" s="49"/>
      <c r="F5" s="48" t="s">
        <v>257</v>
      </c>
    </row>
    <row r="6" spans="2:9" x14ac:dyDescent="0.3">
      <c r="B6" s="62" t="s">
        <v>282</v>
      </c>
      <c r="C6" s="18" t="s">
        <v>8</v>
      </c>
      <c r="D6" s="10">
        <v>41</v>
      </c>
      <c r="E6" s="49"/>
      <c r="F6" s="48" t="s">
        <v>266</v>
      </c>
    </row>
    <row r="7" spans="2:9" x14ac:dyDescent="0.3">
      <c r="B7" s="62" t="s">
        <v>283</v>
      </c>
      <c r="C7" s="14" t="s">
        <v>3</v>
      </c>
      <c r="D7" s="80">
        <v>41</v>
      </c>
      <c r="E7" s="49"/>
      <c r="F7" s="48" t="s">
        <v>266</v>
      </c>
    </row>
    <row r="8" spans="2:9" x14ac:dyDescent="0.3">
      <c r="B8" s="63" t="s">
        <v>284</v>
      </c>
      <c r="C8" s="18" t="s">
        <v>11</v>
      </c>
      <c r="D8" s="51">
        <f>D6/D5</f>
        <v>4.1164658634538151E-2</v>
      </c>
      <c r="E8" s="49"/>
      <c r="F8" s="48" t="s">
        <v>261</v>
      </c>
    </row>
    <row r="9" spans="2:9" x14ac:dyDescent="0.3">
      <c r="B9" s="63" t="s">
        <v>285</v>
      </c>
      <c r="C9" s="18" t="s">
        <v>0</v>
      </c>
      <c r="D9" s="10">
        <v>98</v>
      </c>
      <c r="E9" s="49"/>
      <c r="F9" s="48" t="s">
        <v>258</v>
      </c>
    </row>
    <row r="10" spans="2:9" x14ac:dyDescent="0.3">
      <c r="B10" s="63" t="s">
        <v>286</v>
      </c>
      <c r="C10" s="18" t="s">
        <v>340</v>
      </c>
      <c r="D10" s="10">
        <v>12</v>
      </c>
      <c r="E10" s="49"/>
      <c r="F10" s="48" t="s">
        <v>259</v>
      </c>
    </row>
    <row r="11" spans="2:9" x14ac:dyDescent="0.3">
      <c r="B11" s="62" t="s">
        <v>288</v>
      </c>
      <c r="C11" s="14" t="s">
        <v>343</v>
      </c>
      <c r="D11" s="80">
        <v>12</v>
      </c>
      <c r="E11" s="50"/>
      <c r="F11" s="48" t="s">
        <v>267</v>
      </c>
    </row>
    <row r="12" spans="2:9" x14ac:dyDescent="0.3">
      <c r="B12" s="62" t="s">
        <v>289</v>
      </c>
      <c r="C12" s="66" t="s">
        <v>301</v>
      </c>
      <c r="D12" s="67">
        <f>D11/D7</f>
        <v>0.29268292682926828</v>
      </c>
      <c r="E12" s="50"/>
      <c r="F12" s="48" t="s">
        <v>339</v>
      </c>
      <c r="I12" s="45"/>
    </row>
    <row r="13" spans="2:9" x14ac:dyDescent="0.3">
      <c r="B13" s="62" t="s">
        <v>290</v>
      </c>
      <c r="C13" s="14" t="s">
        <v>342</v>
      </c>
      <c r="D13" s="80">
        <v>12</v>
      </c>
      <c r="E13" s="50"/>
      <c r="F13" s="48" t="s">
        <v>263</v>
      </c>
    </row>
    <row r="14" spans="2:9" x14ac:dyDescent="0.3">
      <c r="B14" s="62" t="s">
        <v>302</v>
      </c>
      <c r="C14" s="66" t="s">
        <v>300</v>
      </c>
      <c r="D14" s="81">
        <f>D13/D7</f>
        <v>0.29268292682926828</v>
      </c>
      <c r="E14" s="50"/>
      <c r="F14" s="48" t="s">
        <v>317</v>
      </c>
      <c r="I14" s="54"/>
    </row>
    <row r="15" spans="2:9" x14ac:dyDescent="0.3">
      <c r="B15" s="62" t="s">
        <v>329</v>
      </c>
      <c r="C15" s="14" t="s">
        <v>344</v>
      </c>
      <c r="D15" s="80">
        <v>12</v>
      </c>
      <c r="E15" s="50"/>
      <c r="F15" s="48" t="s">
        <v>337</v>
      </c>
    </row>
    <row r="16" spans="2:9" x14ac:dyDescent="0.3">
      <c r="B16" s="62" t="s">
        <v>330</v>
      </c>
      <c r="C16" s="14" t="s">
        <v>345</v>
      </c>
      <c r="D16" s="80">
        <v>12</v>
      </c>
      <c r="E16" s="50"/>
      <c r="F16" s="48" t="s">
        <v>338</v>
      </c>
      <c r="I16" s="60"/>
    </row>
    <row r="17" spans="2:9" x14ac:dyDescent="0.3">
      <c r="B17" s="62" t="s">
        <v>332</v>
      </c>
      <c r="C17" s="66" t="s">
        <v>331</v>
      </c>
      <c r="D17" s="81">
        <f>D15/D7</f>
        <v>0.29268292682926828</v>
      </c>
      <c r="E17" s="50"/>
      <c r="F17" s="48" t="s">
        <v>335</v>
      </c>
      <c r="I17" s="54"/>
    </row>
    <row r="18" spans="2:9" x14ac:dyDescent="0.3">
      <c r="B18" s="62" t="s">
        <v>333</v>
      </c>
      <c r="C18" s="66" t="s">
        <v>334</v>
      </c>
      <c r="D18" s="81">
        <f>D16/D7</f>
        <v>0.29268292682926828</v>
      </c>
      <c r="E18" s="50"/>
      <c r="F18" s="48" t="s">
        <v>336</v>
      </c>
      <c r="I18" s="60"/>
    </row>
    <row r="19" spans="2:9" x14ac:dyDescent="0.3">
      <c r="B19" s="62" t="s">
        <v>304</v>
      </c>
      <c r="C19" s="14" t="s">
        <v>341</v>
      </c>
      <c r="D19" s="80">
        <f>D7-D11</f>
        <v>29</v>
      </c>
      <c r="E19" s="50"/>
      <c r="F19" s="59" t="s">
        <v>319</v>
      </c>
      <c r="I19" s="54"/>
    </row>
    <row r="20" spans="2:9" x14ac:dyDescent="0.3">
      <c r="B20" s="62" t="s">
        <v>305</v>
      </c>
      <c r="C20" s="66" t="s">
        <v>303</v>
      </c>
      <c r="D20" s="68">
        <f>D19/D7</f>
        <v>0.70731707317073167</v>
      </c>
      <c r="E20" s="50"/>
      <c r="F20" s="48" t="s">
        <v>318</v>
      </c>
      <c r="I20" s="54"/>
    </row>
    <row r="21" spans="2:9" x14ac:dyDescent="0.3">
      <c r="B21" s="64" t="s">
        <v>291</v>
      </c>
      <c r="C21" s="57" t="s">
        <v>314</v>
      </c>
      <c r="D21" s="22">
        <v>38</v>
      </c>
      <c r="E21" s="49"/>
      <c r="F21" s="48" t="s">
        <v>264</v>
      </c>
      <c r="I21" s="9"/>
    </row>
    <row r="22" spans="2:9" x14ac:dyDescent="0.3">
      <c r="B22" s="64" t="s">
        <v>287</v>
      </c>
      <c r="C22" s="57" t="s">
        <v>14</v>
      </c>
      <c r="D22" s="22">
        <v>88</v>
      </c>
      <c r="E22" s="50"/>
      <c r="F22" s="48" t="s">
        <v>265</v>
      </c>
      <c r="I22" s="9"/>
    </row>
    <row r="23" spans="2:9" x14ac:dyDescent="0.3">
      <c r="B23" s="64" t="s">
        <v>292</v>
      </c>
      <c r="C23" s="57" t="s">
        <v>15</v>
      </c>
      <c r="D23" s="22">
        <v>88</v>
      </c>
      <c r="E23" s="50"/>
      <c r="F23" s="48" t="s">
        <v>265</v>
      </c>
      <c r="I23" s="52"/>
    </row>
    <row r="24" spans="2:9" ht="15.75" customHeight="1" x14ac:dyDescent="0.3">
      <c r="B24" s="64" t="s">
        <v>298</v>
      </c>
      <c r="C24" s="66" t="s">
        <v>310</v>
      </c>
      <c r="D24" s="67">
        <f>D22/(D21+D22)</f>
        <v>0.69841269841269837</v>
      </c>
      <c r="E24" s="50"/>
      <c r="F24" s="48" t="s">
        <v>279</v>
      </c>
      <c r="I24" s="52"/>
    </row>
    <row r="25" spans="2:9" ht="15.75" customHeight="1" x14ac:dyDescent="0.3">
      <c r="B25" s="64" t="s">
        <v>313</v>
      </c>
      <c r="C25" s="18" t="s">
        <v>312</v>
      </c>
      <c r="D25" s="10">
        <f>1900*D22/(D21+D22)</f>
        <v>1326.984126984127</v>
      </c>
      <c r="E25" s="50"/>
      <c r="F25" s="48" t="s">
        <v>320</v>
      </c>
      <c r="I25" s="54"/>
    </row>
    <row r="26" spans="2:9" ht="15.75" customHeight="1" thickBot="1" x14ac:dyDescent="0.35">
      <c r="B26" s="64" t="s">
        <v>316</v>
      </c>
      <c r="C26" s="18" t="s">
        <v>315</v>
      </c>
      <c r="D26" s="10">
        <f>((D23*100/(D21+D23))-30)*5</f>
        <v>199.20634920634916</v>
      </c>
      <c r="E26" s="50"/>
      <c r="F26" s="48" t="s">
        <v>321</v>
      </c>
      <c r="I26" s="54"/>
    </row>
    <row r="27" spans="2:9" x14ac:dyDescent="0.3">
      <c r="B27" s="62" t="s">
        <v>293</v>
      </c>
      <c r="C27" s="19" t="s">
        <v>306</v>
      </c>
      <c r="D27" s="23">
        <f>D12*1450</f>
        <v>424.39024390243901</v>
      </c>
      <c r="E27" s="50"/>
      <c r="F27" s="48" t="s">
        <v>269</v>
      </c>
    </row>
    <row r="28" spans="2:9" x14ac:dyDescent="0.3">
      <c r="B28" s="62" t="s">
        <v>294</v>
      </c>
      <c r="C28" s="15" t="s">
        <v>307</v>
      </c>
      <c r="D28" s="24">
        <f>D14*50</f>
        <v>14.634146341463413</v>
      </c>
      <c r="E28" s="50"/>
      <c r="F28" s="48" t="s">
        <v>270</v>
      </c>
    </row>
    <row r="29" spans="2:9" x14ac:dyDescent="0.3">
      <c r="B29" s="62" t="s">
        <v>295</v>
      </c>
      <c r="C29" s="15" t="s">
        <v>308</v>
      </c>
      <c r="D29" s="24">
        <f>(D17*190)+(D18*50)</f>
        <v>70.243902439024396</v>
      </c>
      <c r="E29" s="50"/>
      <c r="F29" s="48" t="s">
        <v>271</v>
      </c>
    </row>
    <row r="30" spans="2:9" x14ac:dyDescent="0.3">
      <c r="B30" s="62" t="s">
        <v>297</v>
      </c>
      <c r="C30" s="15" t="s">
        <v>309</v>
      </c>
      <c r="D30" s="24">
        <f>D20*225</f>
        <v>159.14634146341461</v>
      </c>
      <c r="E30" s="50"/>
      <c r="F30" s="48" t="s">
        <v>273</v>
      </c>
      <c r="I30" s="11"/>
    </row>
    <row r="31" spans="2:9" ht="15" thickBot="1" x14ac:dyDescent="0.35">
      <c r="B31" s="65" t="s">
        <v>296</v>
      </c>
      <c r="C31" s="16" t="s">
        <v>311</v>
      </c>
      <c r="D31" s="24">
        <f>D25+D26</f>
        <v>1526.1904761904761</v>
      </c>
      <c r="E31" s="50"/>
      <c r="F31" s="48" t="s">
        <v>272</v>
      </c>
    </row>
    <row r="32" spans="2:9" ht="18.600000000000001" thickBot="1" x14ac:dyDescent="0.4">
      <c r="C32" s="27" t="s">
        <v>9</v>
      </c>
      <c r="D32" s="28">
        <v>2194</v>
      </c>
      <c r="E32"/>
      <c r="F32" s="59" t="s">
        <v>299</v>
      </c>
    </row>
    <row r="33" spans="3:19" x14ac:dyDescent="0.3">
      <c r="C33" s="4"/>
      <c r="D33" s="13"/>
      <c r="E33" s="5"/>
    </row>
    <row r="34" spans="3:19" x14ac:dyDescent="0.3">
      <c r="C34" s="21" t="s">
        <v>4</v>
      </c>
      <c r="D34" s="21"/>
      <c r="L34" s="6"/>
      <c r="N34" s="6"/>
      <c r="P34" s="6"/>
    </row>
    <row r="35" spans="3:19" x14ac:dyDescent="0.3">
      <c r="C35" s="7"/>
      <c r="D35" s="7"/>
      <c r="L35" s="6"/>
      <c r="N35" s="6"/>
      <c r="P35" s="6"/>
    </row>
    <row r="36" spans="3:19" x14ac:dyDescent="0.3">
      <c r="C36" s="46" t="s">
        <v>22</v>
      </c>
      <c r="D36" s="7"/>
      <c r="E36" s="73"/>
      <c r="I36" s="73"/>
      <c r="L36" s="6"/>
      <c r="N36" s="6"/>
      <c r="P36" s="6"/>
    </row>
    <row r="37" spans="3:19" x14ac:dyDescent="0.3">
      <c r="C37" s="7" t="s">
        <v>20</v>
      </c>
      <c r="D37" s="7"/>
      <c r="E37" s="73"/>
      <c r="I37" s="73"/>
      <c r="L37" s="6"/>
      <c r="N37" s="6"/>
      <c r="P37" s="6"/>
    </row>
    <row r="38" spans="3:19" s="73" customFormat="1" x14ac:dyDescent="0.3">
      <c r="C38"/>
      <c r="D38" s="7"/>
      <c r="F38"/>
      <c r="G38"/>
      <c r="H38"/>
      <c r="J38"/>
      <c r="K38" s="2"/>
      <c r="L38"/>
      <c r="M38" s="3"/>
      <c r="N38"/>
      <c r="O38" s="3"/>
      <c r="P38"/>
      <c r="Q38" s="3"/>
      <c r="R38"/>
      <c r="S38"/>
    </row>
    <row r="39" spans="3:19" s="73" customFormat="1" x14ac:dyDescent="0.3">
      <c r="C39"/>
      <c r="D39" s="7"/>
      <c r="F39"/>
      <c r="G39"/>
      <c r="H39"/>
      <c r="J39"/>
      <c r="K39" s="2"/>
      <c r="L39"/>
      <c r="M39" s="3"/>
      <c r="N39"/>
      <c r="O39" s="3"/>
      <c r="P39"/>
      <c r="Q39" s="3"/>
      <c r="R39"/>
      <c r="S39"/>
    </row>
    <row r="40" spans="3:19" s="7" customFormat="1" x14ac:dyDescent="0.3">
      <c r="C40" s="75"/>
    </row>
    <row r="41" spans="3:19" s="7" customFormat="1" x14ac:dyDescent="0.3">
      <c r="C41" s="75"/>
    </row>
    <row r="42" spans="3:19" s="73" customFormat="1" x14ac:dyDescent="0.3">
      <c r="C42"/>
      <c r="D42" s="7"/>
      <c r="F42"/>
      <c r="G42"/>
      <c r="H42"/>
      <c r="J42"/>
      <c r="K42" s="2"/>
      <c r="L42"/>
      <c r="M42" s="3"/>
      <c r="N42"/>
      <c r="O42" s="3"/>
      <c r="P42"/>
      <c r="Q42" s="3"/>
      <c r="R42"/>
      <c r="S42"/>
    </row>
    <row r="43" spans="3:19" s="73" customFormat="1" x14ac:dyDescent="0.3">
      <c r="C43" s="7"/>
      <c r="D43" s="7"/>
      <c r="F43" s="7"/>
      <c r="G43" s="7"/>
      <c r="H43" s="7"/>
      <c r="J43"/>
      <c r="K43" s="2"/>
      <c r="L43"/>
      <c r="M43" s="3"/>
      <c r="N43"/>
      <c r="O43" s="3"/>
      <c r="P43"/>
      <c r="Q43" s="3"/>
      <c r="R43"/>
      <c r="S43"/>
    </row>
    <row r="44" spans="3:19" s="73" customFormat="1" x14ac:dyDescent="0.3">
      <c r="C44" s="46" t="s">
        <v>23</v>
      </c>
      <c r="D44" s="7"/>
      <c r="F44" s="7"/>
      <c r="G44" s="7"/>
      <c r="H44" s="7"/>
      <c r="J44"/>
      <c r="K44" s="2"/>
      <c r="L44"/>
      <c r="M44" s="3"/>
      <c r="N44"/>
      <c r="O44" s="3"/>
      <c r="P44"/>
      <c r="Q44" s="3"/>
      <c r="R44"/>
      <c r="S44"/>
    </row>
    <row r="45" spans="3:19" s="73" customFormat="1" x14ac:dyDescent="0.3">
      <c r="C45" s="77" t="s">
        <v>21</v>
      </c>
      <c r="D45" s="77"/>
      <c r="F45"/>
      <c r="G45"/>
      <c r="H45"/>
      <c r="J45"/>
      <c r="K45" s="2"/>
      <c r="L45"/>
      <c r="M45" s="3"/>
      <c r="N45"/>
      <c r="O45" s="3"/>
      <c r="P45"/>
      <c r="Q45" s="3"/>
      <c r="R45"/>
      <c r="S45"/>
    </row>
    <row r="46" spans="3:19" s="73" customFormat="1" ht="46.5" customHeight="1" x14ac:dyDescent="0.3">
      <c r="C46" s="78" t="s">
        <v>16</v>
      </c>
      <c r="D46" s="78"/>
      <c r="F46"/>
      <c r="G46"/>
      <c r="H46"/>
      <c r="J46"/>
      <c r="K46" s="2"/>
      <c r="L46"/>
      <c r="M46" s="3"/>
      <c r="N46"/>
      <c r="O46" s="3"/>
      <c r="P46"/>
      <c r="Q46" s="3"/>
      <c r="R46"/>
      <c r="S46"/>
    </row>
    <row r="47" spans="3:19" x14ac:dyDescent="0.3">
      <c r="D47" s="7"/>
      <c r="E47" s="73"/>
      <c r="I47" s="73"/>
    </row>
    <row r="48" spans="3:19" s="73" customFormat="1" x14ac:dyDescent="0.3">
      <c r="C48"/>
      <c r="D48" s="7"/>
      <c r="F48"/>
      <c r="G48"/>
      <c r="H48"/>
      <c r="J48"/>
      <c r="K48" s="2"/>
      <c r="L48"/>
      <c r="M48" s="3"/>
      <c r="N48"/>
      <c r="O48" s="3"/>
      <c r="P48"/>
      <c r="Q48" s="3"/>
      <c r="R48"/>
      <c r="S48"/>
    </row>
    <row r="49" spans="3:19" s="73" customFormat="1" x14ac:dyDescent="0.3">
      <c r="C49" s="75"/>
      <c r="D49" s="7"/>
      <c r="F49"/>
      <c r="G49"/>
      <c r="H49"/>
      <c r="J49"/>
      <c r="K49" s="2"/>
      <c r="L49"/>
      <c r="M49" s="3"/>
      <c r="N49"/>
      <c r="O49" s="3"/>
      <c r="P49"/>
      <c r="Q49" s="3"/>
      <c r="R49"/>
      <c r="S49"/>
    </row>
    <row r="50" spans="3:19" s="73" customFormat="1" x14ac:dyDescent="0.3">
      <c r="C50" s="75"/>
      <c r="D50" s="7"/>
      <c r="F50"/>
      <c r="G50"/>
      <c r="H50"/>
      <c r="J50"/>
      <c r="K50" s="2"/>
      <c r="L50"/>
      <c r="M50" s="3"/>
      <c r="N50"/>
      <c r="O50" s="3"/>
      <c r="P50"/>
      <c r="Q50" s="3"/>
      <c r="R50"/>
      <c r="S50"/>
    </row>
    <row r="51" spans="3:19" s="73" customFormat="1" x14ac:dyDescent="0.3">
      <c r="C51"/>
      <c r="D51" s="7"/>
      <c r="F51"/>
      <c r="G51"/>
      <c r="H51"/>
      <c r="J51"/>
      <c r="K51" s="2"/>
      <c r="L51"/>
      <c r="M51" s="3"/>
      <c r="N51"/>
      <c r="O51" s="3"/>
      <c r="P51"/>
      <c r="Q51" s="3"/>
      <c r="R51"/>
      <c r="S51"/>
    </row>
    <row r="52" spans="3:19" s="73" customFormat="1" x14ac:dyDescent="0.3">
      <c r="C52" s="7"/>
      <c r="D52" s="7"/>
      <c r="F52"/>
      <c r="G52"/>
      <c r="H52"/>
      <c r="J52"/>
      <c r="K52" s="2"/>
      <c r="L52"/>
      <c r="M52" s="3"/>
      <c r="N52"/>
      <c r="O52" s="3"/>
      <c r="P52"/>
      <c r="Q52" s="3"/>
      <c r="R52"/>
      <c r="S52"/>
    </row>
    <row r="53" spans="3:19" s="73" customFormat="1" x14ac:dyDescent="0.3">
      <c r="C53" s="46" t="s">
        <v>24</v>
      </c>
      <c r="D53" s="7"/>
      <c r="F53"/>
      <c r="G53"/>
      <c r="H53"/>
      <c r="J53"/>
      <c r="K53" s="2"/>
      <c r="L53"/>
      <c r="M53" s="3"/>
      <c r="N53"/>
      <c r="O53" s="3"/>
      <c r="P53"/>
      <c r="Q53" s="3"/>
      <c r="R53"/>
      <c r="S53"/>
    </row>
    <row r="54" spans="3:19" s="73" customFormat="1" x14ac:dyDescent="0.3">
      <c r="C54" s="7" t="s">
        <v>349</v>
      </c>
      <c r="D54" s="7"/>
      <c r="F54" s="7"/>
      <c r="G54" s="7"/>
      <c r="H54" s="7"/>
      <c r="J54"/>
      <c r="K54" s="2"/>
      <c r="L54"/>
      <c r="M54" s="3"/>
      <c r="N54"/>
      <c r="O54" s="3"/>
      <c r="P54"/>
      <c r="Q54" s="3"/>
      <c r="R54"/>
      <c r="S54"/>
    </row>
    <row r="55" spans="3:19" s="73" customFormat="1" ht="62.25" customHeight="1" x14ac:dyDescent="0.3">
      <c r="C55" s="78" t="s">
        <v>10</v>
      </c>
      <c r="D55" s="78"/>
      <c r="F55"/>
      <c r="G55"/>
      <c r="H55"/>
      <c r="J55"/>
      <c r="K55" s="2"/>
      <c r="L55"/>
      <c r="M55" s="3"/>
      <c r="N55"/>
      <c r="O55" s="3"/>
      <c r="P55"/>
      <c r="Q55" s="3"/>
      <c r="R55"/>
      <c r="S55"/>
    </row>
    <row r="56" spans="3:19" s="73" customFormat="1" ht="15.75" customHeight="1" x14ac:dyDescent="0.3">
      <c r="C56"/>
      <c r="D56" s="7"/>
      <c r="F56"/>
      <c r="G56"/>
      <c r="H56"/>
      <c r="J56"/>
      <c r="K56" s="2"/>
      <c r="L56"/>
      <c r="M56" s="3"/>
      <c r="N56"/>
      <c r="O56" s="3"/>
      <c r="P56"/>
      <c r="Q56" s="3"/>
      <c r="R56"/>
      <c r="S56"/>
    </row>
    <row r="57" spans="3:19" s="73" customFormat="1" x14ac:dyDescent="0.3">
      <c r="C57"/>
      <c r="D57" s="7"/>
      <c r="F57"/>
      <c r="G57"/>
      <c r="H57"/>
      <c r="J57"/>
      <c r="K57" s="2"/>
      <c r="L57"/>
      <c r="M57" s="3"/>
      <c r="N57"/>
      <c r="O57" s="3"/>
      <c r="P57"/>
      <c r="Q57" s="3"/>
      <c r="R57"/>
      <c r="S57"/>
    </row>
    <row r="58" spans="3:19" s="73" customFormat="1" x14ac:dyDescent="0.3">
      <c r="C58"/>
      <c r="D58" s="7"/>
      <c r="F58"/>
      <c r="G58"/>
      <c r="H58"/>
      <c r="J58"/>
      <c r="K58" s="2"/>
      <c r="L58"/>
      <c r="M58" s="3"/>
      <c r="N58"/>
      <c r="O58" s="3"/>
      <c r="P58"/>
      <c r="Q58" s="3"/>
      <c r="R58"/>
      <c r="S58"/>
    </row>
    <row r="59" spans="3:19" x14ac:dyDescent="0.3">
      <c r="C59" s="75"/>
      <c r="D59" s="7"/>
      <c r="E59" s="73"/>
      <c r="I59" s="73"/>
    </row>
    <row r="60" spans="3:19" x14ac:dyDescent="0.3">
      <c r="C60" s="75"/>
      <c r="D60" s="7"/>
      <c r="E60" s="73"/>
      <c r="I60" s="73"/>
    </row>
    <row r="61" spans="3:19" x14ac:dyDescent="0.3">
      <c r="C61" s="75"/>
      <c r="D61" s="7"/>
      <c r="E61" s="73"/>
      <c r="I61" s="73"/>
    </row>
    <row r="62" spans="3:19" x14ac:dyDescent="0.3">
      <c r="C62" s="75"/>
      <c r="D62" s="7"/>
      <c r="E62" s="73"/>
      <c r="I62" s="73"/>
    </row>
    <row r="63" spans="3:19" x14ac:dyDescent="0.3">
      <c r="D63" s="7"/>
      <c r="E63" s="7"/>
      <c r="F63" s="7"/>
      <c r="I63" s="73"/>
    </row>
    <row r="64" spans="3:19" x14ac:dyDescent="0.3">
      <c r="D64" s="7"/>
      <c r="E64" s="7"/>
      <c r="F64" s="7"/>
      <c r="I64" s="73"/>
    </row>
    <row r="65" spans="1:9" x14ac:dyDescent="0.3">
      <c r="D65" s="7"/>
      <c r="E65" s="7"/>
      <c r="F65" s="7"/>
      <c r="I65" s="73"/>
    </row>
    <row r="66" spans="1:9" x14ac:dyDescent="0.3">
      <c r="D66" s="7"/>
      <c r="E66" s="7"/>
      <c r="F66" s="7"/>
      <c r="I66" s="73"/>
    </row>
    <row r="67" spans="1:9" x14ac:dyDescent="0.3">
      <c r="A67" s="73"/>
      <c r="B67" s="73"/>
      <c r="C67" s="46" t="s">
        <v>27</v>
      </c>
      <c r="D67" s="74"/>
      <c r="E67" s="73"/>
      <c r="F67" s="7"/>
      <c r="I67" s="73"/>
    </row>
    <row r="68" spans="1:9" x14ac:dyDescent="0.3">
      <c r="A68" s="73"/>
      <c r="B68" s="73"/>
      <c r="C68" s="7" t="s">
        <v>348</v>
      </c>
      <c r="D68" s="74"/>
      <c r="E68" s="73"/>
      <c r="F68" s="7"/>
      <c r="I68" s="73"/>
    </row>
    <row r="69" spans="1:9" x14ac:dyDescent="0.3">
      <c r="A69" s="73"/>
      <c r="B69" s="73"/>
      <c r="D69" s="74"/>
      <c r="E69" s="73"/>
      <c r="F69" s="7"/>
      <c r="I69" s="73"/>
    </row>
    <row r="70" spans="1:9" x14ac:dyDescent="0.3">
      <c r="A70" s="73"/>
      <c r="B70" s="73"/>
      <c r="D70" s="74"/>
      <c r="E70" s="73"/>
      <c r="F70" s="7"/>
      <c r="I70" s="73"/>
    </row>
    <row r="71" spans="1:9" x14ac:dyDescent="0.3">
      <c r="A71" s="73"/>
      <c r="B71" s="73"/>
      <c r="D71" s="74"/>
      <c r="E71" s="73"/>
      <c r="F71" s="7"/>
      <c r="I71" s="73"/>
    </row>
    <row r="72" spans="1:9" x14ac:dyDescent="0.3">
      <c r="A72" s="73"/>
      <c r="B72" s="73"/>
      <c r="C72" s="75"/>
      <c r="D72" s="74"/>
      <c r="E72" s="73"/>
      <c r="F72" s="7"/>
      <c r="I72" s="73"/>
    </row>
    <row r="73" spans="1:9" x14ac:dyDescent="0.3">
      <c r="A73" s="73"/>
      <c r="B73" s="73"/>
      <c r="C73" s="75"/>
      <c r="D73" s="74"/>
      <c r="E73" s="73"/>
      <c r="F73" s="7"/>
      <c r="I73" s="73"/>
    </row>
    <row r="74" spans="1:9" x14ac:dyDescent="0.3">
      <c r="A74" s="73"/>
      <c r="B74" s="73"/>
      <c r="D74" s="74"/>
      <c r="E74" s="73"/>
      <c r="F74" s="7"/>
      <c r="I74" s="73"/>
    </row>
    <row r="75" spans="1:9" x14ac:dyDescent="0.3">
      <c r="A75" s="54"/>
      <c r="B75" s="54"/>
      <c r="C75" s="7"/>
      <c r="D75" s="7"/>
      <c r="E75" s="7"/>
      <c r="F75" s="7"/>
      <c r="I75" s="54"/>
    </row>
    <row r="76" spans="1:9" x14ac:dyDescent="0.3">
      <c r="C76" s="53" t="s">
        <v>276</v>
      </c>
      <c r="D76" s="53"/>
      <c r="E76" s="53"/>
      <c r="F76" s="74"/>
      <c r="I76" s="73"/>
    </row>
    <row r="77" spans="1:9" x14ac:dyDescent="0.3">
      <c r="C77" s="7" t="s">
        <v>277</v>
      </c>
      <c r="D77" s="73"/>
      <c r="E77" s="73"/>
      <c r="F77" s="73"/>
      <c r="I77" s="73"/>
    </row>
    <row r="78" spans="1:9" x14ac:dyDescent="0.3">
      <c r="C78" s="21" t="s">
        <v>278</v>
      </c>
      <c r="D78" s="73"/>
      <c r="E78" s="73"/>
      <c r="F78" s="73"/>
      <c r="I78" s="73"/>
    </row>
    <row r="79" spans="1:9" x14ac:dyDescent="0.3">
      <c r="D79" s="73"/>
      <c r="E79" s="73"/>
      <c r="F79" s="73"/>
      <c r="I79" s="73"/>
    </row>
    <row r="80" spans="1:9" x14ac:dyDescent="0.3">
      <c r="D80" s="73"/>
      <c r="E80" s="73"/>
      <c r="F80" s="56" t="s">
        <v>347</v>
      </c>
      <c r="I80" s="73"/>
    </row>
    <row r="81" spans="3:19" s="73" customFormat="1" x14ac:dyDescent="0.3">
      <c r="C81" s="7"/>
      <c r="D81" s="7"/>
      <c r="F81"/>
      <c r="G81"/>
      <c r="H81"/>
      <c r="J81"/>
      <c r="K81" s="2"/>
      <c r="L81"/>
      <c r="M81" s="3"/>
      <c r="N81"/>
      <c r="O81" s="3"/>
      <c r="P81"/>
      <c r="Q81" s="3"/>
      <c r="R81"/>
      <c r="S81"/>
    </row>
    <row r="82" spans="3:19" s="73" customFormat="1" x14ac:dyDescent="0.3">
      <c r="C82" s="53" t="s">
        <v>275</v>
      </c>
      <c r="D82" s="53"/>
      <c r="E82" s="53"/>
      <c r="F82" s="74"/>
      <c r="G82"/>
      <c r="H82"/>
      <c r="J82"/>
      <c r="K82" s="2"/>
      <c r="L82"/>
      <c r="M82" s="3"/>
      <c r="N82"/>
      <c r="O82" s="3"/>
      <c r="P82"/>
      <c r="Q82" s="3"/>
      <c r="R82"/>
      <c r="S82"/>
    </row>
    <row r="83" spans="3:19" s="73" customFormat="1" ht="15.6" x14ac:dyDescent="0.3">
      <c r="C83" s="7" t="s">
        <v>25</v>
      </c>
      <c r="D83" s="8"/>
      <c r="F83"/>
      <c r="G83"/>
      <c r="H83"/>
      <c r="J83"/>
      <c r="K83" s="2"/>
      <c r="L83"/>
      <c r="M83" s="3"/>
      <c r="N83"/>
      <c r="O83" s="3"/>
      <c r="P83"/>
      <c r="Q83" s="3"/>
      <c r="R83"/>
      <c r="S83"/>
    </row>
    <row r="84" spans="3:19" s="73" customFormat="1" x14ac:dyDescent="0.3">
      <c r="C84" s="21" t="s">
        <v>12</v>
      </c>
      <c r="D84" s="74"/>
      <c r="F84"/>
      <c r="G84"/>
      <c r="H84"/>
      <c r="J84"/>
      <c r="K84" s="2"/>
      <c r="L84"/>
      <c r="M84" s="3"/>
      <c r="N84"/>
      <c r="O84" s="3"/>
      <c r="P84"/>
      <c r="Q84" s="3"/>
      <c r="R84"/>
      <c r="S84"/>
    </row>
    <row r="85" spans="3:19" s="73" customFormat="1" x14ac:dyDescent="0.3">
      <c r="C85" s="7" t="s">
        <v>13</v>
      </c>
      <c r="D85" s="74"/>
      <c r="F85"/>
      <c r="G85"/>
      <c r="H85"/>
      <c r="J85"/>
      <c r="K85" s="2"/>
      <c r="L85"/>
      <c r="M85" s="3"/>
      <c r="N85"/>
      <c r="O85" s="3"/>
      <c r="P85"/>
      <c r="Q85" s="3"/>
      <c r="R85"/>
      <c r="S85"/>
    </row>
    <row r="86" spans="3:19" s="73" customFormat="1" x14ac:dyDescent="0.3">
      <c r="C86"/>
      <c r="D86" s="74"/>
      <c r="F86"/>
      <c r="G86"/>
      <c r="H86"/>
      <c r="J86"/>
      <c r="K86" s="2"/>
      <c r="L86"/>
      <c r="M86" s="3"/>
      <c r="N86"/>
      <c r="O86" s="3"/>
      <c r="P86"/>
      <c r="Q86" s="3"/>
      <c r="R86"/>
      <c r="S86"/>
    </row>
    <row r="87" spans="3:19" s="73" customFormat="1" x14ac:dyDescent="0.3">
      <c r="C87"/>
      <c r="D87" s="74"/>
      <c r="F87"/>
      <c r="G87"/>
      <c r="H87"/>
      <c r="J87"/>
      <c r="K87" s="2"/>
      <c r="L87"/>
      <c r="M87" s="3"/>
      <c r="N87"/>
      <c r="O87" s="3"/>
      <c r="P87"/>
      <c r="Q87" s="3"/>
      <c r="R87"/>
      <c r="S87"/>
    </row>
    <row r="88" spans="3:19" x14ac:dyDescent="0.3">
      <c r="C88" s="75"/>
      <c r="D88" s="75"/>
      <c r="E88" s="7"/>
      <c r="F88" s="7"/>
      <c r="I88" s="73"/>
    </row>
    <row r="89" spans="3:19" x14ac:dyDescent="0.3">
      <c r="C89" s="75"/>
      <c r="D89" s="75"/>
      <c r="E89" s="7"/>
      <c r="F89" s="7"/>
      <c r="I89" s="73"/>
    </row>
    <row r="90" spans="3:19" x14ac:dyDescent="0.3">
      <c r="C90" s="77" t="s">
        <v>346</v>
      </c>
      <c r="D90" s="77"/>
      <c r="E90" s="77"/>
      <c r="F90" s="77"/>
      <c r="I90" s="73"/>
    </row>
    <row r="91" spans="3:19" x14ac:dyDescent="0.3">
      <c r="C91" s="75"/>
      <c r="D91" s="74"/>
      <c r="E91" s="74"/>
      <c r="F91" s="74"/>
      <c r="I91" s="73"/>
    </row>
    <row r="92" spans="3:19" x14ac:dyDescent="0.3">
      <c r="C92" s="75"/>
      <c r="D92" s="74"/>
      <c r="E92" s="74"/>
      <c r="F92" s="74"/>
      <c r="I92" s="73"/>
    </row>
    <row r="93" spans="3:19" s="73" customFormat="1" x14ac:dyDescent="0.3">
      <c r="C93"/>
      <c r="D93" s="74"/>
      <c r="F93"/>
      <c r="G93"/>
      <c r="H93"/>
      <c r="J93"/>
      <c r="K93" s="2"/>
      <c r="L93"/>
      <c r="M93" s="3"/>
      <c r="N93"/>
      <c r="O93" s="3"/>
      <c r="P93"/>
      <c r="Q93" s="3"/>
      <c r="R93"/>
      <c r="S93"/>
    </row>
    <row r="94" spans="3:19" s="73" customFormat="1" x14ac:dyDescent="0.3">
      <c r="C94"/>
      <c r="D94" s="7"/>
      <c r="E94" s="7"/>
      <c r="F94" s="7"/>
      <c r="G94"/>
      <c r="H94"/>
      <c r="J94"/>
      <c r="K94" s="2"/>
      <c r="L94"/>
      <c r="M94" s="3"/>
      <c r="N94"/>
      <c r="O94" s="3"/>
      <c r="P94"/>
      <c r="Q94" s="3"/>
      <c r="R94"/>
      <c r="S94"/>
    </row>
    <row r="95" spans="3:19" s="73" customFormat="1" x14ac:dyDescent="0.3">
      <c r="C95" s="75"/>
      <c r="D95" s="75"/>
      <c r="E95" s="75"/>
      <c r="F95" s="7"/>
      <c r="G95"/>
      <c r="H95"/>
      <c r="J95"/>
      <c r="K95" s="2"/>
      <c r="L95"/>
      <c r="M95" s="3"/>
      <c r="N95"/>
      <c r="O95" s="3"/>
      <c r="P95"/>
      <c r="Q95" s="3"/>
      <c r="R95"/>
      <c r="S95"/>
    </row>
    <row r="96" spans="3:19" s="73" customFormat="1" x14ac:dyDescent="0.3">
      <c r="C96" s="75"/>
      <c r="D96" s="75"/>
      <c r="E96" s="75"/>
      <c r="F96" s="7"/>
      <c r="G96"/>
      <c r="H96"/>
      <c r="J96"/>
      <c r="K96" s="2"/>
      <c r="L96"/>
      <c r="M96" s="3"/>
      <c r="N96"/>
      <c r="O96" s="3"/>
      <c r="P96"/>
      <c r="Q96" s="3"/>
      <c r="R96"/>
      <c r="S96"/>
    </row>
    <row r="97" spans="1:19" x14ac:dyDescent="0.3">
      <c r="C97" s="7"/>
      <c r="D97" s="74"/>
      <c r="E97" s="73"/>
      <c r="I97" s="73"/>
    </row>
    <row r="98" spans="1:19" s="73" customFormat="1" x14ac:dyDescent="0.3">
      <c r="C98"/>
      <c r="D98" s="74"/>
      <c r="F98" s="7"/>
      <c r="G98" s="7"/>
      <c r="H98" s="7"/>
      <c r="J98"/>
      <c r="K98" s="2"/>
      <c r="L98"/>
      <c r="M98" s="3"/>
      <c r="N98"/>
      <c r="O98" s="3"/>
      <c r="P98"/>
      <c r="Q98" s="3"/>
      <c r="R98"/>
      <c r="S98"/>
    </row>
    <row r="99" spans="1:19" s="1" customFormat="1" x14ac:dyDescent="0.3">
      <c r="A99" s="52"/>
      <c r="C99" s="7"/>
      <c r="D99" s="7"/>
      <c r="E99" s="7"/>
      <c r="F99" s="7"/>
      <c r="G99"/>
      <c r="H99"/>
      <c r="J99"/>
      <c r="K99" s="2"/>
      <c r="L99"/>
      <c r="M99" s="3"/>
      <c r="N99"/>
      <c r="O99" s="3"/>
      <c r="P99"/>
      <c r="Q99" s="3"/>
      <c r="R99"/>
      <c r="S99"/>
    </row>
    <row r="100" spans="1:19" s="1" customFormat="1" x14ac:dyDescent="0.3">
      <c r="A100" s="52"/>
      <c r="C100" s="7"/>
      <c r="D100" s="7"/>
      <c r="E100" s="7"/>
      <c r="F100" s="7"/>
      <c r="G100"/>
      <c r="H100"/>
      <c r="J100"/>
      <c r="K100" s="2"/>
      <c r="L100"/>
      <c r="M100" s="3"/>
      <c r="N100"/>
      <c r="O100" s="3"/>
      <c r="P100"/>
      <c r="Q100" s="3"/>
      <c r="R100"/>
      <c r="S100"/>
    </row>
    <row r="101" spans="1:19" x14ac:dyDescent="0.3">
      <c r="C101" s="7"/>
    </row>
    <row r="102" spans="1:19" s="1" customFormat="1" x14ac:dyDescent="0.3">
      <c r="A102" s="52"/>
      <c r="C102" s="7"/>
      <c r="D102" s="12"/>
      <c r="F102" s="7"/>
      <c r="G102" s="7"/>
      <c r="H102" s="7"/>
      <c r="J102"/>
      <c r="K102" s="2"/>
      <c r="L102"/>
      <c r="M102" s="3"/>
      <c r="N102"/>
      <c r="O102" s="3"/>
      <c r="P102"/>
      <c r="Q102" s="3"/>
      <c r="R102"/>
      <c r="S102"/>
    </row>
    <row r="103" spans="1:19" s="1" customFormat="1" x14ac:dyDescent="0.3">
      <c r="A103" s="52"/>
      <c r="C103" s="7"/>
      <c r="D103" s="12"/>
      <c r="F103" s="7"/>
      <c r="G103" s="7"/>
      <c r="H103" s="7"/>
      <c r="J103"/>
      <c r="K103" s="2"/>
      <c r="L103"/>
      <c r="M103" s="3"/>
      <c r="N103"/>
      <c r="O103" s="3"/>
      <c r="P103"/>
      <c r="Q103" s="3"/>
      <c r="R103"/>
      <c r="S103"/>
    </row>
    <row r="104" spans="1:19" s="1" customFormat="1" x14ac:dyDescent="0.3">
      <c r="A104" s="52"/>
      <c r="C104" s="7"/>
      <c r="D104" s="12"/>
      <c r="F104" s="7"/>
      <c r="G104" s="7"/>
      <c r="H104" s="7"/>
      <c r="J104"/>
      <c r="K104" s="2"/>
      <c r="L104"/>
      <c r="M104" s="3"/>
      <c r="N104"/>
      <c r="O104" s="3"/>
      <c r="P104"/>
      <c r="Q104" s="3"/>
      <c r="R104"/>
      <c r="S104"/>
    </row>
    <row r="105" spans="1:19" s="1" customFormat="1" x14ac:dyDescent="0.3">
      <c r="A105" s="52"/>
      <c r="C105" s="7"/>
      <c r="D105" s="12"/>
      <c r="F105" s="7"/>
      <c r="G105" s="7"/>
      <c r="H105" s="7"/>
      <c r="J105"/>
      <c r="K105" s="2"/>
      <c r="L105"/>
      <c r="M105" s="3"/>
      <c r="N105"/>
      <c r="O105" s="3"/>
      <c r="P105"/>
      <c r="Q105" s="3"/>
      <c r="R105"/>
      <c r="S105"/>
    </row>
    <row r="106" spans="1:19" s="1" customFormat="1" x14ac:dyDescent="0.3">
      <c r="A106" s="52"/>
      <c r="C106" s="7"/>
      <c r="D106" s="55"/>
      <c r="F106" s="7"/>
      <c r="G106" s="7"/>
      <c r="H106" s="7"/>
      <c r="J106"/>
      <c r="K106" s="2"/>
      <c r="L106"/>
      <c r="M106" s="3"/>
      <c r="N106"/>
      <c r="O106" s="3"/>
      <c r="P106"/>
      <c r="Q106" s="3"/>
      <c r="R106"/>
      <c r="S106"/>
    </row>
    <row r="107" spans="1:19" s="1" customFormat="1" x14ac:dyDescent="0.3">
      <c r="A107" s="52"/>
      <c r="C107" s="7"/>
      <c r="D107" s="55"/>
      <c r="F107" s="7"/>
      <c r="G107" s="7"/>
      <c r="H107" s="7"/>
      <c r="J107"/>
      <c r="K107" s="2"/>
      <c r="L107"/>
      <c r="M107" s="3"/>
      <c r="N107"/>
      <c r="O107" s="3"/>
      <c r="P107"/>
      <c r="Q107" s="3"/>
      <c r="R107"/>
      <c r="S107"/>
    </row>
    <row r="108" spans="1:19" s="1" customFormat="1" x14ac:dyDescent="0.3">
      <c r="A108" s="52"/>
      <c r="C108" s="7"/>
      <c r="D108" s="55"/>
      <c r="F108" s="7"/>
      <c r="G108" s="7"/>
      <c r="H108" s="7"/>
      <c r="J108"/>
      <c r="K108" s="2"/>
      <c r="L108"/>
      <c r="M108" s="3"/>
      <c r="N108"/>
      <c r="O108" s="3"/>
      <c r="P108"/>
      <c r="Q108" s="3"/>
      <c r="R108"/>
      <c r="S108"/>
    </row>
    <row r="109" spans="1:19" s="1" customFormat="1" x14ac:dyDescent="0.3">
      <c r="A109" s="52"/>
      <c r="C109"/>
      <c r="D109" s="12"/>
      <c r="F109" s="7"/>
      <c r="G109" s="7"/>
      <c r="H109" s="7"/>
      <c r="J109"/>
      <c r="K109" s="2"/>
      <c r="L109"/>
      <c r="M109" s="3"/>
      <c r="N109"/>
      <c r="O109" s="3"/>
      <c r="P109"/>
      <c r="Q109" s="3"/>
      <c r="R109"/>
      <c r="S109"/>
    </row>
    <row r="110" spans="1:19" s="1" customFormat="1" x14ac:dyDescent="0.3">
      <c r="A110" s="52"/>
      <c r="C110" s="7"/>
      <c r="D110" s="12"/>
      <c r="F110" s="7"/>
      <c r="G110" s="7"/>
      <c r="H110" s="7"/>
      <c r="J110"/>
      <c r="K110" s="2"/>
      <c r="L110"/>
      <c r="M110" s="3"/>
      <c r="N110"/>
      <c r="O110" s="3"/>
      <c r="P110"/>
      <c r="Q110" s="3"/>
      <c r="R110"/>
      <c r="S110"/>
    </row>
    <row r="111" spans="1:19" s="1" customFormat="1" x14ac:dyDescent="0.3">
      <c r="A111" s="52"/>
      <c r="C111" s="7"/>
      <c r="D111" s="12"/>
      <c r="F111" s="7"/>
      <c r="G111" s="7"/>
      <c r="H111" s="7"/>
      <c r="J111"/>
      <c r="K111" s="2"/>
      <c r="L111"/>
      <c r="M111" s="3"/>
      <c r="N111"/>
      <c r="O111" s="3"/>
      <c r="P111"/>
      <c r="Q111" s="3"/>
      <c r="R111"/>
      <c r="S111"/>
    </row>
    <row r="112" spans="1:19" s="1" customFormat="1" x14ac:dyDescent="0.3">
      <c r="A112" s="52"/>
      <c r="C112" s="7"/>
      <c r="D112" s="12"/>
      <c r="F112" s="7"/>
      <c r="G112" s="7"/>
      <c r="H112" s="7"/>
      <c r="J112"/>
      <c r="K112" s="2"/>
      <c r="L112"/>
      <c r="M112" s="3"/>
      <c r="N112"/>
      <c r="O112" s="3"/>
      <c r="P112"/>
      <c r="Q112" s="3"/>
      <c r="R112"/>
      <c r="S112"/>
    </row>
    <row r="113" spans="1:19" s="1" customFormat="1" x14ac:dyDescent="0.3">
      <c r="A113" s="52"/>
      <c r="C113" s="7"/>
      <c r="D113" s="12"/>
      <c r="F113" s="7"/>
      <c r="G113" s="7"/>
      <c r="H113" s="7"/>
      <c r="J113"/>
      <c r="K113" s="2"/>
      <c r="L113"/>
      <c r="M113" s="3"/>
      <c r="N113"/>
      <c r="O113" s="3"/>
      <c r="P113"/>
      <c r="Q113" s="3"/>
      <c r="R113"/>
      <c r="S113"/>
    </row>
    <row r="114" spans="1:19" s="1" customFormat="1" x14ac:dyDescent="0.3">
      <c r="A114" s="52"/>
      <c r="C114" s="7"/>
      <c r="D114" s="12"/>
      <c r="F114" s="7"/>
      <c r="G114" s="7"/>
      <c r="H114" s="7"/>
      <c r="J114"/>
      <c r="K114" s="2"/>
      <c r="L114"/>
      <c r="M114" s="3"/>
      <c r="N114"/>
      <c r="O114" s="3"/>
      <c r="P114"/>
      <c r="Q114" s="3"/>
      <c r="R114"/>
      <c r="S114"/>
    </row>
    <row r="115" spans="1:19" s="1" customFormat="1" x14ac:dyDescent="0.3">
      <c r="A115" s="52"/>
      <c r="C115" s="7"/>
      <c r="D115" s="12"/>
      <c r="F115" s="7"/>
      <c r="G115" s="7"/>
      <c r="H115" s="7"/>
      <c r="J115"/>
      <c r="K115" s="2"/>
      <c r="L115"/>
      <c r="M115" s="3"/>
      <c r="N115"/>
      <c r="O115" s="3"/>
      <c r="P115"/>
      <c r="Q115" s="3"/>
      <c r="R115"/>
      <c r="S115"/>
    </row>
    <row r="116" spans="1:19" s="1" customFormat="1" x14ac:dyDescent="0.3">
      <c r="A116" s="52"/>
      <c r="C116" s="7"/>
      <c r="D116" s="12"/>
      <c r="F116" s="7"/>
      <c r="G116" s="7"/>
      <c r="H116" s="7"/>
      <c r="J116"/>
      <c r="K116" s="2"/>
      <c r="L116"/>
      <c r="M116" s="3"/>
      <c r="N116"/>
      <c r="O116" s="3"/>
      <c r="P116"/>
      <c r="Q116" s="3"/>
      <c r="R116"/>
      <c r="S116"/>
    </row>
    <row r="117" spans="1:19" s="1" customFormat="1" x14ac:dyDescent="0.3">
      <c r="A117" s="52"/>
      <c r="C117" s="7"/>
      <c r="D117" s="12"/>
      <c r="F117" s="7"/>
      <c r="G117" s="7"/>
      <c r="H117" s="7"/>
      <c r="J117"/>
      <c r="K117" s="2"/>
      <c r="L117"/>
      <c r="M117" s="3"/>
      <c r="N117"/>
      <c r="O117" s="3"/>
      <c r="P117"/>
      <c r="Q117" s="3"/>
      <c r="R117"/>
      <c r="S117"/>
    </row>
    <row r="118" spans="1:19" s="1" customFormat="1" x14ac:dyDescent="0.3">
      <c r="A118" s="52"/>
      <c r="C118" s="7"/>
      <c r="D118" s="12"/>
      <c r="F118" s="7"/>
      <c r="G118" s="7"/>
      <c r="H118" s="7"/>
      <c r="J118"/>
      <c r="K118" s="2"/>
      <c r="L118"/>
      <c r="M118" s="3"/>
      <c r="N118"/>
      <c r="O118" s="3"/>
      <c r="P118"/>
      <c r="Q118" s="3"/>
      <c r="R118"/>
      <c r="S118"/>
    </row>
    <row r="119" spans="1:19" s="1" customFormat="1" x14ac:dyDescent="0.3">
      <c r="A119" s="52"/>
      <c r="C119" s="7"/>
      <c r="D119" s="12"/>
      <c r="F119" s="7"/>
      <c r="G119" s="7"/>
      <c r="H119" s="7"/>
      <c r="J119"/>
      <c r="K119" s="2"/>
      <c r="L119"/>
      <c r="M119" s="3"/>
      <c r="N119"/>
      <c r="O119" s="3"/>
      <c r="P119"/>
      <c r="Q119" s="3"/>
      <c r="R119"/>
      <c r="S119"/>
    </row>
    <row r="120" spans="1:19" s="1" customFormat="1" x14ac:dyDescent="0.3">
      <c r="A120" s="52"/>
      <c r="C120" s="7"/>
      <c r="D120" s="12"/>
      <c r="F120" s="7"/>
      <c r="G120" s="7"/>
      <c r="H120" s="7"/>
      <c r="J120"/>
      <c r="K120" s="2"/>
      <c r="L120"/>
      <c r="M120" s="3"/>
      <c r="N120"/>
      <c r="O120" s="3"/>
      <c r="P120"/>
      <c r="Q120" s="3"/>
      <c r="R120"/>
      <c r="S120"/>
    </row>
    <row r="121" spans="1:19" s="1" customFormat="1" x14ac:dyDescent="0.3">
      <c r="A121" s="52"/>
      <c r="C121" s="7"/>
      <c r="D121" s="12"/>
      <c r="F121" s="7"/>
      <c r="G121" s="7"/>
      <c r="H121" s="7"/>
      <c r="J121"/>
      <c r="K121" s="2"/>
      <c r="L121"/>
      <c r="M121" s="3"/>
      <c r="N121"/>
      <c r="O121" s="3"/>
      <c r="P121"/>
      <c r="Q121" s="3"/>
      <c r="R121"/>
      <c r="S121"/>
    </row>
    <row r="122" spans="1:19" s="1" customFormat="1" x14ac:dyDescent="0.3">
      <c r="A122" s="52"/>
      <c r="C122" s="7"/>
      <c r="D122" s="12"/>
      <c r="F122" s="7"/>
      <c r="G122" s="7"/>
      <c r="H122" s="7"/>
      <c r="J122"/>
      <c r="K122" s="2"/>
      <c r="L122"/>
      <c r="M122" s="3"/>
      <c r="N122"/>
      <c r="O122" s="3"/>
      <c r="P122"/>
      <c r="Q122" s="3"/>
      <c r="R122"/>
      <c r="S122"/>
    </row>
    <row r="123" spans="1:19" s="1" customFormat="1" x14ac:dyDescent="0.3">
      <c r="A123" s="52"/>
      <c r="C123" s="7"/>
      <c r="D123" s="12"/>
      <c r="F123" s="7"/>
      <c r="G123" s="7"/>
      <c r="H123" s="7"/>
      <c r="J123"/>
      <c r="K123" s="2"/>
      <c r="L123"/>
      <c r="M123" s="3"/>
      <c r="N123"/>
      <c r="O123" s="3"/>
      <c r="P123"/>
      <c r="Q123" s="3"/>
      <c r="R123"/>
      <c r="S123"/>
    </row>
    <row r="124" spans="1:19" s="1" customFormat="1" x14ac:dyDescent="0.3">
      <c r="A124" s="52"/>
      <c r="C124" s="7"/>
      <c r="D124" s="12"/>
      <c r="F124" s="7"/>
      <c r="G124" s="7"/>
      <c r="H124" s="7"/>
      <c r="J124"/>
      <c r="K124" s="2"/>
      <c r="L124"/>
      <c r="M124" s="3"/>
      <c r="N124"/>
      <c r="O124" s="3"/>
      <c r="P124"/>
      <c r="Q124" s="3"/>
      <c r="R124"/>
      <c r="S124"/>
    </row>
    <row r="125" spans="1:19" s="1" customFormat="1" x14ac:dyDescent="0.3">
      <c r="A125" s="52"/>
      <c r="C125" s="7"/>
      <c r="D125" s="12"/>
      <c r="F125" s="7"/>
      <c r="G125" s="7"/>
      <c r="H125" s="7"/>
      <c r="J125"/>
      <c r="K125" s="2"/>
      <c r="L125"/>
      <c r="M125" s="3"/>
      <c r="N125"/>
      <c r="O125" s="3"/>
      <c r="P125"/>
      <c r="Q125" s="3"/>
      <c r="R125"/>
      <c r="S125"/>
    </row>
    <row r="126" spans="1:19" s="1" customFormat="1" x14ac:dyDescent="0.3">
      <c r="A126" s="52"/>
      <c r="C126" s="7"/>
      <c r="D126" s="12"/>
      <c r="F126" s="7"/>
      <c r="G126" s="7"/>
      <c r="H126" s="7"/>
      <c r="J126"/>
      <c r="K126" s="2"/>
      <c r="L126"/>
      <c r="M126" s="3"/>
      <c r="N126"/>
      <c r="O126" s="3"/>
      <c r="P126"/>
      <c r="Q126" s="3"/>
      <c r="R126"/>
      <c r="S126"/>
    </row>
    <row r="127" spans="1:19" s="1" customFormat="1" x14ac:dyDescent="0.3">
      <c r="A127" s="52"/>
      <c r="C127" s="7"/>
      <c r="D127" s="12"/>
      <c r="F127" s="7"/>
      <c r="G127" s="7"/>
      <c r="H127" s="7"/>
      <c r="J127"/>
      <c r="K127" s="2"/>
      <c r="L127"/>
      <c r="M127" s="3"/>
      <c r="N127"/>
      <c r="O127" s="3"/>
      <c r="P127"/>
      <c r="Q127" s="3"/>
      <c r="R127"/>
      <c r="S127"/>
    </row>
    <row r="128" spans="1:19" s="1" customFormat="1" x14ac:dyDescent="0.3">
      <c r="A128" s="52"/>
      <c r="C128" s="7"/>
      <c r="D128" s="12"/>
      <c r="F128" s="7"/>
      <c r="G128" s="7"/>
      <c r="H128" s="7"/>
      <c r="J128"/>
      <c r="K128" s="2"/>
      <c r="L128"/>
      <c r="M128" s="3"/>
      <c r="N128"/>
      <c r="O128" s="3"/>
      <c r="P128"/>
      <c r="Q128" s="3"/>
      <c r="R128"/>
      <c r="S128"/>
    </row>
    <row r="129" spans="1:19" s="1" customFormat="1" x14ac:dyDescent="0.3">
      <c r="A129" s="52"/>
      <c r="C129" s="7"/>
      <c r="D129" s="12"/>
      <c r="F129" s="7"/>
      <c r="G129" s="7"/>
      <c r="H129" s="7"/>
      <c r="J129"/>
      <c r="K129" s="2"/>
      <c r="L129"/>
      <c r="M129" s="3"/>
      <c r="N129"/>
      <c r="O129" s="3"/>
      <c r="P129"/>
      <c r="Q129" s="3"/>
      <c r="R129"/>
      <c r="S129"/>
    </row>
    <row r="130" spans="1:19" s="1" customFormat="1" x14ac:dyDescent="0.3">
      <c r="A130" s="52"/>
      <c r="C130" s="7"/>
      <c r="D130" s="12"/>
      <c r="F130" s="7"/>
      <c r="G130" s="7"/>
      <c r="H130" s="7"/>
      <c r="J130"/>
      <c r="K130" s="2"/>
      <c r="L130"/>
      <c r="M130" s="3"/>
      <c r="N130"/>
      <c r="O130" s="3"/>
      <c r="P130"/>
      <c r="Q130" s="3"/>
      <c r="R130"/>
      <c r="S130"/>
    </row>
    <row r="131" spans="1:19" s="1" customFormat="1" x14ac:dyDescent="0.3">
      <c r="A131" s="52"/>
      <c r="C131" s="7"/>
      <c r="D131" s="12"/>
      <c r="F131" s="7"/>
      <c r="G131" s="7"/>
      <c r="H131" s="7"/>
      <c r="J131"/>
      <c r="K131" s="2"/>
      <c r="L131"/>
      <c r="M131" s="3"/>
      <c r="N131"/>
      <c r="O131" s="3"/>
      <c r="P131"/>
      <c r="Q131" s="3"/>
      <c r="R131"/>
      <c r="S131"/>
    </row>
    <row r="132" spans="1:19" s="1" customFormat="1" x14ac:dyDescent="0.3">
      <c r="A132" s="52"/>
      <c r="C132" s="7"/>
      <c r="D132" s="12"/>
      <c r="F132" s="7"/>
      <c r="G132" s="7"/>
      <c r="H132" s="7"/>
      <c r="J132"/>
      <c r="K132" s="2"/>
      <c r="L132"/>
      <c r="M132" s="3"/>
      <c r="N132"/>
      <c r="O132" s="3"/>
      <c r="P132"/>
      <c r="Q132" s="3"/>
      <c r="R132"/>
      <c r="S132"/>
    </row>
    <row r="133" spans="1:19" s="1" customFormat="1" x14ac:dyDescent="0.3">
      <c r="A133" s="52"/>
      <c r="C133" s="7"/>
      <c r="D133" s="12"/>
      <c r="F133" s="7"/>
      <c r="G133" s="7"/>
      <c r="H133" s="7"/>
      <c r="J133"/>
      <c r="K133" s="2"/>
      <c r="L133"/>
      <c r="M133" s="3"/>
      <c r="N133"/>
      <c r="O133" s="3"/>
      <c r="P133"/>
      <c r="Q133" s="3"/>
      <c r="R133"/>
      <c r="S133"/>
    </row>
    <row r="134" spans="1:19" s="1" customFormat="1" x14ac:dyDescent="0.3">
      <c r="A134" s="52"/>
      <c r="C134" s="7"/>
      <c r="D134" s="12"/>
      <c r="F134" s="7"/>
      <c r="G134" s="7"/>
      <c r="H134" s="7"/>
      <c r="J134"/>
      <c r="K134" s="2"/>
      <c r="L134"/>
      <c r="M134" s="3"/>
      <c r="N134"/>
      <c r="O134" s="3"/>
      <c r="P134"/>
      <c r="Q134" s="3"/>
      <c r="R134"/>
      <c r="S134"/>
    </row>
    <row r="135" spans="1:19" s="1" customFormat="1" x14ac:dyDescent="0.3">
      <c r="A135" s="52"/>
      <c r="C135" s="7"/>
      <c r="D135" s="12"/>
      <c r="F135" s="7"/>
      <c r="G135" s="7"/>
      <c r="H135" s="7"/>
      <c r="J135"/>
      <c r="K135" s="2"/>
      <c r="L135"/>
      <c r="M135" s="3"/>
      <c r="N135"/>
      <c r="O135" s="3"/>
      <c r="P135"/>
      <c r="Q135" s="3"/>
      <c r="R135"/>
      <c r="S135"/>
    </row>
    <row r="136" spans="1:19" s="1" customFormat="1" x14ac:dyDescent="0.3">
      <c r="A136" s="52"/>
      <c r="C136" s="7"/>
      <c r="D136" s="12"/>
      <c r="F136" s="7"/>
      <c r="G136" s="7"/>
      <c r="H136" s="7"/>
      <c r="J136"/>
      <c r="K136" s="2"/>
      <c r="L136"/>
      <c r="M136" s="3"/>
      <c r="N136"/>
      <c r="O136" s="3"/>
      <c r="P136"/>
      <c r="Q136" s="3"/>
      <c r="R136"/>
      <c r="S136"/>
    </row>
    <row r="137" spans="1:19" s="1" customFormat="1" x14ac:dyDescent="0.3">
      <c r="A137" s="52"/>
      <c r="C137" s="7"/>
      <c r="D137" s="12"/>
      <c r="F137" s="7"/>
      <c r="G137" s="7"/>
      <c r="H137" s="7"/>
      <c r="J137"/>
      <c r="K137" s="2"/>
      <c r="L137"/>
      <c r="M137" s="3"/>
      <c r="N137"/>
      <c r="O137" s="3"/>
      <c r="P137"/>
      <c r="Q137" s="3"/>
      <c r="R137"/>
      <c r="S137"/>
    </row>
    <row r="138" spans="1:19" s="1" customFormat="1" x14ac:dyDescent="0.3">
      <c r="A138" s="52"/>
      <c r="C138" s="7"/>
      <c r="D138" s="12"/>
      <c r="F138" s="7"/>
      <c r="G138" s="7"/>
      <c r="H138" s="7"/>
      <c r="J138"/>
      <c r="K138" s="2"/>
      <c r="L138"/>
      <c r="M138" s="3"/>
      <c r="N138"/>
      <c r="O138" s="3"/>
      <c r="P138"/>
      <c r="Q138" s="3"/>
      <c r="R138"/>
      <c r="S138"/>
    </row>
    <row r="139" spans="1:19" s="1" customFormat="1" x14ac:dyDescent="0.3">
      <c r="A139" s="52"/>
      <c r="C139" s="7"/>
      <c r="D139" s="12"/>
      <c r="F139" s="7"/>
      <c r="G139" s="7"/>
      <c r="H139" s="7"/>
      <c r="J139"/>
      <c r="K139" s="2"/>
      <c r="L139"/>
      <c r="M139" s="3"/>
      <c r="N139"/>
      <c r="O139" s="3"/>
      <c r="P139"/>
      <c r="Q139" s="3"/>
      <c r="R139"/>
      <c r="S139"/>
    </row>
    <row r="140" spans="1:19" s="1" customFormat="1" x14ac:dyDescent="0.3">
      <c r="A140" s="52"/>
      <c r="C140" s="7"/>
      <c r="D140" s="12"/>
      <c r="F140" s="7"/>
      <c r="G140" s="7"/>
      <c r="H140" s="7"/>
      <c r="J140"/>
      <c r="K140" s="2"/>
      <c r="L140"/>
      <c r="M140" s="3"/>
      <c r="N140"/>
      <c r="O140" s="3"/>
      <c r="P140"/>
      <c r="Q140" s="3"/>
      <c r="R140"/>
      <c r="S140"/>
    </row>
    <row r="141" spans="1:19" s="1" customFormat="1" x14ac:dyDescent="0.3">
      <c r="A141" s="52"/>
      <c r="C141" s="7"/>
      <c r="D141" s="12"/>
      <c r="F141" s="7"/>
      <c r="G141" s="7"/>
      <c r="H141" s="7"/>
      <c r="J141"/>
      <c r="K141" s="2"/>
      <c r="L141"/>
      <c r="M141" s="3"/>
      <c r="N141"/>
      <c r="O141" s="3"/>
      <c r="P141"/>
      <c r="Q141" s="3"/>
      <c r="R141"/>
      <c r="S141"/>
    </row>
    <row r="142" spans="1:19" s="1" customFormat="1" x14ac:dyDescent="0.3">
      <c r="A142" s="52"/>
      <c r="C142" s="7"/>
      <c r="D142" s="12"/>
      <c r="F142" s="7"/>
      <c r="G142" s="7"/>
      <c r="H142" s="7"/>
      <c r="J142"/>
      <c r="K142" s="2"/>
      <c r="L142"/>
      <c r="M142" s="3"/>
      <c r="N142"/>
      <c r="O142" s="3"/>
      <c r="P142"/>
      <c r="Q142" s="3"/>
      <c r="R142"/>
      <c r="S142"/>
    </row>
    <row r="143" spans="1:19" s="1" customFormat="1" x14ac:dyDescent="0.3">
      <c r="A143" s="52"/>
      <c r="C143" s="7"/>
      <c r="D143" s="12"/>
      <c r="F143" s="7"/>
      <c r="G143" s="7"/>
      <c r="H143" s="7"/>
      <c r="J143"/>
      <c r="K143" s="2"/>
      <c r="L143"/>
      <c r="M143" s="3"/>
      <c r="N143"/>
      <c r="O143" s="3"/>
      <c r="P143"/>
      <c r="Q143" s="3"/>
      <c r="R143"/>
      <c r="S143"/>
    </row>
    <row r="144" spans="1:19" s="1" customFormat="1" x14ac:dyDescent="0.3">
      <c r="A144" s="52"/>
      <c r="C144" s="7"/>
      <c r="D144" s="12"/>
      <c r="F144" s="7"/>
      <c r="G144" s="7"/>
      <c r="H144" s="7"/>
      <c r="J144"/>
      <c r="K144" s="2"/>
      <c r="L144"/>
      <c r="M144" s="3"/>
      <c r="N144"/>
      <c r="O144" s="3"/>
      <c r="P144"/>
      <c r="Q144" s="3"/>
      <c r="R144"/>
      <c r="S144"/>
    </row>
    <row r="145" spans="1:19" s="1" customFormat="1" x14ac:dyDescent="0.3">
      <c r="A145" s="52"/>
      <c r="C145" s="7"/>
      <c r="D145" s="12"/>
      <c r="F145" s="7"/>
      <c r="G145" s="7"/>
      <c r="H145" s="7"/>
      <c r="J145"/>
      <c r="K145" s="2"/>
      <c r="L145"/>
      <c r="M145" s="3"/>
      <c r="N145"/>
      <c r="O145" s="3"/>
      <c r="P145"/>
      <c r="Q145" s="3"/>
      <c r="R145"/>
      <c r="S145"/>
    </row>
    <row r="146" spans="1:19" s="1" customFormat="1" x14ac:dyDescent="0.3">
      <c r="A146" s="52"/>
      <c r="C146" s="7"/>
      <c r="D146" s="12"/>
      <c r="F146" s="7"/>
      <c r="G146" s="7"/>
      <c r="H146" s="7"/>
      <c r="J146"/>
      <c r="K146" s="2"/>
      <c r="L146"/>
      <c r="M146" s="3"/>
      <c r="N146"/>
      <c r="O146" s="3"/>
      <c r="P146"/>
      <c r="Q146" s="3"/>
      <c r="R146"/>
      <c r="S146"/>
    </row>
    <row r="147" spans="1:19" s="1" customFormat="1" x14ac:dyDescent="0.3">
      <c r="A147" s="52"/>
      <c r="C147" s="7"/>
      <c r="D147" s="12"/>
      <c r="F147" s="7"/>
      <c r="G147" s="7"/>
      <c r="H147" s="7"/>
      <c r="J147"/>
      <c r="K147" s="2"/>
      <c r="L147"/>
      <c r="M147" s="3"/>
      <c r="N147"/>
      <c r="O147" s="3"/>
      <c r="P147"/>
      <c r="Q147" s="3"/>
      <c r="R147"/>
      <c r="S147"/>
    </row>
    <row r="148" spans="1:19" s="1" customFormat="1" x14ac:dyDescent="0.3">
      <c r="A148" s="52"/>
      <c r="C148" s="7"/>
      <c r="D148" s="12"/>
      <c r="F148" s="7"/>
      <c r="G148" s="7"/>
      <c r="H148" s="7"/>
      <c r="J148"/>
      <c r="K148" s="2"/>
      <c r="L148"/>
      <c r="M148" s="3"/>
      <c r="N148"/>
      <c r="O148" s="3"/>
      <c r="P148"/>
      <c r="Q148" s="3"/>
      <c r="R148"/>
      <c r="S148"/>
    </row>
    <row r="149" spans="1:19" s="1" customFormat="1" x14ac:dyDescent="0.3">
      <c r="A149" s="52"/>
      <c r="C149" s="7"/>
      <c r="D149" s="12"/>
      <c r="F149" s="7"/>
      <c r="G149" s="7"/>
      <c r="H149" s="7"/>
      <c r="J149"/>
      <c r="K149" s="2"/>
      <c r="L149"/>
      <c r="M149" s="3"/>
      <c r="N149"/>
      <c r="O149" s="3"/>
      <c r="P149"/>
      <c r="Q149" s="3"/>
      <c r="R149"/>
      <c r="S149"/>
    </row>
    <row r="150" spans="1:19" s="1" customFormat="1" x14ac:dyDescent="0.3">
      <c r="A150" s="52"/>
      <c r="C150" s="7"/>
      <c r="D150" s="12"/>
      <c r="F150" s="7"/>
      <c r="G150" s="7"/>
      <c r="H150" s="7"/>
      <c r="J150"/>
      <c r="K150" s="2"/>
      <c r="L150"/>
      <c r="M150" s="3"/>
      <c r="N150"/>
      <c r="O150" s="3"/>
      <c r="P150"/>
      <c r="Q150" s="3"/>
      <c r="R150"/>
      <c r="S150"/>
    </row>
    <row r="151" spans="1:19" s="1" customFormat="1" x14ac:dyDescent="0.3">
      <c r="A151" s="52"/>
      <c r="C151" s="7"/>
      <c r="D151" s="12"/>
      <c r="F151" s="7"/>
      <c r="G151" s="7"/>
      <c r="H151" s="7"/>
      <c r="J151"/>
      <c r="K151" s="2"/>
      <c r="L151"/>
      <c r="M151" s="3"/>
      <c r="N151"/>
      <c r="O151" s="3"/>
      <c r="P151"/>
      <c r="Q151" s="3"/>
      <c r="R151"/>
      <c r="S151"/>
    </row>
    <row r="152" spans="1:19" s="1" customFormat="1" x14ac:dyDescent="0.3">
      <c r="A152" s="52"/>
      <c r="C152" s="7"/>
      <c r="D152" s="12"/>
      <c r="F152" s="7"/>
      <c r="G152" s="7"/>
      <c r="H152" s="7"/>
      <c r="J152"/>
      <c r="K152" s="2"/>
      <c r="L152"/>
      <c r="M152" s="3"/>
      <c r="N152"/>
      <c r="O152" s="3"/>
      <c r="P152"/>
      <c r="Q152" s="3"/>
      <c r="R152"/>
      <c r="S152"/>
    </row>
    <row r="153" spans="1:19" s="1" customFormat="1" x14ac:dyDescent="0.3">
      <c r="A153" s="52"/>
      <c r="C153" s="7"/>
      <c r="D153" s="12"/>
      <c r="F153" s="7"/>
      <c r="G153" s="7"/>
      <c r="H153" s="7"/>
      <c r="J153"/>
      <c r="K153" s="2"/>
      <c r="L153"/>
      <c r="M153" s="3"/>
      <c r="N153"/>
      <c r="O153" s="3"/>
      <c r="P153"/>
      <c r="Q153" s="3"/>
      <c r="R153"/>
      <c r="S153"/>
    </row>
    <row r="154" spans="1:19" s="1" customFormat="1" x14ac:dyDescent="0.3">
      <c r="A154" s="52"/>
      <c r="C154" s="7"/>
      <c r="D154" s="12"/>
      <c r="F154" s="7"/>
      <c r="G154" s="7"/>
      <c r="H154" s="7"/>
      <c r="J154"/>
      <c r="K154" s="2"/>
      <c r="L154"/>
      <c r="M154" s="3"/>
      <c r="N154"/>
      <c r="O154" s="3"/>
      <c r="P154"/>
      <c r="Q154" s="3"/>
      <c r="R154"/>
      <c r="S154"/>
    </row>
    <row r="155" spans="1:19" s="1" customFormat="1" x14ac:dyDescent="0.3">
      <c r="A155" s="52"/>
      <c r="C155" s="7"/>
      <c r="D155" s="12"/>
      <c r="F155" s="7"/>
      <c r="G155" s="7"/>
      <c r="H155" s="7"/>
      <c r="J155"/>
      <c r="K155" s="2"/>
      <c r="L155"/>
      <c r="M155" s="3"/>
      <c r="N155"/>
      <c r="O155" s="3"/>
      <c r="P155"/>
      <c r="Q155" s="3"/>
      <c r="R155"/>
      <c r="S155"/>
    </row>
    <row r="156" spans="1:19" s="1" customFormat="1" x14ac:dyDescent="0.3">
      <c r="A156" s="52"/>
      <c r="C156" s="7"/>
      <c r="D156" s="12"/>
      <c r="F156" s="7"/>
      <c r="G156" s="7"/>
      <c r="H156" s="7"/>
      <c r="J156"/>
      <c r="K156" s="2"/>
      <c r="L156"/>
      <c r="M156" s="3"/>
      <c r="N156"/>
      <c r="O156" s="3"/>
      <c r="P156"/>
      <c r="Q156" s="3"/>
      <c r="R156"/>
      <c r="S156"/>
    </row>
    <row r="157" spans="1:19" s="1" customFormat="1" x14ac:dyDescent="0.3">
      <c r="A157" s="52"/>
      <c r="C157" s="7"/>
      <c r="D157" s="12"/>
      <c r="F157" s="7"/>
      <c r="G157" s="7"/>
      <c r="H157" s="7"/>
      <c r="J157"/>
      <c r="K157" s="2"/>
      <c r="L157"/>
      <c r="M157" s="3"/>
      <c r="N157"/>
      <c r="O157" s="3"/>
      <c r="P157"/>
      <c r="Q157" s="3"/>
      <c r="R157"/>
      <c r="S157"/>
    </row>
    <row r="158" spans="1:19" s="1" customFormat="1" x14ac:dyDescent="0.3">
      <c r="A158" s="52"/>
      <c r="C158" s="7"/>
      <c r="D158" s="12"/>
      <c r="F158" s="7"/>
      <c r="G158" s="7"/>
      <c r="H158" s="7"/>
      <c r="J158"/>
      <c r="K158" s="2"/>
      <c r="L158"/>
      <c r="M158" s="3"/>
      <c r="N158"/>
      <c r="O158" s="3"/>
      <c r="P158"/>
      <c r="Q158" s="3"/>
      <c r="R158"/>
      <c r="S158"/>
    </row>
    <row r="159" spans="1:19" s="1" customFormat="1" x14ac:dyDescent="0.3">
      <c r="A159" s="52"/>
      <c r="C159" s="7"/>
      <c r="D159" s="12"/>
      <c r="F159" s="7"/>
      <c r="G159" s="7"/>
      <c r="H159" s="7"/>
      <c r="J159"/>
      <c r="K159" s="2"/>
      <c r="L159"/>
      <c r="M159" s="3"/>
      <c r="N159"/>
      <c r="O159" s="3"/>
      <c r="P159"/>
      <c r="Q159" s="3"/>
      <c r="R159"/>
      <c r="S159"/>
    </row>
    <row r="160" spans="1:19" s="1" customFormat="1" x14ac:dyDescent="0.3">
      <c r="A160" s="52"/>
      <c r="C160" s="7"/>
      <c r="D160" s="12"/>
      <c r="F160" s="7"/>
      <c r="G160" s="7"/>
      <c r="H160" s="7"/>
      <c r="J160"/>
      <c r="K160" s="2"/>
      <c r="L160"/>
      <c r="M160" s="3"/>
      <c r="N160"/>
      <c r="O160" s="3"/>
      <c r="P160"/>
      <c r="Q160" s="3"/>
      <c r="R160"/>
      <c r="S160"/>
    </row>
    <row r="161" spans="1:19" s="1" customFormat="1" x14ac:dyDescent="0.3">
      <c r="A161" s="52"/>
      <c r="C161" s="7"/>
      <c r="D161" s="12"/>
      <c r="F161" s="7"/>
      <c r="G161" s="7"/>
      <c r="H161" s="7"/>
      <c r="J161"/>
      <c r="K161" s="2"/>
      <c r="L161"/>
      <c r="M161" s="3"/>
      <c r="N161"/>
      <c r="O161" s="3"/>
      <c r="P161"/>
      <c r="Q161" s="3"/>
      <c r="R161"/>
      <c r="S161"/>
    </row>
    <row r="162" spans="1:19" s="1" customFormat="1" x14ac:dyDescent="0.3">
      <c r="A162" s="52"/>
      <c r="C162" s="7"/>
      <c r="D162" s="12"/>
      <c r="F162" s="7"/>
      <c r="G162" s="7"/>
      <c r="H162" s="7"/>
      <c r="J162"/>
      <c r="K162" s="2"/>
      <c r="L162"/>
      <c r="M162" s="3"/>
      <c r="N162"/>
      <c r="O162" s="3"/>
      <c r="P162"/>
      <c r="Q162" s="3"/>
      <c r="R162"/>
      <c r="S162"/>
    </row>
    <row r="163" spans="1:19" s="1" customFormat="1" x14ac:dyDescent="0.3">
      <c r="A163" s="52"/>
      <c r="C163" s="7"/>
      <c r="D163" s="12"/>
      <c r="F163" s="7"/>
      <c r="G163" s="7"/>
      <c r="H163" s="7"/>
      <c r="J163"/>
      <c r="K163" s="2"/>
      <c r="L163"/>
      <c r="M163" s="3"/>
      <c r="N163"/>
      <c r="O163" s="3"/>
      <c r="P163"/>
      <c r="Q163" s="3"/>
      <c r="R163"/>
      <c r="S163"/>
    </row>
    <row r="164" spans="1:19" s="1" customFormat="1" x14ac:dyDescent="0.3">
      <c r="A164" s="52"/>
      <c r="C164" s="7"/>
      <c r="D164" s="12"/>
      <c r="F164" s="7"/>
      <c r="G164" s="7"/>
      <c r="H164" s="7"/>
      <c r="J164"/>
      <c r="K164" s="2"/>
      <c r="L164"/>
      <c r="M164" s="3"/>
      <c r="N164"/>
      <c r="O164" s="3"/>
      <c r="P164"/>
      <c r="Q164" s="3"/>
      <c r="R164"/>
      <c r="S164"/>
    </row>
    <row r="165" spans="1:19" s="1" customFormat="1" x14ac:dyDescent="0.3">
      <c r="A165" s="52"/>
      <c r="C165" s="7"/>
      <c r="D165" s="12"/>
      <c r="F165" s="7"/>
      <c r="G165" s="7"/>
      <c r="H165" s="7"/>
      <c r="J165"/>
      <c r="K165" s="2"/>
      <c r="L165"/>
      <c r="M165" s="3"/>
      <c r="N165"/>
      <c r="O165" s="3"/>
      <c r="P165"/>
      <c r="Q165" s="3"/>
      <c r="R165"/>
      <c r="S165"/>
    </row>
    <row r="166" spans="1:19" s="1" customFormat="1" x14ac:dyDescent="0.3">
      <c r="A166" s="52"/>
      <c r="C166" s="7"/>
      <c r="D166" s="12"/>
      <c r="F166" s="7"/>
      <c r="G166" s="7"/>
      <c r="H166" s="7"/>
      <c r="J166"/>
      <c r="K166" s="2"/>
      <c r="L166"/>
      <c r="M166" s="3"/>
      <c r="N166"/>
      <c r="O166" s="3"/>
      <c r="P166"/>
      <c r="Q166" s="3"/>
      <c r="R166"/>
      <c r="S166"/>
    </row>
    <row r="167" spans="1:19" s="1" customFormat="1" x14ac:dyDescent="0.3">
      <c r="A167" s="52"/>
      <c r="C167" s="7"/>
      <c r="D167" s="12"/>
      <c r="F167" s="7"/>
      <c r="G167" s="7"/>
      <c r="H167" s="7"/>
      <c r="J167"/>
      <c r="K167" s="2"/>
      <c r="L167"/>
      <c r="M167" s="3"/>
      <c r="N167"/>
      <c r="O167" s="3"/>
      <c r="P167"/>
      <c r="Q167" s="3"/>
      <c r="R167"/>
      <c r="S167"/>
    </row>
    <row r="168" spans="1:19" s="1" customFormat="1" x14ac:dyDescent="0.3">
      <c r="A168" s="52"/>
      <c r="C168" s="7"/>
      <c r="D168" s="12"/>
      <c r="F168" s="7"/>
      <c r="G168" s="7"/>
      <c r="H168" s="7"/>
      <c r="J168"/>
      <c r="K168" s="2"/>
      <c r="L168"/>
      <c r="M168" s="3"/>
      <c r="N168"/>
      <c r="O168" s="3"/>
      <c r="P168"/>
      <c r="Q168" s="3"/>
      <c r="R168"/>
      <c r="S168"/>
    </row>
    <row r="169" spans="1:19" s="1" customFormat="1" x14ac:dyDescent="0.3">
      <c r="A169" s="52"/>
      <c r="C169" s="7"/>
      <c r="D169" s="12"/>
      <c r="F169" s="7"/>
      <c r="G169" s="7"/>
      <c r="H169" s="7"/>
      <c r="J169"/>
      <c r="K169" s="2"/>
      <c r="L169"/>
      <c r="M169" s="3"/>
      <c r="N169"/>
      <c r="O169" s="3"/>
      <c r="P169"/>
      <c r="Q169" s="3"/>
      <c r="R169"/>
      <c r="S169"/>
    </row>
    <row r="170" spans="1:19" s="1" customFormat="1" x14ac:dyDescent="0.3">
      <c r="A170" s="52"/>
      <c r="C170" s="7"/>
      <c r="D170" s="12"/>
      <c r="F170" s="7"/>
      <c r="G170" s="7"/>
      <c r="H170" s="7"/>
      <c r="J170"/>
      <c r="K170" s="2"/>
      <c r="L170"/>
      <c r="M170" s="3"/>
      <c r="N170"/>
      <c r="O170" s="3"/>
      <c r="P170"/>
      <c r="Q170" s="3"/>
      <c r="R170"/>
      <c r="S170"/>
    </row>
    <row r="171" spans="1:19" s="1" customFormat="1" x14ac:dyDescent="0.3">
      <c r="A171" s="52"/>
      <c r="C171" s="7"/>
      <c r="D171" s="12"/>
      <c r="F171" s="7"/>
      <c r="G171" s="7"/>
      <c r="H171" s="7"/>
      <c r="J171"/>
      <c r="K171" s="2"/>
      <c r="L171"/>
      <c r="M171" s="3"/>
      <c r="N171"/>
      <c r="O171" s="3"/>
      <c r="P171"/>
      <c r="Q171" s="3"/>
      <c r="R171"/>
      <c r="S171"/>
    </row>
    <row r="172" spans="1:19" s="1" customFormat="1" x14ac:dyDescent="0.3">
      <c r="A172" s="52"/>
      <c r="C172" s="7"/>
      <c r="D172" s="12"/>
      <c r="F172" s="7"/>
      <c r="G172" s="7"/>
      <c r="H172" s="7"/>
      <c r="J172"/>
      <c r="K172" s="2"/>
      <c r="L172"/>
      <c r="M172" s="3"/>
      <c r="N172"/>
      <c r="O172" s="3"/>
      <c r="P172"/>
      <c r="Q172" s="3"/>
      <c r="R172"/>
      <c r="S172"/>
    </row>
    <row r="173" spans="1:19" s="1" customFormat="1" x14ac:dyDescent="0.3">
      <c r="A173" s="52"/>
      <c r="C173" s="7"/>
      <c r="D173" s="12"/>
      <c r="F173" s="7"/>
      <c r="G173" s="7"/>
      <c r="H173" s="7"/>
      <c r="J173"/>
      <c r="K173" s="2"/>
      <c r="L173"/>
      <c r="M173" s="3"/>
      <c r="N173"/>
      <c r="O173" s="3"/>
      <c r="P173"/>
      <c r="Q173" s="3"/>
      <c r="R173"/>
      <c r="S173"/>
    </row>
    <row r="174" spans="1:19" s="1" customFormat="1" x14ac:dyDescent="0.3">
      <c r="A174" s="52"/>
      <c r="C174" s="7"/>
      <c r="D174" s="12"/>
      <c r="F174" s="7"/>
      <c r="G174" s="7"/>
      <c r="H174" s="7"/>
      <c r="J174"/>
      <c r="K174" s="2"/>
      <c r="L174"/>
      <c r="M174" s="3"/>
      <c r="N174"/>
      <c r="O174" s="3"/>
      <c r="P174"/>
      <c r="Q174" s="3"/>
      <c r="R174"/>
      <c r="S174"/>
    </row>
    <row r="175" spans="1:19" s="1" customFormat="1" x14ac:dyDescent="0.3">
      <c r="A175" s="52"/>
      <c r="C175" s="7"/>
      <c r="D175" s="12"/>
      <c r="F175" s="7"/>
      <c r="G175" s="7"/>
      <c r="H175" s="7"/>
      <c r="J175"/>
      <c r="K175" s="2"/>
      <c r="L175"/>
      <c r="M175" s="3"/>
      <c r="N175"/>
      <c r="O175" s="3"/>
      <c r="P175"/>
      <c r="Q175" s="3"/>
      <c r="R175"/>
      <c r="S175"/>
    </row>
    <row r="176" spans="1:19" s="1" customFormat="1" x14ac:dyDescent="0.3">
      <c r="A176" s="52"/>
      <c r="C176" s="7"/>
      <c r="D176" s="12"/>
      <c r="F176" s="7"/>
      <c r="G176" s="7"/>
      <c r="H176" s="7"/>
      <c r="J176"/>
      <c r="K176" s="2"/>
      <c r="L176"/>
      <c r="M176" s="3"/>
      <c r="N176"/>
      <c r="O176" s="3"/>
      <c r="P176"/>
      <c r="Q176" s="3"/>
      <c r="R176"/>
      <c r="S176"/>
    </row>
    <row r="177" spans="1:19" s="1" customFormat="1" x14ac:dyDescent="0.3">
      <c r="A177" s="52"/>
      <c r="C177" s="7"/>
      <c r="D177" s="12"/>
      <c r="F177" s="7"/>
      <c r="G177" s="7"/>
      <c r="H177" s="7"/>
      <c r="J177"/>
      <c r="K177" s="2"/>
      <c r="L177"/>
      <c r="M177" s="3"/>
      <c r="N177"/>
      <c r="O177" s="3"/>
      <c r="P177"/>
      <c r="Q177" s="3"/>
      <c r="R177"/>
      <c r="S177"/>
    </row>
    <row r="178" spans="1:19" s="1" customFormat="1" x14ac:dyDescent="0.3">
      <c r="A178" s="52"/>
      <c r="C178" s="7"/>
      <c r="D178" s="12"/>
      <c r="F178" s="7"/>
      <c r="G178" s="7"/>
      <c r="H178" s="7"/>
      <c r="J178"/>
      <c r="K178" s="2"/>
      <c r="L178"/>
      <c r="M178" s="3"/>
      <c r="N178"/>
      <c r="O178" s="3"/>
      <c r="P178"/>
      <c r="Q178" s="3"/>
      <c r="R178"/>
      <c r="S178"/>
    </row>
    <row r="179" spans="1:19" s="1" customFormat="1" x14ac:dyDescent="0.3">
      <c r="A179" s="52"/>
      <c r="C179" s="7"/>
      <c r="D179" s="12"/>
      <c r="F179" s="7"/>
      <c r="G179" s="7"/>
      <c r="H179" s="7"/>
      <c r="J179"/>
      <c r="K179" s="2"/>
      <c r="L179"/>
      <c r="M179" s="3"/>
      <c r="N179"/>
      <c r="O179" s="3"/>
      <c r="P179"/>
      <c r="Q179" s="3"/>
      <c r="R179"/>
      <c r="S179"/>
    </row>
    <row r="180" spans="1:19" s="1" customFormat="1" x14ac:dyDescent="0.3">
      <c r="A180" s="52"/>
      <c r="C180" s="7"/>
      <c r="D180" s="12"/>
      <c r="F180" s="7"/>
      <c r="G180" s="7"/>
      <c r="H180" s="7"/>
      <c r="J180"/>
      <c r="K180" s="2"/>
      <c r="L180"/>
      <c r="M180" s="3"/>
      <c r="N180"/>
      <c r="O180" s="3"/>
      <c r="P180"/>
      <c r="Q180" s="3"/>
      <c r="R180"/>
      <c r="S180"/>
    </row>
    <row r="181" spans="1:19" s="1" customFormat="1" x14ac:dyDescent="0.3">
      <c r="A181" s="52"/>
      <c r="C181" s="7"/>
      <c r="D181" s="12"/>
      <c r="F181" s="7"/>
      <c r="G181" s="7"/>
      <c r="H181" s="7"/>
      <c r="J181"/>
      <c r="K181" s="2"/>
      <c r="L181"/>
      <c r="M181" s="3"/>
      <c r="N181"/>
      <c r="O181" s="3"/>
      <c r="P181"/>
      <c r="Q181" s="3"/>
      <c r="R181"/>
      <c r="S181"/>
    </row>
    <row r="182" spans="1:19" s="1" customFormat="1" x14ac:dyDescent="0.3">
      <c r="A182" s="52"/>
      <c r="C182" s="7"/>
      <c r="D182" s="12"/>
      <c r="F182" s="7"/>
      <c r="G182" s="7"/>
      <c r="H182" s="7"/>
      <c r="J182"/>
      <c r="K182" s="2"/>
      <c r="L182"/>
      <c r="M182" s="3"/>
      <c r="N182"/>
      <c r="O182" s="3"/>
      <c r="P182"/>
      <c r="Q182" s="3"/>
      <c r="R182"/>
      <c r="S182"/>
    </row>
    <row r="183" spans="1:19" s="1" customFormat="1" x14ac:dyDescent="0.3">
      <c r="A183" s="52"/>
      <c r="C183" s="7"/>
      <c r="D183" s="12"/>
      <c r="F183" s="7"/>
      <c r="G183" s="7"/>
      <c r="H183" s="7"/>
      <c r="J183"/>
      <c r="K183" s="2"/>
      <c r="L183"/>
      <c r="M183" s="3"/>
      <c r="N183"/>
      <c r="O183" s="3"/>
      <c r="P183"/>
      <c r="Q183" s="3"/>
      <c r="R183"/>
      <c r="S183"/>
    </row>
    <row r="184" spans="1:19" s="1" customFormat="1" x14ac:dyDescent="0.3">
      <c r="A184" s="52"/>
      <c r="C184" s="7"/>
      <c r="D184" s="12"/>
      <c r="F184" s="7"/>
      <c r="G184" s="7"/>
      <c r="H184" s="7"/>
      <c r="J184"/>
      <c r="K184" s="2"/>
      <c r="L184"/>
      <c r="M184" s="3"/>
      <c r="N184"/>
      <c r="O184" s="3"/>
      <c r="P184"/>
      <c r="Q184" s="3"/>
      <c r="R184"/>
      <c r="S184"/>
    </row>
    <row r="185" spans="1:19" s="1" customFormat="1" x14ac:dyDescent="0.3">
      <c r="A185" s="52"/>
      <c r="C185" s="7"/>
      <c r="D185" s="12"/>
      <c r="F185" s="7"/>
      <c r="G185" s="7"/>
      <c r="H185" s="7"/>
      <c r="J185"/>
      <c r="K185" s="2"/>
      <c r="L185"/>
      <c r="M185" s="3"/>
      <c r="N185"/>
      <c r="O185" s="3"/>
      <c r="P185"/>
      <c r="Q185" s="3"/>
      <c r="R185"/>
      <c r="S185"/>
    </row>
    <row r="186" spans="1:19" s="1" customFormat="1" x14ac:dyDescent="0.3">
      <c r="A186" s="52"/>
      <c r="C186" s="7"/>
      <c r="D186" s="12"/>
      <c r="F186" s="7"/>
      <c r="G186" s="7"/>
      <c r="H186" s="7"/>
      <c r="J186"/>
      <c r="K186" s="2"/>
      <c r="L186"/>
      <c r="M186" s="3"/>
      <c r="N186"/>
      <c r="O186" s="3"/>
      <c r="P186"/>
      <c r="Q186" s="3"/>
      <c r="R186"/>
      <c r="S186"/>
    </row>
    <row r="187" spans="1:19" s="1" customFormat="1" x14ac:dyDescent="0.3">
      <c r="A187" s="52"/>
      <c r="C187" s="7"/>
      <c r="D187" s="12"/>
      <c r="F187" s="7"/>
      <c r="G187" s="7"/>
      <c r="H187" s="7"/>
      <c r="J187"/>
      <c r="K187" s="2"/>
      <c r="L187"/>
      <c r="M187" s="3"/>
      <c r="N187"/>
      <c r="O187" s="3"/>
      <c r="P187"/>
      <c r="Q187" s="3"/>
      <c r="R187"/>
      <c r="S187"/>
    </row>
    <row r="188" spans="1:19" s="1" customFormat="1" x14ac:dyDescent="0.3">
      <c r="A188" s="52"/>
      <c r="C188" s="7"/>
      <c r="D188" s="12"/>
      <c r="F188" s="7"/>
      <c r="G188" s="7"/>
      <c r="H188" s="7"/>
      <c r="J188"/>
      <c r="K188" s="2"/>
      <c r="L188"/>
      <c r="M188" s="3"/>
      <c r="N188"/>
      <c r="O188" s="3"/>
      <c r="P188"/>
      <c r="Q188" s="3"/>
      <c r="R188"/>
      <c r="S188"/>
    </row>
    <row r="189" spans="1:19" s="1" customFormat="1" x14ac:dyDescent="0.3">
      <c r="A189" s="52"/>
      <c r="C189" s="7"/>
      <c r="D189" s="12"/>
      <c r="F189" s="7"/>
      <c r="G189" s="7"/>
      <c r="H189" s="7"/>
      <c r="J189"/>
      <c r="K189" s="2"/>
      <c r="L189"/>
      <c r="M189" s="3"/>
      <c r="N189"/>
      <c r="O189" s="3"/>
      <c r="P189"/>
      <c r="Q189" s="3"/>
      <c r="R189"/>
      <c r="S189"/>
    </row>
    <row r="190" spans="1:19" s="1" customFormat="1" x14ac:dyDescent="0.3">
      <c r="A190" s="52"/>
      <c r="C190" s="7"/>
      <c r="D190" s="12"/>
      <c r="F190" s="7"/>
      <c r="G190" s="7"/>
      <c r="H190" s="7"/>
      <c r="J190"/>
      <c r="K190" s="2"/>
      <c r="L190"/>
      <c r="M190" s="3"/>
      <c r="N190"/>
      <c r="O190" s="3"/>
      <c r="P190"/>
      <c r="Q190" s="3"/>
      <c r="R190"/>
      <c r="S190"/>
    </row>
    <row r="191" spans="1:19" s="1" customFormat="1" x14ac:dyDescent="0.3">
      <c r="A191" s="52"/>
      <c r="C191" s="7"/>
      <c r="D191" s="12"/>
      <c r="F191" s="7"/>
      <c r="G191" s="7"/>
      <c r="H191" s="7"/>
      <c r="J191"/>
      <c r="K191" s="2"/>
      <c r="L191"/>
      <c r="M191" s="3"/>
      <c r="N191"/>
      <c r="O191" s="3"/>
      <c r="P191"/>
      <c r="Q191" s="3"/>
      <c r="R191"/>
      <c r="S191"/>
    </row>
    <row r="192" spans="1:19" s="1" customFormat="1" x14ac:dyDescent="0.3">
      <c r="A192" s="52"/>
      <c r="C192" s="7"/>
      <c r="D192" s="12"/>
      <c r="F192" s="7"/>
      <c r="G192" s="7"/>
      <c r="H192" s="7"/>
      <c r="J192"/>
      <c r="K192" s="2"/>
      <c r="L192"/>
      <c r="M192" s="3"/>
      <c r="N192"/>
      <c r="O192" s="3"/>
      <c r="P192"/>
      <c r="Q192" s="3"/>
      <c r="R192"/>
      <c r="S192"/>
    </row>
    <row r="193" spans="1:19" s="1" customFormat="1" x14ac:dyDescent="0.3">
      <c r="A193" s="52"/>
      <c r="C193" s="7"/>
      <c r="D193" s="12"/>
      <c r="F193" s="7"/>
      <c r="G193" s="7"/>
      <c r="H193" s="7"/>
      <c r="J193"/>
      <c r="K193" s="2"/>
      <c r="L193"/>
      <c r="M193" s="3"/>
      <c r="N193"/>
      <c r="O193" s="3"/>
      <c r="P193"/>
      <c r="Q193" s="3"/>
      <c r="R193"/>
      <c r="S193"/>
    </row>
    <row r="194" spans="1:19" s="1" customFormat="1" x14ac:dyDescent="0.3">
      <c r="A194" s="52"/>
      <c r="C194" s="7"/>
      <c r="D194" s="12"/>
      <c r="F194" s="7"/>
      <c r="G194" s="7"/>
      <c r="H194" s="7"/>
      <c r="J194"/>
      <c r="K194" s="2"/>
      <c r="L194"/>
      <c r="M194" s="3"/>
      <c r="N194"/>
      <c r="O194" s="3"/>
      <c r="P194"/>
      <c r="Q194" s="3"/>
      <c r="R194"/>
      <c r="S194"/>
    </row>
    <row r="195" spans="1:19" s="1" customFormat="1" x14ac:dyDescent="0.3">
      <c r="A195" s="52"/>
      <c r="C195" s="7"/>
      <c r="D195" s="12"/>
      <c r="F195" s="7"/>
      <c r="G195" s="7"/>
      <c r="H195" s="7"/>
      <c r="J195"/>
      <c r="K195" s="2"/>
      <c r="L195"/>
      <c r="M195" s="3"/>
      <c r="N195"/>
      <c r="O195" s="3"/>
      <c r="P195"/>
      <c r="Q195" s="3"/>
      <c r="R195"/>
      <c r="S195"/>
    </row>
    <row r="196" spans="1:19" s="1" customFormat="1" x14ac:dyDescent="0.3">
      <c r="A196" s="52"/>
      <c r="C196" s="7"/>
      <c r="D196" s="12"/>
      <c r="F196" s="7"/>
      <c r="G196" s="7"/>
      <c r="H196" s="7"/>
      <c r="J196"/>
      <c r="K196" s="2"/>
      <c r="L196"/>
      <c r="M196" s="3"/>
      <c r="N196"/>
      <c r="O196" s="3"/>
      <c r="P196"/>
      <c r="Q196" s="3"/>
      <c r="R196"/>
      <c r="S196"/>
    </row>
    <row r="197" spans="1:19" s="1" customFormat="1" x14ac:dyDescent="0.3">
      <c r="A197" s="52"/>
      <c r="C197" s="7"/>
      <c r="D197" s="12"/>
      <c r="F197" s="7"/>
      <c r="G197" s="7"/>
      <c r="H197" s="7"/>
      <c r="J197"/>
      <c r="K197" s="2"/>
      <c r="L197"/>
      <c r="M197" s="3"/>
      <c r="N197"/>
      <c r="O197" s="3"/>
      <c r="P197"/>
      <c r="Q197" s="3"/>
      <c r="R197"/>
      <c r="S197"/>
    </row>
    <row r="198" spans="1:19" s="1" customFormat="1" x14ac:dyDescent="0.3">
      <c r="A198" s="52"/>
      <c r="C198" s="7"/>
      <c r="D198" s="12"/>
      <c r="F198" s="7"/>
      <c r="G198" s="7"/>
      <c r="H198" s="7"/>
      <c r="J198"/>
      <c r="K198" s="2"/>
      <c r="L198"/>
      <c r="M198" s="3"/>
      <c r="N198"/>
      <c r="O198" s="3"/>
      <c r="P198"/>
      <c r="Q198" s="3"/>
      <c r="R198"/>
      <c r="S198"/>
    </row>
    <row r="199" spans="1:19" s="1" customFormat="1" x14ac:dyDescent="0.3">
      <c r="A199" s="52"/>
      <c r="C199" s="7"/>
      <c r="D199" s="12"/>
      <c r="F199" s="7"/>
      <c r="G199" s="7"/>
      <c r="H199" s="7"/>
      <c r="J199"/>
      <c r="K199" s="2"/>
      <c r="L199"/>
      <c r="M199" s="3"/>
      <c r="N199"/>
      <c r="O199" s="3"/>
      <c r="P199"/>
      <c r="Q199" s="3"/>
      <c r="R199"/>
      <c r="S199"/>
    </row>
    <row r="200" spans="1:19" s="1" customFormat="1" x14ac:dyDescent="0.3">
      <c r="A200" s="52"/>
      <c r="C200" s="7"/>
      <c r="D200" s="12"/>
      <c r="F200" s="7"/>
      <c r="G200" s="7"/>
      <c r="H200" s="7"/>
      <c r="J200"/>
      <c r="K200" s="2"/>
      <c r="L200"/>
      <c r="M200" s="3"/>
      <c r="N200"/>
      <c r="O200" s="3"/>
      <c r="P200"/>
      <c r="Q200" s="3"/>
      <c r="R200"/>
      <c r="S200"/>
    </row>
    <row r="201" spans="1:19" s="1" customFormat="1" x14ac:dyDescent="0.3">
      <c r="A201" s="52"/>
      <c r="C201" s="7"/>
      <c r="D201" s="12"/>
      <c r="F201" s="7"/>
      <c r="G201" s="7"/>
      <c r="H201" s="7"/>
      <c r="J201"/>
      <c r="K201" s="2"/>
      <c r="L201"/>
      <c r="M201" s="3"/>
      <c r="N201"/>
      <c r="O201" s="3"/>
      <c r="P201"/>
      <c r="Q201" s="3"/>
      <c r="R201"/>
      <c r="S201"/>
    </row>
    <row r="202" spans="1:19" s="1" customFormat="1" x14ac:dyDescent="0.3">
      <c r="A202" s="52"/>
      <c r="C202" s="7"/>
      <c r="D202" s="12"/>
      <c r="F202" s="7"/>
      <c r="G202" s="7"/>
      <c r="H202" s="7"/>
      <c r="J202"/>
      <c r="K202" s="2"/>
      <c r="L202"/>
      <c r="M202" s="3"/>
      <c r="N202"/>
      <c r="O202" s="3"/>
      <c r="P202"/>
      <c r="Q202" s="3"/>
      <c r="R202"/>
      <c r="S202"/>
    </row>
    <row r="203" spans="1:19" s="1" customFormat="1" x14ac:dyDescent="0.3">
      <c r="A203" s="52"/>
      <c r="C203" s="7"/>
      <c r="D203" s="12"/>
      <c r="F203" s="7"/>
      <c r="G203" s="7"/>
      <c r="H203" s="7"/>
      <c r="J203"/>
      <c r="K203" s="2"/>
      <c r="L203"/>
      <c r="M203" s="3"/>
      <c r="N203"/>
      <c r="O203" s="3"/>
      <c r="P203"/>
      <c r="Q203" s="3"/>
      <c r="R203"/>
      <c r="S203"/>
    </row>
    <row r="204" spans="1:19" s="1" customFormat="1" x14ac:dyDescent="0.3">
      <c r="A204" s="52"/>
      <c r="C204" s="7"/>
      <c r="D204" s="12"/>
      <c r="F204" s="7"/>
      <c r="G204" s="7"/>
      <c r="H204" s="7"/>
      <c r="J204"/>
      <c r="K204" s="2"/>
      <c r="L204"/>
      <c r="M204" s="3"/>
      <c r="N204"/>
      <c r="O204" s="3"/>
      <c r="P204"/>
      <c r="Q204" s="3"/>
      <c r="R204"/>
      <c r="S204"/>
    </row>
    <row r="205" spans="1:19" s="1" customFormat="1" x14ac:dyDescent="0.3">
      <c r="A205" s="52"/>
      <c r="C205" s="7"/>
      <c r="D205" s="12"/>
      <c r="F205" s="7"/>
      <c r="G205" s="7"/>
      <c r="H205" s="7"/>
      <c r="J205"/>
      <c r="K205" s="2"/>
      <c r="L205"/>
      <c r="M205" s="3"/>
      <c r="N205"/>
      <c r="O205" s="3"/>
      <c r="P205"/>
      <c r="Q205" s="3"/>
      <c r="R205"/>
      <c r="S205"/>
    </row>
    <row r="206" spans="1:19" s="1" customFormat="1" x14ac:dyDescent="0.3">
      <c r="A206" s="52"/>
      <c r="C206" s="7"/>
      <c r="D206" s="12"/>
      <c r="F206" s="7"/>
      <c r="G206" s="7"/>
      <c r="H206" s="7"/>
      <c r="J206"/>
      <c r="K206" s="2"/>
      <c r="L206"/>
      <c r="M206" s="3"/>
      <c r="N206"/>
      <c r="O206" s="3"/>
      <c r="P206"/>
      <c r="Q206" s="3"/>
      <c r="R206"/>
      <c r="S206"/>
    </row>
    <row r="207" spans="1:19" s="1" customFormat="1" x14ac:dyDescent="0.3">
      <c r="A207" s="52"/>
      <c r="C207" s="7"/>
      <c r="D207" s="12"/>
      <c r="F207" s="7"/>
      <c r="G207" s="7"/>
      <c r="H207" s="7"/>
      <c r="J207"/>
      <c r="K207" s="2"/>
      <c r="L207"/>
      <c r="M207" s="3"/>
      <c r="N207"/>
      <c r="O207" s="3"/>
      <c r="P207"/>
      <c r="Q207" s="3"/>
      <c r="R207"/>
      <c r="S207"/>
    </row>
    <row r="208" spans="1:19" s="1" customFormat="1" x14ac:dyDescent="0.3">
      <c r="A208" s="52"/>
      <c r="C208" s="7"/>
      <c r="D208" s="12"/>
      <c r="F208" s="7"/>
      <c r="G208" s="7"/>
      <c r="H208" s="7"/>
      <c r="J208"/>
      <c r="K208" s="2"/>
      <c r="L208"/>
      <c r="M208" s="3"/>
      <c r="N208"/>
      <c r="O208" s="3"/>
      <c r="P208"/>
      <c r="Q208" s="3"/>
      <c r="R208"/>
      <c r="S208"/>
    </row>
    <row r="209" spans="1:19" s="1" customFormat="1" x14ac:dyDescent="0.3">
      <c r="A209" s="52"/>
      <c r="C209" s="7"/>
      <c r="D209" s="12"/>
      <c r="F209" s="7"/>
      <c r="G209" s="7"/>
      <c r="H209" s="7"/>
      <c r="J209"/>
      <c r="K209" s="2"/>
      <c r="L209"/>
      <c r="M209" s="3"/>
      <c r="N209"/>
      <c r="O209" s="3"/>
      <c r="P209"/>
      <c r="Q209" s="3"/>
      <c r="R209"/>
      <c r="S209"/>
    </row>
    <row r="210" spans="1:19" s="1" customFormat="1" x14ac:dyDescent="0.3">
      <c r="A210" s="52"/>
      <c r="C210" s="7"/>
      <c r="D210" s="12"/>
      <c r="F210" s="7"/>
      <c r="G210" s="7"/>
      <c r="H210" s="7"/>
      <c r="J210"/>
      <c r="K210" s="2"/>
      <c r="L210"/>
      <c r="M210" s="3"/>
      <c r="N210"/>
      <c r="O210" s="3"/>
      <c r="P210"/>
      <c r="Q210" s="3"/>
      <c r="R210"/>
      <c r="S210"/>
    </row>
    <row r="211" spans="1:19" s="1" customFormat="1" x14ac:dyDescent="0.3">
      <c r="A211" s="52"/>
      <c r="C211" s="7"/>
      <c r="D211" s="12"/>
      <c r="F211" s="7"/>
      <c r="G211" s="7"/>
      <c r="H211" s="7"/>
      <c r="J211"/>
      <c r="K211" s="2"/>
      <c r="L211"/>
      <c r="M211" s="3"/>
      <c r="N211"/>
      <c r="O211" s="3"/>
      <c r="P211"/>
      <c r="Q211" s="3"/>
      <c r="R211"/>
      <c r="S211"/>
    </row>
    <row r="212" spans="1:19" s="1" customFormat="1" x14ac:dyDescent="0.3">
      <c r="A212" s="52"/>
      <c r="C212" s="7"/>
      <c r="D212" s="12"/>
      <c r="F212" s="7"/>
      <c r="G212" s="7"/>
      <c r="H212" s="7"/>
      <c r="J212"/>
      <c r="K212" s="2"/>
      <c r="L212"/>
      <c r="M212" s="3"/>
      <c r="N212"/>
      <c r="O212" s="3"/>
      <c r="P212"/>
      <c r="Q212" s="3"/>
      <c r="R212"/>
      <c r="S212"/>
    </row>
    <row r="213" spans="1:19" s="1" customFormat="1" x14ac:dyDescent="0.3">
      <c r="A213" s="52"/>
      <c r="C213" s="7"/>
      <c r="D213" s="12"/>
      <c r="F213" s="7"/>
      <c r="G213" s="7"/>
      <c r="H213" s="7"/>
      <c r="J213"/>
      <c r="K213" s="2"/>
      <c r="L213"/>
      <c r="M213" s="3"/>
      <c r="N213"/>
      <c r="O213" s="3"/>
      <c r="P213"/>
      <c r="Q213" s="3"/>
      <c r="R213"/>
      <c r="S213"/>
    </row>
    <row r="214" spans="1:19" s="1" customFormat="1" x14ac:dyDescent="0.3">
      <c r="A214" s="52"/>
      <c r="C214" s="7"/>
      <c r="D214" s="12"/>
      <c r="F214" s="7"/>
      <c r="G214" s="7"/>
      <c r="H214" s="7"/>
      <c r="J214"/>
      <c r="K214" s="2"/>
      <c r="L214"/>
      <c r="M214" s="3"/>
      <c r="N214"/>
      <c r="O214" s="3"/>
      <c r="P214"/>
      <c r="Q214" s="3"/>
      <c r="R214"/>
      <c r="S214"/>
    </row>
    <row r="215" spans="1:19" s="1" customFormat="1" x14ac:dyDescent="0.3">
      <c r="A215" s="52"/>
      <c r="C215" s="7"/>
      <c r="D215" s="12"/>
      <c r="F215" s="7"/>
      <c r="G215" s="7"/>
      <c r="H215" s="7"/>
      <c r="J215"/>
      <c r="K215" s="2"/>
      <c r="L215"/>
      <c r="M215" s="3"/>
      <c r="N215"/>
      <c r="O215" s="3"/>
      <c r="P215"/>
      <c r="Q215" s="3"/>
      <c r="R215"/>
      <c r="S215"/>
    </row>
    <row r="216" spans="1:19" s="1" customFormat="1" x14ac:dyDescent="0.3">
      <c r="A216" s="52"/>
      <c r="C216" s="7"/>
      <c r="D216" s="12"/>
      <c r="F216" s="7"/>
      <c r="G216" s="7"/>
      <c r="H216" s="7"/>
      <c r="J216"/>
      <c r="K216" s="2"/>
      <c r="L216"/>
      <c r="M216" s="3"/>
      <c r="N216"/>
      <c r="O216" s="3"/>
      <c r="P216"/>
      <c r="Q216" s="3"/>
      <c r="R216"/>
      <c r="S216"/>
    </row>
    <row r="217" spans="1:19" s="1" customFormat="1" x14ac:dyDescent="0.3">
      <c r="A217" s="52"/>
      <c r="C217" s="7"/>
      <c r="D217" s="12"/>
      <c r="F217" s="7"/>
      <c r="G217" s="7"/>
      <c r="H217" s="7"/>
      <c r="J217"/>
      <c r="K217" s="2"/>
      <c r="L217"/>
      <c r="M217" s="3"/>
      <c r="N217"/>
      <c r="O217" s="3"/>
      <c r="P217"/>
      <c r="Q217" s="3"/>
      <c r="R217"/>
      <c r="S217"/>
    </row>
    <row r="218" spans="1:19" s="1" customFormat="1" x14ac:dyDescent="0.3">
      <c r="A218" s="52"/>
      <c r="C218" s="7"/>
      <c r="D218" s="12"/>
      <c r="F218" s="7"/>
      <c r="G218" s="7"/>
      <c r="H218" s="7"/>
      <c r="J218"/>
      <c r="K218" s="2"/>
      <c r="L218"/>
      <c r="M218" s="3"/>
      <c r="N218"/>
      <c r="O218" s="3"/>
      <c r="P218"/>
      <c r="Q218" s="3"/>
      <c r="R218"/>
      <c r="S218"/>
    </row>
    <row r="219" spans="1:19" s="1" customFormat="1" x14ac:dyDescent="0.3">
      <c r="A219" s="52"/>
      <c r="C219" s="7"/>
      <c r="D219" s="12"/>
      <c r="F219" s="7"/>
      <c r="G219" s="7"/>
      <c r="H219" s="7"/>
      <c r="J219"/>
      <c r="K219" s="2"/>
      <c r="L219"/>
      <c r="M219" s="3"/>
      <c r="N219"/>
      <c r="O219" s="3"/>
      <c r="P219"/>
      <c r="Q219" s="3"/>
      <c r="R219"/>
      <c r="S219"/>
    </row>
    <row r="220" spans="1:19" s="1" customFormat="1" x14ac:dyDescent="0.3">
      <c r="A220" s="52"/>
      <c r="C220" s="7"/>
      <c r="D220" s="12"/>
      <c r="F220" s="7"/>
      <c r="G220" s="7"/>
      <c r="H220" s="7"/>
      <c r="J220"/>
      <c r="K220" s="2"/>
      <c r="L220"/>
      <c r="M220" s="3"/>
      <c r="N220"/>
      <c r="O220" s="3"/>
      <c r="P220"/>
      <c r="Q220" s="3"/>
      <c r="R220"/>
      <c r="S220"/>
    </row>
    <row r="221" spans="1:19" s="1" customFormat="1" x14ac:dyDescent="0.3">
      <c r="A221" s="52"/>
      <c r="C221" s="7"/>
      <c r="D221" s="12"/>
      <c r="F221" s="7"/>
      <c r="G221" s="7"/>
      <c r="H221" s="7"/>
      <c r="J221"/>
      <c r="K221" s="2"/>
      <c r="L221"/>
      <c r="M221" s="3"/>
      <c r="N221"/>
      <c r="O221" s="3"/>
      <c r="P221"/>
      <c r="Q221" s="3"/>
      <c r="R221"/>
      <c r="S221"/>
    </row>
    <row r="222" spans="1:19" s="1" customFormat="1" x14ac:dyDescent="0.3">
      <c r="A222" s="52"/>
      <c r="C222" s="7"/>
      <c r="D222" s="12"/>
      <c r="F222" s="7"/>
      <c r="G222" s="7"/>
      <c r="H222" s="7"/>
      <c r="J222"/>
      <c r="K222" s="2"/>
      <c r="L222"/>
      <c r="M222" s="3"/>
      <c r="N222"/>
      <c r="O222" s="3"/>
      <c r="P222"/>
      <c r="Q222" s="3"/>
      <c r="R222"/>
      <c r="S222"/>
    </row>
    <row r="223" spans="1:19" s="1" customFormat="1" x14ac:dyDescent="0.3">
      <c r="A223" s="52"/>
      <c r="C223" s="7"/>
      <c r="D223" s="12"/>
      <c r="F223" s="7"/>
      <c r="G223" s="7"/>
      <c r="H223" s="7"/>
      <c r="J223"/>
      <c r="K223" s="2"/>
      <c r="L223"/>
      <c r="M223" s="3"/>
      <c r="N223"/>
      <c r="O223" s="3"/>
      <c r="P223"/>
      <c r="Q223" s="3"/>
      <c r="R223"/>
      <c r="S223"/>
    </row>
    <row r="224" spans="1:19" s="1" customFormat="1" x14ac:dyDescent="0.3">
      <c r="A224" s="52"/>
      <c r="C224" s="7"/>
      <c r="D224" s="12"/>
      <c r="F224" s="7"/>
      <c r="G224" s="7"/>
      <c r="H224" s="7"/>
      <c r="J224"/>
      <c r="K224" s="2"/>
      <c r="L224"/>
      <c r="M224" s="3"/>
      <c r="N224"/>
      <c r="O224" s="3"/>
      <c r="P224"/>
      <c r="Q224" s="3"/>
      <c r="R224"/>
      <c r="S224"/>
    </row>
    <row r="225" spans="1:19" s="1" customFormat="1" x14ac:dyDescent="0.3">
      <c r="A225" s="52"/>
      <c r="C225" s="7"/>
      <c r="D225" s="12"/>
      <c r="F225" s="7"/>
      <c r="G225" s="7"/>
      <c r="H225" s="7"/>
      <c r="J225"/>
      <c r="K225" s="2"/>
      <c r="L225"/>
      <c r="M225" s="3"/>
      <c r="N225"/>
      <c r="O225" s="3"/>
      <c r="P225"/>
      <c r="Q225" s="3"/>
      <c r="R225"/>
      <c r="S225"/>
    </row>
    <row r="226" spans="1:19" s="1" customFormat="1" x14ac:dyDescent="0.3">
      <c r="A226" s="52"/>
      <c r="C226" s="7"/>
      <c r="D226" s="12"/>
      <c r="F226" s="7"/>
      <c r="G226" s="7"/>
      <c r="H226" s="7"/>
      <c r="J226"/>
      <c r="K226" s="2"/>
      <c r="L226"/>
      <c r="M226" s="3"/>
      <c r="N226"/>
      <c r="O226" s="3"/>
      <c r="P226"/>
      <c r="Q226" s="3"/>
      <c r="R226"/>
      <c r="S226"/>
    </row>
    <row r="227" spans="1:19" s="1" customFormat="1" x14ac:dyDescent="0.3">
      <c r="A227" s="52"/>
      <c r="C227" s="7"/>
      <c r="D227" s="12"/>
      <c r="F227" s="7"/>
      <c r="G227" s="7"/>
      <c r="H227" s="7"/>
      <c r="J227"/>
      <c r="K227" s="2"/>
      <c r="L227"/>
      <c r="M227" s="3"/>
      <c r="N227"/>
      <c r="O227" s="3"/>
      <c r="P227"/>
      <c r="Q227" s="3"/>
      <c r="R227"/>
      <c r="S227"/>
    </row>
    <row r="228" spans="1:19" s="1" customFormat="1" x14ac:dyDescent="0.3">
      <c r="A228" s="52"/>
      <c r="C228" s="7"/>
      <c r="D228" s="12"/>
      <c r="F228" s="7"/>
      <c r="G228" s="7"/>
      <c r="H228" s="7"/>
      <c r="J228"/>
      <c r="K228" s="2"/>
      <c r="L228"/>
      <c r="M228" s="3"/>
      <c r="N228"/>
      <c r="O228" s="3"/>
      <c r="P228"/>
      <c r="Q228" s="3"/>
      <c r="R228"/>
      <c r="S228"/>
    </row>
    <row r="229" spans="1:19" s="1" customFormat="1" x14ac:dyDescent="0.3">
      <c r="A229" s="52"/>
      <c r="C229" s="7"/>
      <c r="D229" s="12"/>
      <c r="F229" s="7"/>
      <c r="G229" s="7"/>
      <c r="H229" s="7"/>
      <c r="J229"/>
      <c r="K229" s="2"/>
      <c r="L229"/>
      <c r="M229" s="3"/>
      <c r="N229"/>
      <c r="O229" s="3"/>
      <c r="P229"/>
      <c r="Q229" s="3"/>
      <c r="R229"/>
      <c r="S229"/>
    </row>
    <row r="230" spans="1:19" s="1" customFormat="1" x14ac:dyDescent="0.3">
      <c r="A230" s="52"/>
      <c r="C230" s="7"/>
      <c r="D230" s="12"/>
      <c r="F230" s="7"/>
      <c r="G230" s="7"/>
      <c r="H230" s="7"/>
      <c r="J230"/>
      <c r="K230" s="2"/>
      <c r="L230"/>
      <c r="M230" s="3"/>
      <c r="N230"/>
      <c r="O230" s="3"/>
      <c r="P230"/>
      <c r="Q230" s="3"/>
      <c r="R230"/>
      <c r="S230"/>
    </row>
    <row r="231" spans="1:19" s="1" customFormat="1" x14ac:dyDescent="0.3">
      <c r="A231" s="52"/>
      <c r="C231" s="7"/>
      <c r="D231" s="12"/>
      <c r="F231" s="7"/>
      <c r="G231" s="7"/>
      <c r="H231" s="7"/>
      <c r="J231"/>
      <c r="K231" s="2"/>
      <c r="L231"/>
      <c r="M231" s="3"/>
      <c r="N231"/>
      <c r="O231" s="3"/>
      <c r="P231"/>
      <c r="Q231" s="3"/>
      <c r="R231"/>
      <c r="S231"/>
    </row>
    <row r="232" spans="1:19" s="1" customFormat="1" x14ac:dyDescent="0.3">
      <c r="A232" s="52"/>
      <c r="C232" s="7"/>
      <c r="D232" s="12"/>
      <c r="F232" s="7"/>
      <c r="G232" s="7"/>
      <c r="H232" s="7"/>
      <c r="J232"/>
      <c r="K232" s="2"/>
      <c r="L232"/>
      <c r="M232" s="3"/>
      <c r="N232"/>
      <c r="O232" s="3"/>
      <c r="P232"/>
      <c r="Q232" s="3"/>
      <c r="R232"/>
      <c r="S232"/>
    </row>
    <row r="233" spans="1:19" s="1" customFormat="1" x14ac:dyDescent="0.3">
      <c r="A233" s="52"/>
      <c r="C233" s="7"/>
      <c r="D233" s="12"/>
      <c r="F233" s="7"/>
      <c r="G233" s="7"/>
      <c r="H233" s="7"/>
      <c r="J233"/>
      <c r="K233" s="2"/>
      <c r="L233"/>
      <c r="M233" s="3"/>
      <c r="N233"/>
      <c r="O233" s="3"/>
      <c r="P233"/>
      <c r="Q233" s="3"/>
      <c r="R233"/>
      <c r="S233"/>
    </row>
    <row r="234" spans="1:19" s="1" customFormat="1" x14ac:dyDescent="0.3">
      <c r="A234" s="52"/>
      <c r="C234" s="7"/>
      <c r="D234" s="12"/>
      <c r="F234" s="7"/>
      <c r="G234" s="7"/>
      <c r="H234" s="7"/>
      <c r="J234"/>
      <c r="K234" s="2"/>
      <c r="L234"/>
      <c r="M234" s="3"/>
      <c r="N234"/>
      <c r="O234" s="3"/>
      <c r="P234"/>
      <c r="Q234" s="3"/>
      <c r="R234"/>
      <c r="S234"/>
    </row>
    <row r="235" spans="1:19" s="1" customFormat="1" x14ac:dyDescent="0.3">
      <c r="A235" s="52"/>
      <c r="C235" s="7"/>
      <c r="D235" s="12"/>
      <c r="F235" s="7"/>
      <c r="G235" s="7"/>
      <c r="H235" s="7"/>
      <c r="J235"/>
      <c r="K235" s="2"/>
      <c r="L235"/>
      <c r="M235" s="3"/>
      <c r="N235"/>
      <c r="O235" s="3"/>
      <c r="P235"/>
      <c r="Q235" s="3"/>
      <c r="R235"/>
      <c r="S235"/>
    </row>
    <row r="236" spans="1:19" s="1" customFormat="1" x14ac:dyDescent="0.3">
      <c r="A236" s="52"/>
      <c r="C236" s="7"/>
      <c r="D236" s="12"/>
      <c r="F236" s="7"/>
      <c r="G236" s="7"/>
      <c r="H236" s="7"/>
      <c r="J236"/>
      <c r="K236" s="2"/>
      <c r="L236"/>
      <c r="M236" s="3"/>
      <c r="N236"/>
      <c r="O236" s="3"/>
      <c r="P236"/>
      <c r="Q236" s="3"/>
      <c r="R236"/>
      <c r="S236"/>
    </row>
    <row r="237" spans="1:19" s="1" customFormat="1" x14ac:dyDescent="0.3">
      <c r="A237" s="52"/>
      <c r="C237" s="7"/>
      <c r="D237" s="12"/>
      <c r="F237" s="7"/>
      <c r="G237" s="7"/>
      <c r="H237" s="7"/>
      <c r="J237"/>
      <c r="K237" s="2"/>
      <c r="L237"/>
      <c r="M237" s="3"/>
      <c r="N237"/>
      <c r="O237" s="3"/>
      <c r="P237"/>
      <c r="Q237" s="3"/>
      <c r="R237"/>
      <c r="S237"/>
    </row>
    <row r="238" spans="1:19" s="1" customFormat="1" x14ac:dyDescent="0.3">
      <c r="A238" s="52"/>
      <c r="C238" s="7"/>
      <c r="D238" s="12"/>
      <c r="F238" s="7"/>
      <c r="G238" s="7"/>
      <c r="H238" s="7"/>
      <c r="J238"/>
      <c r="K238" s="2"/>
      <c r="L238"/>
      <c r="M238" s="3"/>
      <c r="N238"/>
      <c r="O238" s="3"/>
      <c r="P238"/>
      <c r="Q238" s="3"/>
      <c r="R238"/>
      <c r="S238"/>
    </row>
    <row r="239" spans="1:19" s="1" customFormat="1" x14ac:dyDescent="0.3">
      <c r="A239" s="52"/>
      <c r="C239" s="7"/>
      <c r="D239" s="12"/>
      <c r="F239" s="7"/>
      <c r="G239" s="7"/>
      <c r="H239" s="7"/>
      <c r="J239"/>
      <c r="K239" s="2"/>
      <c r="L239"/>
      <c r="M239" s="3"/>
      <c r="N239"/>
      <c r="O239" s="3"/>
      <c r="P239"/>
      <c r="Q239" s="3"/>
      <c r="R239"/>
      <c r="S239"/>
    </row>
    <row r="240" spans="1:19" s="1" customFormat="1" x14ac:dyDescent="0.3">
      <c r="A240" s="52"/>
      <c r="C240" s="7"/>
      <c r="D240" s="12"/>
      <c r="F240" s="7"/>
      <c r="G240" s="7"/>
      <c r="H240" s="7"/>
      <c r="J240"/>
      <c r="K240" s="2"/>
      <c r="L240"/>
      <c r="M240" s="3"/>
      <c r="N240"/>
      <c r="O240" s="3"/>
      <c r="P240"/>
      <c r="Q240" s="3"/>
      <c r="R240"/>
      <c r="S240"/>
    </row>
    <row r="241" spans="1:19" s="1" customFormat="1" x14ac:dyDescent="0.3">
      <c r="A241" s="52"/>
      <c r="C241" s="7"/>
      <c r="D241" s="12"/>
      <c r="F241" s="7"/>
      <c r="G241" s="7"/>
      <c r="H241" s="7"/>
      <c r="J241"/>
      <c r="K241" s="2"/>
      <c r="L241"/>
      <c r="M241" s="3"/>
      <c r="N241"/>
      <c r="O241" s="3"/>
      <c r="P241"/>
      <c r="Q241" s="3"/>
      <c r="R241"/>
      <c r="S241"/>
    </row>
    <row r="242" spans="1:19" s="1" customFormat="1" x14ac:dyDescent="0.3">
      <c r="A242" s="52"/>
      <c r="C242" s="7"/>
      <c r="D242" s="12"/>
      <c r="F242" s="7"/>
      <c r="G242" s="7"/>
      <c r="H242" s="7"/>
      <c r="J242"/>
      <c r="K242" s="2"/>
      <c r="L242"/>
      <c r="M242" s="3"/>
      <c r="N242"/>
      <c r="O242" s="3"/>
      <c r="P242"/>
      <c r="Q242" s="3"/>
      <c r="R242"/>
      <c r="S242"/>
    </row>
    <row r="243" spans="1:19" s="1" customFormat="1" x14ac:dyDescent="0.3">
      <c r="A243" s="52"/>
      <c r="C243" s="7"/>
      <c r="D243" s="12"/>
      <c r="F243" s="7"/>
      <c r="G243" s="7"/>
      <c r="H243" s="7"/>
      <c r="J243"/>
      <c r="K243" s="2"/>
      <c r="L243"/>
      <c r="M243" s="3"/>
      <c r="N243"/>
      <c r="O243" s="3"/>
      <c r="P243"/>
      <c r="Q243" s="3"/>
      <c r="R243"/>
      <c r="S243"/>
    </row>
    <row r="244" spans="1:19" s="1" customFormat="1" x14ac:dyDescent="0.3">
      <c r="A244" s="52"/>
      <c r="C244" s="7"/>
      <c r="D244" s="12"/>
      <c r="F244" s="7"/>
      <c r="G244" s="7"/>
      <c r="H244" s="7"/>
      <c r="J244"/>
      <c r="K244" s="2"/>
      <c r="L244"/>
      <c r="M244" s="3"/>
      <c r="N244"/>
      <c r="O244" s="3"/>
      <c r="P244"/>
      <c r="Q244" s="3"/>
      <c r="R244"/>
      <c r="S244"/>
    </row>
    <row r="245" spans="1:19" s="1" customFormat="1" x14ac:dyDescent="0.3">
      <c r="A245" s="52"/>
      <c r="C245" s="7"/>
      <c r="D245" s="12"/>
      <c r="F245" s="7"/>
      <c r="G245" s="7"/>
      <c r="H245" s="7"/>
      <c r="J245"/>
      <c r="K245" s="2"/>
      <c r="L245"/>
      <c r="M245" s="3"/>
      <c r="N245"/>
      <c r="O245" s="3"/>
      <c r="P245"/>
      <c r="Q245" s="3"/>
      <c r="R245"/>
      <c r="S245"/>
    </row>
    <row r="246" spans="1:19" s="1" customFormat="1" x14ac:dyDescent="0.3">
      <c r="A246" s="52"/>
      <c r="C246" s="7"/>
      <c r="D246" s="12"/>
      <c r="F246" s="7"/>
      <c r="G246" s="7"/>
      <c r="H246" s="7"/>
      <c r="J246"/>
      <c r="K246" s="2"/>
      <c r="L246"/>
      <c r="M246" s="3"/>
      <c r="N246"/>
      <c r="O246" s="3"/>
      <c r="P246"/>
      <c r="Q246" s="3"/>
      <c r="R246"/>
      <c r="S246"/>
    </row>
    <row r="247" spans="1:19" s="1" customFormat="1" x14ac:dyDescent="0.3">
      <c r="A247" s="52"/>
      <c r="C247" s="7"/>
      <c r="D247" s="12"/>
      <c r="F247" s="7"/>
      <c r="G247" s="7"/>
      <c r="H247" s="7"/>
      <c r="J247"/>
      <c r="K247" s="2"/>
      <c r="L247"/>
      <c r="M247" s="3"/>
      <c r="N247"/>
      <c r="O247" s="3"/>
      <c r="P247"/>
      <c r="Q247" s="3"/>
      <c r="R247"/>
      <c r="S247"/>
    </row>
    <row r="248" spans="1:19" s="1" customFormat="1" x14ac:dyDescent="0.3">
      <c r="A248" s="52"/>
      <c r="C248" s="7"/>
      <c r="D248" s="12"/>
      <c r="F248" s="7"/>
      <c r="G248" s="7"/>
      <c r="H248" s="7"/>
      <c r="J248"/>
      <c r="K248" s="2"/>
      <c r="L248"/>
      <c r="M248" s="3"/>
      <c r="N248"/>
      <c r="O248" s="3"/>
      <c r="P248"/>
      <c r="Q248" s="3"/>
      <c r="R248"/>
      <c r="S248"/>
    </row>
    <row r="249" spans="1:19" s="1" customFormat="1" x14ac:dyDescent="0.3">
      <c r="A249" s="52"/>
      <c r="C249" s="7"/>
      <c r="D249" s="12"/>
      <c r="F249" s="7"/>
      <c r="G249" s="7"/>
      <c r="H249" s="7"/>
      <c r="J249"/>
      <c r="K249" s="2"/>
      <c r="L249"/>
      <c r="M249" s="3"/>
      <c r="N249"/>
      <c r="O249" s="3"/>
      <c r="P249"/>
      <c r="Q249" s="3"/>
      <c r="R249"/>
      <c r="S249"/>
    </row>
    <row r="250" spans="1:19" s="1" customFormat="1" x14ac:dyDescent="0.3">
      <c r="A250" s="52"/>
      <c r="C250" s="7"/>
      <c r="D250" s="12"/>
      <c r="F250" s="7"/>
      <c r="G250" s="7"/>
      <c r="H250" s="7"/>
      <c r="J250"/>
      <c r="K250" s="2"/>
      <c r="L250"/>
      <c r="M250" s="3"/>
      <c r="N250"/>
      <c r="O250" s="3"/>
      <c r="P250"/>
      <c r="Q250" s="3"/>
      <c r="R250"/>
      <c r="S250"/>
    </row>
    <row r="251" spans="1:19" s="1" customFormat="1" x14ac:dyDescent="0.3">
      <c r="A251" s="52"/>
      <c r="C251" s="7"/>
      <c r="D251" s="12"/>
      <c r="F251" s="7"/>
      <c r="G251" s="7"/>
      <c r="H251" s="7"/>
      <c r="J251"/>
      <c r="K251" s="2"/>
      <c r="L251"/>
      <c r="M251" s="3"/>
      <c r="N251"/>
      <c r="O251" s="3"/>
      <c r="P251"/>
      <c r="Q251" s="3"/>
      <c r="R251"/>
      <c r="S251"/>
    </row>
    <row r="252" spans="1:19" s="1" customFormat="1" x14ac:dyDescent="0.3">
      <c r="A252" s="52"/>
      <c r="C252" s="7"/>
      <c r="D252" s="12"/>
      <c r="F252" s="7"/>
      <c r="G252" s="7"/>
      <c r="H252" s="7"/>
      <c r="J252"/>
      <c r="K252" s="2"/>
      <c r="L252"/>
      <c r="M252" s="3"/>
      <c r="N252"/>
      <c r="O252" s="3"/>
      <c r="P252"/>
      <c r="Q252" s="3"/>
      <c r="R252"/>
      <c r="S252"/>
    </row>
    <row r="253" spans="1:19" s="1" customFormat="1" x14ac:dyDescent="0.3">
      <c r="A253" s="52"/>
      <c r="C253" s="7"/>
      <c r="D253" s="12"/>
      <c r="F253" s="7"/>
      <c r="G253" s="7"/>
      <c r="H253" s="7"/>
      <c r="J253"/>
      <c r="K253" s="2"/>
      <c r="L253"/>
      <c r="M253" s="3"/>
      <c r="N253"/>
      <c r="O253" s="3"/>
      <c r="P253"/>
      <c r="Q253" s="3"/>
      <c r="R253"/>
      <c r="S253"/>
    </row>
    <row r="254" spans="1:19" s="1" customFormat="1" x14ac:dyDescent="0.3">
      <c r="A254" s="52"/>
      <c r="C254" s="7"/>
      <c r="D254" s="12"/>
      <c r="F254" s="7"/>
      <c r="G254" s="7"/>
      <c r="H254" s="7"/>
      <c r="J254"/>
      <c r="K254" s="2"/>
      <c r="L254"/>
      <c r="M254" s="3"/>
      <c r="N254"/>
      <c r="O254" s="3"/>
      <c r="P254"/>
      <c r="Q254" s="3"/>
      <c r="R254"/>
      <c r="S254"/>
    </row>
    <row r="255" spans="1:19" s="1" customFormat="1" x14ac:dyDescent="0.3">
      <c r="A255" s="52"/>
      <c r="C255" s="7"/>
      <c r="D255" s="12"/>
      <c r="F255" s="7"/>
      <c r="G255" s="7"/>
      <c r="H255" s="7"/>
      <c r="J255"/>
      <c r="K255" s="2"/>
      <c r="L255"/>
      <c r="M255" s="3"/>
      <c r="N255"/>
      <c r="O255" s="3"/>
      <c r="P255"/>
      <c r="Q255" s="3"/>
      <c r="R255"/>
      <c r="S255"/>
    </row>
    <row r="256" spans="1:19" s="1" customFormat="1" x14ac:dyDescent="0.3">
      <c r="A256" s="52"/>
      <c r="C256" s="7"/>
      <c r="D256" s="12"/>
      <c r="F256" s="7"/>
      <c r="G256" s="7"/>
      <c r="H256" s="7"/>
      <c r="J256"/>
      <c r="K256" s="2"/>
      <c r="L256"/>
      <c r="M256" s="3"/>
      <c r="N256"/>
      <c r="O256" s="3"/>
      <c r="P256"/>
      <c r="Q256" s="3"/>
      <c r="R256"/>
      <c r="S256"/>
    </row>
    <row r="257" spans="1:19" s="1" customFormat="1" x14ac:dyDescent="0.3">
      <c r="A257" s="52"/>
      <c r="C257" s="7"/>
      <c r="D257" s="12"/>
      <c r="F257" s="7"/>
      <c r="G257" s="7"/>
      <c r="H257" s="7"/>
      <c r="J257"/>
      <c r="K257" s="2"/>
      <c r="L257"/>
      <c r="M257" s="3"/>
      <c r="N257"/>
      <c r="O257" s="3"/>
      <c r="P257"/>
      <c r="Q257" s="3"/>
      <c r="R257"/>
      <c r="S257"/>
    </row>
    <row r="258" spans="1:19" s="1" customFormat="1" x14ac:dyDescent="0.3">
      <c r="A258" s="52"/>
      <c r="C258" s="7"/>
      <c r="D258" s="12"/>
      <c r="F258" s="7"/>
      <c r="G258" s="7"/>
      <c r="H258" s="7"/>
      <c r="J258"/>
      <c r="K258" s="2"/>
      <c r="L258"/>
      <c r="M258" s="3"/>
      <c r="N258"/>
      <c r="O258" s="3"/>
      <c r="P258"/>
      <c r="Q258" s="3"/>
      <c r="R258"/>
      <c r="S258"/>
    </row>
    <row r="259" spans="1:19" s="1" customFormat="1" x14ac:dyDescent="0.3">
      <c r="A259" s="52"/>
      <c r="C259" s="7"/>
      <c r="D259" s="12"/>
      <c r="F259" s="7"/>
      <c r="G259" s="7"/>
      <c r="H259" s="7"/>
      <c r="J259"/>
      <c r="K259" s="2"/>
      <c r="L259"/>
      <c r="M259" s="3"/>
      <c r="N259"/>
      <c r="O259" s="3"/>
      <c r="P259"/>
      <c r="Q259" s="3"/>
      <c r="R259"/>
      <c r="S259"/>
    </row>
    <row r="260" spans="1:19" s="1" customFormat="1" x14ac:dyDescent="0.3">
      <c r="A260" s="52"/>
      <c r="C260" s="7"/>
      <c r="D260" s="12"/>
      <c r="F260" s="7"/>
      <c r="G260" s="7"/>
      <c r="H260" s="7"/>
      <c r="J260"/>
      <c r="K260" s="2"/>
      <c r="L260"/>
      <c r="M260" s="3"/>
      <c r="N260"/>
      <c r="O260" s="3"/>
      <c r="P260"/>
      <c r="Q260" s="3"/>
      <c r="R260"/>
      <c r="S260"/>
    </row>
    <row r="261" spans="1:19" s="1" customFormat="1" x14ac:dyDescent="0.3">
      <c r="A261" s="52"/>
      <c r="C261" s="7"/>
      <c r="D261" s="12"/>
      <c r="F261" s="7"/>
      <c r="G261" s="7"/>
      <c r="H261" s="7"/>
      <c r="J261"/>
      <c r="K261" s="2"/>
      <c r="L261"/>
      <c r="M261" s="3"/>
      <c r="N261"/>
      <c r="O261" s="3"/>
      <c r="P261"/>
      <c r="Q261" s="3"/>
      <c r="R261"/>
      <c r="S261"/>
    </row>
    <row r="262" spans="1:19" s="1" customFormat="1" x14ac:dyDescent="0.3">
      <c r="A262" s="52"/>
      <c r="C262" s="7"/>
      <c r="D262" s="12"/>
      <c r="F262" s="7"/>
      <c r="G262" s="7"/>
      <c r="H262" s="7"/>
      <c r="J262"/>
      <c r="K262" s="2"/>
      <c r="L262"/>
      <c r="M262" s="3"/>
      <c r="N262"/>
      <c r="O262" s="3"/>
      <c r="P262"/>
      <c r="Q262" s="3"/>
      <c r="R262"/>
      <c r="S262"/>
    </row>
    <row r="263" spans="1:19" s="1" customFormat="1" x14ac:dyDescent="0.3">
      <c r="A263" s="52"/>
      <c r="C263" s="7"/>
      <c r="D263" s="12"/>
      <c r="F263" s="7"/>
      <c r="G263" s="7"/>
      <c r="H263" s="7"/>
      <c r="J263"/>
      <c r="K263" s="2"/>
      <c r="L263"/>
      <c r="M263" s="3"/>
      <c r="N263"/>
      <c r="O263" s="3"/>
      <c r="P263"/>
      <c r="Q263" s="3"/>
      <c r="R263"/>
      <c r="S263"/>
    </row>
    <row r="264" spans="1:19" s="1" customFormat="1" x14ac:dyDescent="0.3">
      <c r="A264" s="52"/>
      <c r="C264" s="7"/>
      <c r="D264" s="12"/>
      <c r="F264" s="7"/>
      <c r="G264" s="7"/>
      <c r="H264" s="7"/>
      <c r="J264"/>
      <c r="K264" s="2"/>
      <c r="L264"/>
      <c r="M264" s="3"/>
      <c r="N264"/>
      <c r="O264" s="3"/>
      <c r="P264"/>
      <c r="Q264" s="3"/>
      <c r="R264"/>
      <c r="S264"/>
    </row>
    <row r="265" spans="1:19" s="1" customFormat="1" x14ac:dyDescent="0.3">
      <c r="A265" s="52"/>
      <c r="C265" s="7"/>
      <c r="D265" s="12"/>
      <c r="F265" s="7"/>
      <c r="G265" s="7"/>
      <c r="H265" s="7"/>
      <c r="J265"/>
      <c r="K265" s="2"/>
      <c r="L265"/>
      <c r="M265" s="3"/>
      <c r="N265"/>
      <c r="O265" s="3"/>
      <c r="P265"/>
      <c r="Q265" s="3"/>
      <c r="R265"/>
      <c r="S265"/>
    </row>
    <row r="266" spans="1:19" s="1" customFormat="1" x14ac:dyDescent="0.3">
      <c r="A266" s="52"/>
      <c r="C266" s="7"/>
      <c r="D266" s="12"/>
      <c r="F266" s="7"/>
      <c r="G266" s="7"/>
      <c r="H266" s="7"/>
      <c r="J266"/>
      <c r="K266" s="2"/>
      <c r="L266"/>
      <c r="M266" s="3"/>
      <c r="N266"/>
      <c r="O266" s="3"/>
      <c r="P266"/>
      <c r="Q266" s="3"/>
      <c r="R266"/>
      <c r="S266"/>
    </row>
    <row r="267" spans="1:19" s="1" customFormat="1" x14ac:dyDescent="0.3">
      <c r="A267" s="52"/>
      <c r="C267" s="7"/>
      <c r="D267" s="12"/>
      <c r="F267" s="7"/>
      <c r="G267" s="7"/>
      <c r="H267" s="7"/>
      <c r="J267"/>
      <c r="K267" s="2"/>
      <c r="L267"/>
      <c r="M267" s="3"/>
      <c r="N267"/>
      <c r="O267" s="3"/>
      <c r="P267"/>
      <c r="Q267" s="3"/>
      <c r="R267"/>
      <c r="S267"/>
    </row>
    <row r="268" spans="1:19" s="1" customFormat="1" x14ac:dyDescent="0.3">
      <c r="A268" s="52"/>
      <c r="C268" s="7"/>
      <c r="D268" s="12"/>
      <c r="F268" s="7"/>
      <c r="G268" s="7"/>
      <c r="H268" s="7"/>
      <c r="J268"/>
      <c r="K268" s="2"/>
      <c r="L268"/>
      <c r="M268" s="3"/>
      <c r="N268"/>
      <c r="O268" s="3"/>
      <c r="P268"/>
      <c r="Q268" s="3"/>
      <c r="R268"/>
      <c r="S268"/>
    </row>
    <row r="269" spans="1:19" s="1" customFormat="1" x14ac:dyDescent="0.3">
      <c r="A269" s="52"/>
      <c r="C269" s="7"/>
      <c r="D269" s="12"/>
      <c r="F269" s="7"/>
      <c r="G269" s="7"/>
      <c r="H269" s="7"/>
      <c r="J269"/>
      <c r="K269" s="2"/>
      <c r="L269"/>
      <c r="M269" s="3"/>
      <c r="N269"/>
      <c r="O269" s="3"/>
      <c r="P269"/>
      <c r="Q269" s="3"/>
      <c r="R269"/>
      <c r="S269"/>
    </row>
    <row r="270" spans="1:19" s="1" customFormat="1" x14ac:dyDescent="0.3">
      <c r="A270" s="52"/>
      <c r="C270" s="7"/>
      <c r="D270" s="12"/>
      <c r="F270" s="7"/>
      <c r="G270" s="7"/>
      <c r="H270" s="7"/>
      <c r="J270"/>
      <c r="K270" s="2"/>
      <c r="L270"/>
      <c r="M270" s="3"/>
      <c r="N270"/>
      <c r="O270" s="3"/>
      <c r="P270"/>
      <c r="Q270" s="3"/>
      <c r="R270"/>
      <c r="S270"/>
    </row>
    <row r="271" spans="1:19" s="1" customFormat="1" x14ac:dyDescent="0.3">
      <c r="A271" s="52"/>
      <c r="C271" s="7"/>
      <c r="D271" s="12"/>
      <c r="F271" s="7"/>
      <c r="G271" s="7"/>
      <c r="H271" s="7"/>
      <c r="J271"/>
      <c r="K271" s="2"/>
      <c r="L271"/>
      <c r="M271" s="3"/>
      <c r="N271"/>
      <c r="O271" s="3"/>
      <c r="P271"/>
      <c r="Q271" s="3"/>
      <c r="R271"/>
      <c r="S271"/>
    </row>
    <row r="272" spans="1:19" s="1" customFormat="1" x14ac:dyDescent="0.3">
      <c r="A272" s="52"/>
      <c r="C272" s="7"/>
      <c r="D272" s="12"/>
      <c r="F272" s="7"/>
      <c r="G272" s="7"/>
      <c r="H272" s="7"/>
      <c r="J272"/>
      <c r="K272" s="2"/>
      <c r="L272"/>
      <c r="M272" s="3"/>
      <c r="N272"/>
      <c r="O272" s="3"/>
      <c r="P272"/>
      <c r="Q272" s="3"/>
      <c r="R272"/>
      <c r="S272"/>
    </row>
    <row r="273" spans="1:19" s="1" customFormat="1" x14ac:dyDescent="0.3">
      <c r="A273" s="52"/>
      <c r="C273" s="7"/>
      <c r="D273" s="12"/>
      <c r="F273" s="7"/>
      <c r="G273" s="7"/>
      <c r="H273" s="7"/>
      <c r="J273"/>
      <c r="K273" s="2"/>
      <c r="L273"/>
      <c r="M273" s="3"/>
      <c r="N273"/>
      <c r="O273" s="3"/>
      <c r="P273"/>
      <c r="Q273" s="3"/>
      <c r="R273"/>
      <c r="S273"/>
    </row>
    <row r="274" spans="1:19" s="1" customFormat="1" x14ac:dyDescent="0.3">
      <c r="A274" s="52"/>
      <c r="C274" s="7"/>
      <c r="D274" s="12"/>
      <c r="F274" s="7"/>
      <c r="G274" s="7"/>
      <c r="H274" s="7"/>
      <c r="J274"/>
      <c r="K274" s="2"/>
      <c r="L274"/>
      <c r="M274" s="3"/>
      <c r="N274"/>
      <c r="O274" s="3"/>
      <c r="P274"/>
      <c r="Q274" s="3"/>
      <c r="R274"/>
      <c r="S274"/>
    </row>
    <row r="275" spans="1:19" s="1" customFormat="1" x14ac:dyDescent="0.3">
      <c r="A275" s="52"/>
      <c r="C275" s="7"/>
      <c r="D275" s="12"/>
      <c r="F275" s="7"/>
      <c r="G275" s="7"/>
      <c r="H275" s="7"/>
      <c r="J275"/>
      <c r="K275" s="2"/>
      <c r="L275"/>
      <c r="M275" s="3"/>
      <c r="N275"/>
      <c r="O275" s="3"/>
      <c r="P275"/>
      <c r="Q275" s="3"/>
      <c r="R275"/>
      <c r="S275"/>
    </row>
    <row r="276" spans="1:19" s="1" customFormat="1" x14ac:dyDescent="0.3">
      <c r="A276" s="52"/>
      <c r="C276" s="7"/>
      <c r="D276" s="12"/>
      <c r="F276" s="7"/>
      <c r="G276" s="7"/>
      <c r="H276" s="7"/>
      <c r="J276"/>
      <c r="K276" s="2"/>
      <c r="L276"/>
      <c r="M276" s="3"/>
      <c r="N276"/>
      <c r="O276" s="3"/>
      <c r="P276"/>
      <c r="Q276" s="3"/>
      <c r="R276"/>
      <c r="S276"/>
    </row>
    <row r="277" spans="1:19" s="1" customFormat="1" x14ac:dyDescent="0.3">
      <c r="A277" s="52"/>
      <c r="C277" s="7"/>
      <c r="D277" s="12"/>
      <c r="F277" s="7"/>
      <c r="G277" s="7"/>
      <c r="H277" s="7"/>
      <c r="J277"/>
      <c r="K277" s="2"/>
      <c r="L277"/>
      <c r="M277" s="3"/>
      <c r="N277"/>
      <c r="O277" s="3"/>
      <c r="P277"/>
      <c r="Q277" s="3"/>
      <c r="R277"/>
      <c r="S277"/>
    </row>
    <row r="278" spans="1:19" s="1" customFormat="1" x14ac:dyDescent="0.3">
      <c r="A278" s="52"/>
      <c r="C278" s="7"/>
      <c r="D278" s="12"/>
      <c r="F278" s="7"/>
      <c r="G278" s="7"/>
      <c r="H278" s="7"/>
      <c r="J278"/>
      <c r="K278" s="2"/>
      <c r="L278"/>
      <c r="M278" s="3"/>
      <c r="N278"/>
      <c r="O278" s="3"/>
      <c r="P278"/>
      <c r="Q278" s="3"/>
      <c r="R278"/>
      <c r="S278"/>
    </row>
    <row r="279" spans="1:19" s="1" customFormat="1" x14ac:dyDescent="0.3">
      <c r="A279" s="52"/>
      <c r="C279" s="7"/>
      <c r="D279" s="12"/>
      <c r="F279" s="7"/>
      <c r="G279" s="7"/>
      <c r="H279" s="7"/>
      <c r="J279"/>
      <c r="K279" s="2"/>
      <c r="L279"/>
      <c r="M279" s="3"/>
      <c r="N279"/>
      <c r="O279" s="3"/>
      <c r="P279"/>
      <c r="Q279" s="3"/>
      <c r="R279"/>
      <c r="S279"/>
    </row>
    <row r="280" spans="1:19" s="1" customFormat="1" x14ac:dyDescent="0.3">
      <c r="A280" s="52"/>
      <c r="C280" s="7"/>
      <c r="D280" s="12"/>
      <c r="F280" s="7"/>
      <c r="G280" s="7"/>
      <c r="H280" s="7"/>
      <c r="J280"/>
      <c r="K280" s="2"/>
      <c r="L280"/>
      <c r="M280" s="3"/>
      <c r="N280"/>
      <c r="O280" s="3"/>
      <c r="P280"/>
      <c r="Q280" s="3"/>
      <c r="R280"/>
      <c r="S280"/>
    </row>
    <row r="281" spans="1:19" s="1" customFormat="1" x14ac:dyDescent="0.3">
      <c r="A281" s="52"/>
      <c r="C281" s="7"/>
      <c r="D281" s="12"/>
      <c r="F281" s="7"/>
      <c r="G281" s="7"/>
      <c r="H281" s="7"/>
      <c r="J281"/>
      <c r="K281" s="2"/>
      <c r="L281"/>
      <c r="M281" s="3"/>
      <c r="N281"/>
      <c r="O281" s="3"/>
      <c r="P281"/>
      <c r="Q281" s="3"/>
      <c r="R281"/>
      <c r="S281"/>
    </row>
    <row r="282" spans="1:19" s="1" customFormat="1" x14ac:dyDescent="0.3">
      <c r="A282" s="52"/>
      <c r="C282" s="7"/>
      <c r="D282" s="12"/>
      <c r="F282" s="7"/>
      <c r="G282" s="7"/>
      <c r="H282" s="7"/>
      <c r="J282"/>
      <c r="K282" s="2"/>
      <c r="L282"/>
      <c r="M282" s="3"/>
      <c r="N282"/>
      <c r="O282" s="3"/>
      <c r="P282"/>
      <c r="Q282" s="3"/>
      <c r="R282"/>
      <c r="S282"/>
    </row>
    <row r="283" spans="1:19" s="1" customFormat="1" x14ac:dyDescent="0.3">
      <c r="A283" s="52"/>
      <c r="C283" s="7"/>
      <c r="D283" s="12"/>
      <c r="F283" s="7"/>
      <c r="G283" s="7"/>
      <c r="H283" s="7"/>
      <c r="J283"/>
      <c r="K283" s="2"/>
      <c r="L283"/>
      <c r="M283" s="3"/>
      <c r="N283"/>
      <c r="O283" s="3"/>
      <c r="P283"/>
      <c r="Q283" s="3"/>
      <c r="R283"/>
      <c r="S283"/>
    </row>
    <row r="284" spans="1:19" s="1" customFormat="1" x14ac:dyDescent="0.3">
      <c r="A284" s="52"/>
      <c r="C284" s="7"/>
      <c r="D284" s="12"/>
      <c r="F284" s="7"/>
      <c r="G284" s="7"/>
      <c r="H284" s="7"/>
      <c r="J284"/>
      <c r="K284" s="2"/>
      <c r="L284"/>
      <c r="M284" s="3"/>
      <c r="N284"/>
      <c r="O284" s="3"/>
      <c r="P284"/>
      <c r="Q284" s="3"/>
      <c r="R284"/>
      <c r="S284"/>
    </row>
    <row r="285" spans="1:19" s="1" customFormat="1" x14ac:dyDescent="0.3">
      <c r="A285" s="52"/>
      <c r="C285" s="7"/>
      <c r="D285" s="12"/>
      <c r="F285" s="7"/>
      <c r="G285" s="7"/>
      <c r="H285" s="7"/>
      <c r="J285"/>
      <c r="K285" s="2"/>
      <c r="L285"/>
      <c r="M285" s="3"/>
      <c r="N285"/>
      <c r="O285" s="3"/>
      <c r="P285"/>
      <c r="Q285" s="3"/>
      <c r="R285"/>
      <c r="S285"/>
    </row>
    <row r="286" spans="1:19" s="1" customFormat="1" x14ac:dyDescent="0.3">
      <c r="A286" s="52"/>
      <c r="C286" s="7"/>
      <c r="D286" s="12"/>
      <c r="F286" s="7"/>
      <c r="G286" s="7"/>
      <c r="H286" s="7"/>
      <c r="J286"/>
      <c r="K286" s="2"/>
      <c r="L286"/>
      <c r="M286" s="3"/>
      <c r="N286"/>
      <c r="O286" s="3"/>
      <c r="P286"/>
      <c r="Q286" s="3"/>
      <c r="R286"/>
      <c r="S286"/>
    </row>
    <row r="287" spans="1:19" s="1" customFormat="1" x14ac:dyDescent="0.3">
      <c r="A287" s="52"/>
      <c r="C287" s="7"/>
      <c r="D287" s="12"/>
      <c r="F287" s="7"/>
      <c r="G287" s="7"/>
      <c r="H287" s="7"/>
      <c r="J287"/>
      <c r="K287" s="2"/>
      <c r="L287"/>
      <c r="M287" s="3"/>
      <c r="N287"/>
      <c r="O287" s="3"/>
      <c r="P287"/>
      <c r="Q287" s="3"/>
      <c r="R287"/>
      <c r="S287"/>
    </row>
    <row r="288" spans="1:19" s="1" customFormat="1" x14ac:dyDescent="0.3">
      <c r="A288" s="52"/>
      <c r="C288" s="7"/>
      <c r="D288" s="12"/>
      <c r="F288" s="7"/>
      <c r="G288" s="7"/>
      <c r="H288" s="7"/>
      <c r="J288"/>
      <c r="K288" s="2"/>
      <c r="L288"/>
      <c r="M288" s="3"/>
      <c r="N288"/>
      <c r="O288" s="3"/>
      <c r="P288"/>
      <c r="Q288" s="3"/>
      <c r="R288"/>
      <c r="S288"/>
    </row>
    <row r="289" spans="1:19" s="1" customFormat="1" x14ac:dyDescent="0.3">
      <c r="A289" s="52"/>
      <c r="C289" s="7"/>
      <c r="D289" s="12"/>
      <c r="F289" s="7"/>
      <c r="G289" s="7"/>
      <c r="H289" s="7"/>
      <c r="J289"/>
      <c r="K289" s="2"/>
      <c r="L289"/>
      <c r="M289" s="3"/>
      <c r="N289"/>
      <c r="O289" s="3"/>
      <c r="P289"/>
      <c r="Q289" s="3"/>
      <c r="R289"/>
      <c r="S289"/>
    </row>
    <row r="290" spans="1:19" s="1" customFormat="1" x14ac:dyDescent="0.3">
      <c r="A290" s="52"/>
      <c r="C290" s="7"/>
      <c r="D290" s="12"/>
      <c r="F290" s="7"/>
      <c r="G290" s="7"/>
      <c r="H290" s="7"/>
      <c r="J290"/>
      <c r="K290" s="2"/>
      <c r="L290"/>
      <c r="M290" s="3"/>
      <c r="N290"/>
      <c r="O290" s="3"/>
      <c r="P290"/>
      <c r="Q290" s="3"/>
      <c r="R290"/>
      <c r="S290"/>
    </row>
    <row r="291" spans="1:19" s="1" customFormat="1" x14ac:dyDescent="0.3">
      <c r="A291" s="52"/>
      <c r="C291" s="7"/>
      <c r="D291" s="12"/>
      <c r="F291" s="7"/>
      <c r="G291" s="7"/>
      <c r="H291" s="7"/>
      <c r="J291"/>
      <c r="K291" s="2"/>
      <c r="L291"/>
      <c r="M291" s="3"/>
      <c r="N291"/>
      <c r="O291" s="3"/>
      <c r="P291"/>
      <c r="Q291" s="3"/>
      <c r="R291"/>
      <c r="S291"/>
    </row>
    <row r="292" spans="1:19" s="1" customFormat="1" x14ac:dyDescent="0.3">
      <c r="A292" s="52"/>
      <c r="C292" s="7"/>
      <c r="D292" s="12"/>
      <c r="F292" s="7"/>
      <c r="G292" s="7"/>
      <c r="H292" s="7"/>
      <c r="J292"/>
      <c r="K292" s="2"/>
      <c r="L292"/>
      <c r="M292" s="3"/>
      <c r="N292"/>
      <c r="O292" s="3"/>
      <c r="P292"/>
      <c r="Q292" s="3"/>
      <c r="R292"/>
      <c r="S292"/>
    </row>
    <row r="293" spans="1:19" s="1" customFormat="1" x14ac:dyDescent="0.3">
      <c r="A293" s="52"/>
      <c r="C293" s="7"/>
      <c r="D293" s="12"/>
      <c r="F293" s="7"/>
      <c r="G293" s="7"/>
      <c r="H293" s="7"/>
      <c r="J293"/>
      <c r="K293" s="2"/>
      <c r="L293"/>
      <c r="M293" s="3"/>
      <c r="N293"/>
      <c r="O293" s="3"/>
      <c r="P293"/>
      <c r="Q293" s="3"/>
      <c r="R293"/>
      <c r="S293"/>
    </row>
    <row r="294" spans="1:19" s="1" customFormat="1" x14ac:dyDescent="0.3">
      <c r="A294" s="52"/>
      <c r="C294" s="7"/>
      <c r="D294" s="12"/>
      <c r="F294" s="7"/>
      <c r="G294" s="7"/>
      <c r="H294" s="7"/>
      <c r="J294"/>
      <c r="K294" s="2"/>
      <c r="L294"/>
      <c r="M294" s="3"/>
      <c r="N294"/>
      <c r="O294" s="3"/>
      <c r="P294"/>
      <c r="Q294" s="3"/>
      <c r="R294"/>
      <c r="S294"/>
    </row>
    <row r="295" spans="1:19" s="1" customFormat="1" x14ac:dyDescent="0.3">
      <c r="A295" s="52"/>
      <c r="C295" s="7"/>
      <c r="D295" s="12"/>
      <c r="F295" s="7"/>
      <c r="G295" s="7"/>
      <c r="H295" s="7"/>
      <c r="J295"/>
      <c r="K295" s="2"/>
      <c r="L295"/>
      <c r="M295" s="3"/>
      <c r="N295"/>
      <c r="O295" s="3"/>
      <c r="P295"/>
      <c r="Q295" s="3"/>
      <c r="R295"/>
      <c r="S295"/>
    </row>
    <row r="296" spans="1:19" s="1" customFormat="1" x14ac:dyDescent="0.3">
      <c r="A296" s="52"/>
      <c r="C296" s="7"/>
      <c r="D296" s="12"/>
      <c r="F296" s="7"/>
      <c r="G296" s="7"/>
      <c r="H296" s="7"/>
      <c r="J296"/>
      <c r="K296" s="2"/>
      <c r="L296"/>
      <c r="M296" s="3"/>
      <c r="N296"/>
      <c r="O296" s="3"/>
      <c r="P296"/>
      <c r="Q296" s="3"/>
      <c r="R296"/>
      <c r="S296"/>
    </row>
    <row r="297" spans="1:19" s="1" customFormat="1" x14ac:dyDescent="0.3">
      <c r="A297" s="52"/>
      <c r="C297" s="7"/>
      <c r="D297" s="12"/>
      <c r="F297" s="7"/>
      <c r="G297" s="7"/>
      <c r="H297" s="7"/>
      <c r="J297"/>
      <c r="K297" s="2"/>
      <c r="L297"/>
      <c r="M297" s="3"/>
      <c r="N297"/>
      <c r="O297" s="3"/>
      <c r="P297"/>
      <c r="Q297" s="3"/>
      <c r="R297"/>
      <c r="S297"/>
    </row>
    <row r="298" spans="1:19" s="1" customFormat="1" x14ac:dyDescent="0.3">
      <c r="A298" s="52"/>
      <c r="C298" s="7"/>
      <c r="D298" s="12"/>
      <c r="F298" s="7"/>
      <c r="G298" s="7"/>
      <c r="H298" s="7"/>
      <c r="J298"/>
      <c r="K298" s="2"/>
      <c r="L298"/>
      <c r="M298" s="3"/>
      <c r="N298"/>
      <c r="O298" s="3"/>
      <c r="P298"/>
      <c r="Q298" s="3"/>
      <c r="R298"/>
      <c r="S298"/>
    </row>
    <row r="299" spans="1:19" s="1" customFormat="1" x14ac:dyDescent="0.3">
      <c r="A299" s="52"/>
      <c r="C299" s="7"/>
      <c r="D299" s="12"/>
      <c r="F299" s="7"/>
      <c r="G299" s="7"/>
      <c r="H299" s="7"/>
      <c r="J299"/>
      <c r="K299" s="2"/>
      <c r="L299"/>
      <c r="M299" s="3"/>
      <c r="N299"/>
      <c r="O299" s="3"/>
      <c r="P299"/>
      <c r="Q299" s="3"/>
      <c r="R299"/>
      <c r="S299"/>
    </row>
    <row r="300" spans="1:19" s="1" customFormat="1" x14ac:dyDescent="0.3">
      <c r="A300" s="52"/>
      <c r="C300" s="7"/>
      <c r="D300" s="12"/>
      <c r="F300" s="7"/>
      <c r="G300" s="7"/>
      <c r="H300" s="7"/>
      <c r="J300"/>
      <c r="K300" s="2"/>
      <c r="L300"/>
      <c r="M300" s="3"/>
      <c r="N300"/>
      <c r="O300" s="3"/>
      <c r="P300"/>
      <c r="Q300" s="3"/>
      <c r="R300"/>
      <c r="S300"/>
    </row>
    <row r="301" spans="1:19" s="1" customFormat="1" x14ac:dyDescent="0.3">
      <c r="A301" s="52"/>
      <c r="C301" s="7"/>
      <c r="D301" s="12"/>
      <c r="F301" s="7"/>
      <c r="G301" s="7"/>
      <c r="H301" s="7"/>
      <c r="J301"/>
      <c r="K301" s="2"/>
      <c r="L301"/>
      <c r="M301" s="3"/>
      <c r="N301"/>
      <c r="O301" s="3"/>
      <c r="P301"/>
      <c r="Q301" s="3"/>
      <c r="R301"/>
      <c r="S301"/>
    </row>
    <row r="302" spans="1:19" s="1" customFormat="1" x14ac:dyDescent="0.3">
      <c r="A302" s="52"/>
      <c r="C302" s="7"/>
      <c r="D302" s="12"/>
      <c r="F302" s="7"/>
      <c r="G302" s="7"/>
      <c r="H302" s="7"/>
      <c r="J302"/>
      <c r="K302" s="2"/>
      <c r="L302"/>
      <c r="M302" s="3"/>
      <c r="N302"/>
      <c r="O302" s="3"/>
      <c r="P302"/>
      <c r="Q302" s="3"/>
      <c r="R302"/>
      <c r="S302"/>
    </row>
    <row r="303" spans="1:19" s="1" customFormat="1" x14ac:dyDescent="0.3">
      <c r="A303" s="52"/>
      <c r="C303" s="7"/>
      <c r="D303" s="12"/>
      <c r="F303" s="7"/>
      <c r="G303" s="7"/>
      <c r="H303" s="7"/>
      <c r="J303"/>
      <c r="K303" s="2"/>
      <c r="L303"/>
      <c r="M303" s="3"/>
      <c r="N303"/>
      <c r="O303" s="3"/>
      <c r="P303"/>
      <c r="Q303" s="3"/>
      <c r="R303"/>
      <c r="S303"/>
    </row>
    <row r="304" spans="1:19" s="1" customFormat="1" x14ac:dyDescent="0.3">
      <c r="A304" s="52"/>
      <c r="C304" s="7"/>
      <c r="D304" s="12"/>
      <c r="F304" s="7"/>
      <c r="G304" s="7"/>
      <c r="H304" s="7"/>
      <c r="J304"/>
      <c r="K304" s="2"/>
      <c r="L304"/>
      <c r="M304" s="3"/>
      <c r="N304"/>
      <c r="O304" s="3"/>
      <c r="P304"/>
      <c r="Q304" s="3"/>
      <c r="R304"/>
      <c r="S304"/>
    </row>
    <row r="305" spans="1:19" s="1" customFormat="1" x14ac:dyDescent="0.3">
      <c r="A305" s="52"/>
      <c r="C305" s="7"/>
      <c r="D305" s="12"/>
      <c r="F305" s="7"/>
      <c r="G305" s="7"/>
      <c r="H305" s="7"/>
      <c r="J305"/>
      <c r="K305" s="2"/>
      <c r="L305"/>
      <c r="M305" s="3"/>
      <c r="N305"/>
      <c r="O305" s="3"/>
      <c r="P305"/>
      <c r="Q305" s="3"/>
      <c r="R305"/>
      <c r="S305"/>
    </row>
    <row r="306" spans="1:19" s="1" customFormat="1" x14ac:dyDescent="0.3">
      <c r="A306" s="52"/>
      <c r="C306" s="7"/>
      <c r="D306" s="12"/>
      <c r="F306" s="7"/>
      <c r="G306" s="7"/>
      <c r="H306" s="7"/>
      <c r="J306"/>
      <c r="K306" s="2"/>
      <c r="L306"/>
      <c r="M306" s="3"/>
      <c r="N306"/>
      <c r="O306" s="3"/>
      <c r="P306"/>
      <c r="Q306" s="3"/>
      <c r="R306"/>
      <c r="S306"/>
    </row>
    <row r="307" spans="1:19" s="1" customFormat="1" x14ac:dyDescent="0.3">
      <c r="A307" s="52"/>
      <c r="C307" s="7"/>
      <c r="D307" s="12"/>
      <c r="F307" s="7"/>
      <c r="G307" s="7"/>
      <c r="H307" s="7"/>
      <c r="J307"/>
      <c r="K307" s="2"/>
      <c r="L307"/>
      <c r="M307" s="3"/>
      <c r="N307"/>
      <c r="O307" s="3"/>
      <c r="P307"/>
      <c r="Q307" s="3"/>
      <c r="R307"/>
      <c r="S307"/>
    </row>
    <row r="308" spans="1:19" s="1" customFormat="1" x14ac:dyDescent="0.3">
      <c r="A308" s="52"/>
      <c r="C308" s="7"/>
      <c r="D308" s="12"/>
      <c r="F308" s="7"/>
      <c r="G308" s="7"/>
      <c r="H308" s="7"/>
      <c r="J308"/>
      <c r="K308" s="2"/>
      <c r="L308"/>
      <c r="M308" s="3"/>
      <c r="N308"/>
      <c r="O308" s="3"/>
      <c r="P308"/>
      <c r="Q308" s="3"/>
      <c r="R308"/>
      <c r="S308"/>
    </row>
    <row r="309" spans="1:19" s="1" customFormat="1" x14ac:dyDescent="0.3">
      <c r="A309" s="52"/>
      <c r="C309" s="7"/>
      <c r="D309" s="12"/>
      <c r="F309" s="7"/>
      <c r="G309" s="7"/>
      <c r="H309" s="7"/>
      <c r="J309"/>
      <c r="K309" s="2"/>
      <c r="L309"/>
      <c r="M309" s="3"/>
      <c r="N309"/>
      <c r="O309" s="3"/>
      <c r="P309"/>
      <c r="Q309" s="3"/>
      <c r="R309"/>
      <c r="S309"/>
    </row>
    <row r="310" spans="1:19" s="1" customFormat="1" x14ac:dyDescent="0.3">
      <c r="A310" s="52"/>
      <c r="C310" s="7"/>
      <c r="D310" s="12"/>
      <c r="F310" s="7"/>
      <c r="G310" s="7"/>
      <c r="H310" s="7"/>
      <c r="J310"/>
      <c r="K310" s="2"/>
      <c r="L310"/>
      <c r="M310" s="3"/>
      <c r="N310"/>
      <c r="O310" s="3"/>
      <c r="P310"/>
      <c r="Q310" s="3"/>
      <c r="R310"/>
      <c r="S310"/>
    </row>
    <row r="311" spans="1:19" s="1" customFormat="1" x14ac:dyDescent="0.3">
      <c r="A311" s="52"/>
      <c r="C311" s="7"/>
      <c r="D311" s="12"/>
      <c r="F311" s="7"/>
      <c r="G311" s="7"/>
      <c r="H311" s="7"/>
      <c r="J311"/>
      <c r="K311" s="2"/>
      <c r="L311"/>
      <c r="M311" s="3"/>
      <c r="N311"/>
      <c r="O311" s="3"/>
      <c r="P311"/>
      <c r="Q311" s="3"/>
      <c r="R311"/>
      <c r="S311"/>
    </row>
    <row r="312" spans="1:19" s="1" customFormat="1" x14ac:dyDescent="0.3">
      <c r="A312" s="52"/>
      <c r="C312" s="7"/>
      <c r="D312" s="12"/>
      <c r="F312" s="7"/>
      <c r="G312" s="7"/>
      <c r="H312" s="7"/>
      <c r="J312"/>
      <c r="K312" s="2"/>
      <c r="L312"/>
      <c r="M312" s="3"/>
      <c r="N312"/>
      <c r="O312" s="3"/>
      <c r="P312"/>
      <c r="Q312" s="3"/>
      <c r="R312"/>
      <c r="S312"/>
    </row>
    <row r="313" spans="1:19" s="1" customFormat="1" x14ac:dyDescent="0.3">
      <c r="A313" s="52"/>
      <c r="C313" s="7"/>
      <c r="D313" s="12"/>
      <c r="F313" s="7"/>
      <c r="G313" s="7"/>
      <c r="H313" s="7"/>
      <c r="J313"/>
      <c r="K313" s="2"/>
      <c r="L313"/>
      <c r="M313" s="3"/>
      <c r="N313"/>
      <c r="O313" s="3"/>
      <c r="P313"/>
      <c r="Q313" s="3"/>
      <c r="R313"/>
      <c r="S313"/>
    </row>
    <row r="314" spans="1:19" s="1" customFormat="1" x14ac:dyDescent="0.3">
      <c r="A314" s="52"/>
      <c r="C314" s="7"/>
      <c r="D314" s="12"/>
      <c r="F314" s="7"/>
      <c r="G314" s="7"/>
      <c r="H314" s="7"/>
      <c r="J314"/>
      <c r="K314" s="2"/>
      <c r="L314"/>
      <c r="M314" s="3"/>
      <c r="N314"/>
      <c r="O314" s="3"/>
      <c r="P314"/>
      <c r="Q314" s="3"/>
      <c r="R314"/>
      <c r="S314"/>
    </row>
    <row r="315" spans="1:19" s="1" customFormat="1" x14ac:dyDescent="0.3">
      <c r="A315" s="52"/>
      <c r="C315" s="7"/>
      <c r="D315" s="12"/>
      <c r="F315" s="7"/>
      <c r="G315" s="7"/>
      <c r="H315" s="7"/>
      <c r="J315"/>
      <c r="K315" s="2"/>
      <c r="L315"/>
      <c r="M315" s="3"/>
      <c r="N315"/>
      <c r="O315" s="3"/>
      <c r="P315"/>
      <c r="Q315" s="3"/>
      <c r="R315"/>
      <c r="S315"/>
    </row>
    <row r="316" spans="1:19" s="1" customFormat="1" x14ac:dyDescent="0.3">
      <c r="A316" s="52"/>
      <c r="C316" s="7"/>
      <c r="D316" s="12"/>
      <c r="F316" s="7"/>
      <c r="G316" s="7"/>
      <c r="H316" s="7"/>
      <c r="J316"/>
      <c r="K316" s="2"/>
      <c r="L316"/>
      <c r="M316" s="3"/>
      <c r="N316"/>
      <c r="O316" s="3"/>
      <c r="P316"/>
      <c r="Q316" s="3"/>
      <c r="R316"/>
      <c r="S316"/>
    </row>
    <row r="317" spans="1:19" s="1" customFormat="1" x14ac:dyDescent="0.3">
      <c r="A317" s="52"/>
      <c r="C317" s="7"/>
      <c r="D317" s="12"/>
      <c r="F317" s="7"/>
      <c r="G317" s="7"/>
      <c r="H317" s="7"/>
      <c r="J317"/>
      <c r="K317" s="2"/>
      <c r="L317"/>
      <c r="M317" s="3"/>
      <c r="N317"/>
      <c r="O317" s="3"/>
      <c r="P317"/>
      <c r="Q317" s="3"/>
      <c r="R317"/>
      <c r="S317"/>
    </row>
    <row r="318" spans="1:19" s="1" customFormat="1" x14ac:dyDescent="0.3">
      <c r="A318" s="52"/>
      <c r="C318" s="7"/>
      <c r="D318" s="12"/>
      <c r="F318" s="7"/>
      <c r="G318" s="7"/>
      <c r="H318" s="7"/>
      <c r="J318"/>
      <c r="K318" s="2"/>
      <c r="L318"/>
      <c r="M318" s="3"/>
      <c r="N318"/>
      <c r="O318" s="3"/>
      <c r="P318"/>
      <c r="Q318" s="3"/>
      <c r="R318"/>
      <c r="S318"/>
    </row>
    <row r="319" spans="1:19" s="1" customFormat="1" x14ac:dyDescent="0.3">
      <c r="A319" s="52"/>
      <c r="C319" s="7"/>
      <c r="D319" s="12"/>
      <c r="F319" s="7"/>
      <c r="G319" s="7"/>
      <c r="H319" s="7"/>
      <c r="J319"/>
      <c r="K319" s="2"/>
      <c r="L319"/>
      <c r="M319" s="3"/>
      <c r="N319"/>
      <c r="O319" s="3"/>
      <c r="P319"/>
      <c r="Q319" s="3"/>
      <c r="R319"/>
      <c r="S319"/>
    </row>
    <row r="320" spans="1:19" s="1" customFormat="1" x14ac:dyDescent="0.3">
      <c r="A320" s="52"/>
      <c r="C320" s="7"/>
      <c r="D320" s="12"/>
      <c r="F320" s="7"/>
      <c r="G320" s="7"/>
      <c r="H320" s="7"/>
      <c r="J320"/>
      <c r="K320" s="2"/>
      <c r="L320"/>
      <c r="M320" s="3"/>
      <c r="N320"/>
      <c r="O320" s="3"/>
      <c r="P320"/>
      <c r="Q320" s="3"/>
      <c r="R320"/>
      <c r="S320"/>
    </row>
    <row r="321" spans="1:19" s="1" customFormat="1" x14ac:dyDescent="0.3">
      <c r="A321" s="52"/>
      <c r="C321" s="7"/>
      <c r="D321" s="12"/>
      <c r="F321" s="7"/>
      <c r="G321" s="7"/>
      <c r="H321" s="7"/>
      <c r="J321"/>
      <c r="K321" s="2"/>
      <c r="L321"/>
      <c r="M321" s="3"/>
      <c r="N321"/>
      <c r="O321" s="3"/>
      <c r="P321"/>
      <c r="Q321" s="3"/>
      <c r="R321"/>
      <c r="S321"/>
    </row>
    <row r="322" spans="1:19" s="1" customFormat="1" x14ac:dyDescent="0.3">
      <c r="A322" s="52"/>
      <c r="C322" s="7"/>
      <c r="D322" s="12"/>
      <c r="F322" s="7"/>
      <c r="G322" s="7"/>
      <c r="H322" s="7"/>
      <c r="J322"/>
      <c r="K322" s="2"/>
      <c r="L322"/>
      <c r="M322" s="3"/>
      <c r="N322"/>
      <c r="O322" s="3"/>
      <c r="P322"/>
      <c r="Q322" s="3"/>
      <c r="R322"/>
      <c r="S322"/>
    </row>
    <row r="323" spans="1:19" s="1" customFormat="1" x14ac:dyDescent="0.3">
      <c r="A323" s="52"/>
      <c r="C323" s="7"/>
      <c r="D323" s="12"/>
      <c r="F323" s="7"/>
      <c r="G323" s="7"/>
      <c r="H323" s="7"/>
      <c r="J323"/>
      <c r="K323" s="2"/>
      <c r="L323"/>
      <c r="M323" s="3"/>
      <c r="N323"/>
      <c r="O323" s="3"/>
      <c r="P323"/>
      <c r="Q323" s="3"/>
      <c r="R323"/>
      <c r="S323"/>
    </row>
    <row r="324" spans="1:19" s="1" customFormat="1" x14ac:dyDescent="0.3">
      <c r="A324" s="52"/>
      <c r="C324" s="7"/>
      <c r="D324" s="12"/>
      <c r="F324" s="7"/>
      <c r="G324" s="7"/>
      <c r="H324" s="7"/>
      <c r="J324"/>
      <c r="K324" s="2"/>
      <c r="L324"/>
      <c r="M324" s="3"/>
      <c r="N324"/>
      <c r="O324" s="3"/>
      <c r="P324"/>
      <c r="Q324" s="3"/>
      <c r="R324"/>
      <c r="S324"/>
    </row>
    <row r="325" spans="1:19" s="1" customFormat="1" x14ac:dyDescent="0.3">
      <c r="A325" s="52"/>
      <c r="C325" s="7"/>
      <c r="D325" s="12"/>
      <c r="F325" s="7"/>
      <c r="G325" s="7"/>
      <c r="H325" s="7"/>
      <c r="J325"/>
      <c r="K325" s="2"/>
      <c r="L325"/>
      <c r="M325" s="3"/>
      <c r="N325"/>
      <c r="O325" s="3"/>
      <c r="P325"/>
      <c r="Q325" s="3"/>
      <c r="R325"/>
      <c r="S325"/>
    </row>
    <row r="326" spans="1:19" s="1" customFormat="1" x14ac:dyDescent="0.3">
      <c r="A326" s="52"/>
      <c r="C326" s="7"/>
      <c r="D326" s="12"/>
      <c r="F326" s="7"/>
      <c r="G326" s="7"/>
      <c r="H326" s="7"/>
      <c r="J326"/>
      <c r="K326" s="2"/>
      <c r="L326"/>
      <c r="M326" s="3"/>
      <c r="N326"/>
      <c r="O326" s="3"/>
      <c r="P326"/>
      <c r="Q326" s="3"/>
      <c r="R326"/>
      <c r="S326"/>
    </row>
    <row r="327" spans="1:19" s="1" customFormat="1" x14ac:dyDescent="0.3">
      <c r="A327" s="52"/>
      <c r="C327" s="7"/>
      <c r="D327" s="12"/>
      <c r="F327" s="7"/>
      <c r="G327" s="7"/>
      <c r="H327" s="7"/>
      <c r="J327"/>
      <c r="K327" s="2"/>
      <c r="L327"/>
      <c r="M327" s="3"/>
      <c r="N327"/>
      <c r="O327" s="3"/>
      <c r="P327"/>
      <c r="Q327" s="3"/>
      <c r="R327"/>
      <c r="S327"/>
    </row>
    <row r="328" spans="1:19" s="1" customFormat="1" x14ac:dyDescent="0.3">
      <c r="A328" s="52"/>
      <c r="C328" s="7"/>
      <c r="D328" s="12"/>
      <c r="F328" s="7"/>
      <c r="G328" s="7"/>
      <c r="H328" s="7"/>
      <c r="J328"/>
      <c r="K328" s="2"/>
      <c r="L328"/>
      <c r="M328" s="3"/>
      <c r="N328"/>
      <c r="O328" s="3"/>
      <c r="P328"/>
      <c r="Q328" s="3"/>
      <c r="R328"/>
      <c r="S328"/>
    </row>
    <row r="329" spans="1:19" s="1" customFormat="1" x14ac:dyDescent="0.3">
      <c r="A329" s="52"/>
      <c r="C329" s="7"/>
      <c r="D329" s="12"/>
      <c r="F329" s="7"/>
      <c r="G329" s="7"/>
      <c r="H329" s="7"/>
      <c r="J329"/>
      <c r="K329" s="2"/>
      <c r="L329"/>
      <c r="M329" s="3"/>
      <c r="N329"/>
      <c r="O329" s="3"/>
      <c r="P329"/>
      <c r="Q329" s="3"/>
      <c r="R329"/>
      <c r="S329"/>
    </row>
    <row r="330" spans="1:19" s="1" customFormat="1" x14ac:dyDescent="0.3">
      <c r="A330" s="52"/>
      <c r="C330" s="7"/>
      <c r="D330" s="12"/>
      <c r="F330" s="7"/>
      <c r="G330" s="7"/>
      <c r="H330" s="7"/>
      <c r="J330"/>
      <c r="K330" s="2"/>
      <c r="L330"/>
      <c r="M330" s="3"/>
      <c r="N330"/>
      <c r="O330" s="3"/>
      <c r="P330"/>
      <c r="Q330" s="3"/>
      <c r="R330"/>
      <c r="S330"/>
    </row>
  </sheetData>
  <mergeCells count="13">
    <mergeCell ref="C91:C92"/>
    <mergeCell ref="C95:E96"/>
    <mergeCell ref="C59:C60"/>
    <mergeCell ref="C61:C62"/>
    <mergeCell ref="C72:C73"/>
    <mergeCell ref="C88:D89"/>
    <mergeCell ref="C90:F90"/>
    <mergeCell ref="B2:F2"/>
    <mergeCell ref="C55:D55"/>
    <mergeCell ref="C45:D45"/>
    <mergeCell ref="C49:C50"/>
    <mergeCell ref="C40:C41"/>
    <mergeCell ref="C46:D46"/>
  </mergeCells>
  <pageMargins left="0.25" right="0.25" top="0.75" bottom="0.75" header="0.3" footer="0.3"/>
  <pageSetup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E949B-3CA0-477D-BC29-A07BF83F77E6}">
  <dimension ref="B2:M105"/>
  <sheetViews>
    <sheetView workbookViewId="0">
      <pane ySplit="5" topLeftCell="A6" activePane="bottomLeft" state="frozen"/>
      <selection activeCell="AM1" sqref="AM1"/>
      <selection pane="bottomLeft" activeCell="D24" sqref="D24"/>
    </sheetView>
  </sheetViews>
  <sheetFormatPr defaultRowHeight="14.4" x14ac:dyDescent="0.3"/>
  <cols>
    <col min="1" max="1" width="4.109375" customWidth="1"/>
    <col min="2" max="2" width="10.5546875" style="20" bestFit="1" customWidth="1"/>
    <col min="3" max="3" width="10.5546875" style="20" customWidth="1"/>
    <col min="4" max="4" width="40.88671875" style="20" customWidth="1"/>
    <col min="5" max="5" width="19.88671875" style="20" bestFit="1" customWidth="1"/>
    <col min="6" max="6" width="11.33203125" style="20" customWidth="1"/>
    <col min="7" max="7" width="21.33203125" style="20" customWidth="1"/>
    <col min="8" max="8" width="15.6640625" style="20" customWidth="1"/>
    <col min="9" max="9" width="17.109375" style="20" customWidth="1"/>
    <col min="10" max="11" width="20.88671875" style="20" customWidth="1"/>
    <col min="12" max="12" width="11.5546875" style="20" bestFit="1" customWidth="1"/>
    <col min="13" max="13" width="11.33203125" style="20" bestFit="1" customWidth="1"/>
  </cols>
  <sheetData>
    <row r="2" spans="2:13" ht="18" x14ac:dyDescent="0.35">
      <c r="B2" s="79" t="s">
        <v>256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2:13" ht="15" thickBot="1" x14ac:dyDescent="0.35"/>
    <row r="4" spans="2:13" ht="16.2" thickBot="1" x14ac:dyDescent="0.35">
      <c r="F4" s="25" t="s">
        <v>17</v>
      </c>
      <c r="G4" s="26" t="s">
        <v>17</v>
      </c>
      <c r="H4" s="26" t="s">
        <v>18</v>
      </c>
      <c r="I4" s="26" t="s">
        <v>19</v>
      </c>
      <c r="J4" s="26" t="s">
        <v>26</v>
      </c>
      <c r="K4" s="29" t="s">
        <v>26</v>
      </c>
    </row>
    <row r="5" spans="2:13" s="33" customFormat="1" ht="63" thickBot="1" x14ac:dyDescent="0.35">
      <c r="B5" s="30" t="s">
        <v>28</v>
      </c>
      <c r="C5" s="44" t="s">
        <v>29</v>
      </c>
      <c r="D5" s="44" t="s">
        <v>30</v>
      </c>
      <c r="E5" s="44" t="s">
        <v>31</v>
      </c>
      <c r="F5" s="44" t="s">
        <v>32</v>
      </c>
      <c r="G5" s="44" t="s">
        <v>33</v>
      </c>
      <c r="H5" s="44" t="s">
        <v>34</v>
      </c>
      <c r="I5" s="44" t="s">
        <v>35</v>
      </c>
      <c r="J5" s="44" t="s">
        <v>36</v>
      </c>
      <c r="K5" s="44" t="s">
        <v>37</v>
      </c>
      <c r="L5" s="31" t="s">
        <v>38</v>
      </c>
      <c r="M5" s="32" t="s">
        <v>39</v>
      </c>
    </row>
    <row r="6" spans="2:13" x14ac:dyDescent="0.3">
      <c r="B6" s="34">
        <v>1</v>
      </c>
      <c r="C6" s="35" t="s">
        <v>40</v>
      </c>
      <c r="D6" s="35" t="s">
        <v>41</v>
      </c>
      <c r="E6" s="35" t="s">
        <v>42</v>
      </c>
      <c r="F6" s="35">
        <v>0.34100000000000003</v>
      </c>
      <c r="G6" s="35">
        <v>5.815E-2</v>
      </c>
      <c r="H6" s="35">
        <v>5.815E-2</v>
      </c>
      <c r="I6" s="35">
        <v>5.815E-2</v>
      </c>
      <c r="J6" s="35">
        <v>0</v>
      </c>
      <c r="K6" s="36">
        <v>0</v>
      </c>
      <c r="L6" s="35" t="s">
        <v>43</v>
      </c>
      <c r="M6" s="37" t="s">
        <v>44</v>
      </c>
    </row>
    <row r="7" spans="2:13" x14ac:dyDescent="0.3">
      <c r="B7" s="38">
        <v>2</v>
      </c>
      <c r="C7" s="36" t="s">
        <v>45</v>
      </c>
      <c r="D7" s="36" t="s">
        <v>46</v>
      </c>
      <c r="E7" s="36" t="s">
        <v>42</v>
      </c>
      <c r="F7" s="36">
        <v>0.21567</v>
      </c>
      <c r="G7" s="36">
        <v>0.2135</v>
      </c>
      <c r="H7" s="36">
        <v>0.2135</v>
      </c>
      <c r="I7" s="36">
        <v>0.2135</v>
      </c>
      <c r="J7" s="36">
        <v>1</v>
      </c>
      <c r="K7" s="36">
        <v>0</v>
      </c>
      <c r="L7" s="36" t="s">
        <v>47</v>
      </c>
      <c r="M7" s="39" t="s">
        <v>43</v>
      </c>
    </row>
    <row r="8" spans="2:13" x14ac:dyDescent="0.3">
      <c r="B8" s="38">
        <v>3</v>
      </c>
      <c r="C8" s="36" t="s">
        <v>48</v>
      </c>
      <c r="D8" s="36" t="s">
        <v>49</v>
      </c>
      <c r="E8" s="36" t="s">
        <v>42</v>
      </c>
      <c r="F8" s="36">
        <v>0.30026000000000003</v>
      </c>
      <c r="G8" s="36">
        <v>0.30026000000000003</v>
      </c>
      <c r="H8" s="36">
        <v>0.30026000000000003</v>
      </c>
      <c r="I8" s="36">
        <v>0.30026000000000003</v>
      </c>
      <c r="J8" s="36">
        <v>1</v>
      </c>
      <c r="K8" s="36">
        <v>0</v>
      </c>
      <c r="L8" s="36" t="s">
        <v>50</v>
      </c>
      <c r="M8" s="39" t="s">
        <v>51</v>
      </c>
    </row>
    <row r="9" spans="2:13" x14ac:dyDescent="0.3">
      <c r="B9" s="38">
        <v>4</v>
      </c>
      <c r="C9" s="36" t="s">
        <v>52</v>
      </c>
      <c r="D9" s="36" t="s">
        <v>53</v>
      </c>
      <c r="E9" s="36" t="s">
        <v>42</v>
      </c>
      <c r="F9" s="36">
        <v>0.20193</v>
      </c>
      <c r="G9" s="36">
        <v>0.19911000000000001</v>
      </c>
      <c r="H9" s="36">
        <v>0.19911000000000001</v>
      </c>
      <c r="I9" s="36">
        <v>0.19911000000000001</v>
      </c>
      <c r="J9" s="36">
        <v>1</v>
      </c>
      <c r="K9" s="36">
        <v>0</v>
      </c>
      <c r="L9" s="36" t="s">
        <v>54</v>
      </c>
      <c r="M9" s="39" t="s">
        <v>55</v>
      </c>
    </row>
    <row r="10" spans="2:13" x14ac:dyDescent="0.3">
      <c r="B10" s="38">
        <v>5</v>
      </c>
      <c r="C10" s="36" t="s">
        <v>56</v>
      </c>
      <c r="D10" s="36" t="s">
        <v>57</v>
      </c>
      <c r="E10" s="36" t="s">
        <v>42</v>
      </c>
      <c r="F10" s="36">
        <v>0.10568</v>
      </c>
      <c r="G10" s="36">
        <v>0.10568</v>
      </c>
      <c r="H10" s="36">
        <v>0.10568</v>
      </c>
      <c r="I10" s="36">
        <v>0.10568</v>
      </c>
      <c r="J10" s="36">
        <v>0</v>
      </c>
      <c r="K10" s="36">
        <v>0</v>
      </c>
      <c r="L10" s="36" t="s">
        <v>58</v>
      </c>
      <c r="M10" s="39" t="s">
        <v>59</v>
      </c>
    </row>
    <row r="11" spans="2:13" x14ac:dyDescent="0.3">
      <c r="B11" s="38">
        <v>6</v>
      </c>
      <c r="C11" s="36" t="s">
        <v>60</v>
      </c>
      <c r="D11" s="36" t="s">
        <v>57</v>
      </c>
      <c r="E11" s="36" t="s">
        <v>42</v>
      </c>
      <c r="F11" s="36">
        <v>0.11007</v>
      </c>
      <c r="G11" s="36">
        <v>0.11007</v>
      </c>
      <c r="H11" s="36">
        <v>0.11007</v>
      </c>
      <c r="I11" s="36">
        <v>0.11007</v>
      </c>
      <c r="J11" s="36">
        <v>1</v>
      </c>
      <c r="K11" s="36">
        <v>0</v>
      </c>
      <c r="L11" s="36" t="s">
        <v>61</v>
      </c>
      <c r="M11" s="39" t="s">
        <v>62</v>
      </c>
    </row>
    <row r="12" spans="2:13" x14ac:dyDescent="0.3">
      <c r="B12" s="38">
        <v>7</v>
      </c>
      <c r="C12" s="36" t="s">
        <v>63</v>
      </c>
      <c r="D12" s="36" t="s">
        <v>46</v>
      </c>
      <c r="E12" s="36" t="s">
        <v>42</v>
      </c>
      <c r="F12" s="36">
        <v>0.16388</v>
      </c>
      <c r="G12" s="36">
        <v>0.16388</v>
      </c>
      <c r="H12" s="36">
        <v>0.16388</v>
      </c>
      <c r="I12" s="36">
        <v>0.16388</v>
      </c>
      <c r="J12" s="36">
        <v>1</v>
      </c>
      <c r="K12" s="36">
        <v>0</v>
      </c>
      <c r="L12" s="36" t="s">
        <v>64</v>
      </c>
      <c r="M12" s="39" t="s">
        <v>65</v>
      </c>
    </row>
    <row r="13" spans="2:13" x14ac:dyDescent="0.3">
      <c r="B13" s="38">
        <v>8</v>
      </c>
      <c r="C13" s="36" t="s">
        <v>66</v>
      </c>
      <c r="D13" s="36" t="s">
        <v>67</v>
      </c>
      <c r="E13" s="36" t="s">
        <v>42</v>
      </c>
      <c r="F13" s="36">
        <v>0.16455</v>
      </c>
      <c r="G13" s="36">
        <v>0.16359000000000001</v>
      </c>
      <c r="H13" s="36">
        <v>0.16359000000000001</v>
      </c>
      <c r="I13" s="36">
        <v>0.16359000000000001</v>
      </c>
      <c r="J13" s="36">
        <v>0</v>
      </c>
      <c r="K13" s="36">
        <v>0</v>
      </c>
      <c r="L13" s="36" t="s">
        <v>68</v>
      </c>
      <c r="M13" s="39" t="s">
        <v>69</v>
      </c>
    </row>
    <row r="14" spans="2:13" x14ac:dyDescent="0.3">
      <c r="B14" s="38">
        <v>9</v>
      </c>
      <c r="C14" s="36" t="s">
        <v>70</v>
      </c>
      <c r="D14" s="36" t="s">
        <v>71</v>
      </c>
      <c r="E14" s="36" t="s">
        <v>42</v>
      </c>
      <c r="F14" s="36">
        <v>0.11068</v>
      </c>
      <c r="G14" s="36">
        <v>6.0089999999999998E-2</v>
      </c>
      <c r="H14" s="36">
        <v>6.0089999999999998E-2</v>
      </c>
      <c r="I14" s="36">
        <v>6.0089999999999998E-2</v>
      </c>
      <c r="J14" s="36">
        <v>1</v>
      </c>
      <c r="K14" s="36">
        <v>0</v>
      </c>
      <c r="L14" s="36" t="s">
        <v>50</v>
      </c>
      <c r="M14" s="39" t="s">
        <v>72</v>
      </c>
    </row>
    <row r="15" spans="2:13" x14ac:dyDescent="0.3">
      <c r="B15" s="38">
        <v>10</v>
      </c>
      <c r="C15" s="36" t="s">
        <v>73</v>
      </c>
      <c r="D15" s="36" t="s">
        <v>67</v>
      </c>
      <c r="E15" s="36" t="s">
        <v>42</v>
      </c>
      <c r="F15" s="36">
        <v>0.12077</v>
      </c>
      <c r="G15" s="36">
        <v>9.1120000000000007E-2</v>
      </c>
      <c r="H15" s="36">
        <v>9.1120000000000007E-2</v>
      </c>
      <c r="I15" s="36">
        <v>9.1120000000000007E-2</v>
      </c>
      <c r="J15" s="36">
        <v>0</v>
      </c>
      <c r="K15" s="36">
        <v>0</v>
      </c>
      <c r="L15" s="36" t="s">
        <v>64</v>
      </c>
      <c r="M15" s="39" t="s">
        <v>74</v>
      </c>
    </row>
    <row r="16" spans="2:13" x14ac:dyDescent="0.3">
      <c r="B16" s="38">
        <v>11</v>
      </c>
      <c r="C16" s="36" t="s">
        <v>75</v>
      </c>
      <c r="D16" s="36" t="s">
        <v>67</v>
      </c>
      <c r="E16" s="36" t="s">
        <v>42</v>
      </c>
      <c r="F16" s="36">
        <v>0.44492999999999999</v>
      </c>
      <c r="G16" s="36">
        <v>0.42809999999999998</v>
      </c>
      <c r="H16" s="36">
        <v>0.42809999999999998</v>
      </c>
      <c r="I16" s="36">
        <v>0.42809999999999998</v>
      </c>
      <c r="J16" s="36">
        <v>0</v>
      </c>
      <c r="K16" s="36">
        <v>0</v>
      </c>
      <c r="L16" s="36" t="s">
        <v>64</v>
      </c>
      <c r="M16" s="39" t="s">
        <v>76</v>
      </c>
    </row>
    <row r="17" spans="2:13" x14ac:dyDescent="0.3">
      <c r="B17" s="38">
        <v>12</v>
      </c>
      <c r="C17" s="36" t="s">
        <v>77</v>
      </c>
      <c r="D17" s="36" t="s">
        <v>78</v>
      </c>
      <c r="E17" s="36" t="s">
        <v>42</v>
      </c>
      <c r="F17" s="36">
        <v>9.8199999999999996E-2</v>
      </c>
      <c r="G17" s="36">
        <v>9.8199999999999996E-2</v>
      </c>
      <c r="H17" s="36">
        <v>9.8199999999999996E-2</v>
      </c>
      <c r="I17" s="36">
        <v>9.8199999999999996E-2</v>
      </c>
      <c r="J17" s="36">
        <v>0</v>
      </c>
      <c r="K17" s="36">
        <v>0</v>
      </c>
      <c r="L17" s="36" t="s">
        <v>79</v>
      </c>
      <c r="M17" s="39" t="s">
        <v>80</v>
      </c>
    </row>
    <row r="18" spans="2:13" x14ac:dyDescent="0.3">
      <c r="B18" s="38">
        <v>13</v>
      </c>
      <c r="C18" s="36" t="s">
        <v>81</v>
      </c>
      <c r="D18" s="36" t="s">
        <v>67</v>
      </c>
      <c r="E18" s="36" t="s">
        <v>42</v>
      </c>
      <c r="F18" s="36">
        <v>0.10331</v>
      </c>
      <c r="G18" s="36">
        <v>0.10331</v>
      </c>
      <c r="H18" s="36">
        <v>0.10331</v>
      </c>
      <c r="I18" s="36">
        <v>0.10331</v>
      </c>
      <c r="J18" s="36">
        <v>0</v>
      </c>
      <c r="K18" s="36">
        <v>0</v>
      </c>
      <c r="L18" s="36" t="s">
        <v>68</v>
      </c>
      <c r="M18" s="39" t="s">
        <v>82</v>
      </c>
    </row>
    <row r="19" spans="2:13" x14ac:dyDescent="0.3">
      <c r="B19" s="38">
        <v>14</v>
      </c>
      <c r="C19" s="36" t="s">
        <v>83</v>
      </c>
      <c r="D19" s="36" t="s">
        <v>67</v>
      </c>
      <c r="E19" s="36" t="s">
        <v>42</v>
      </c>
      <c r="F19" s="36">
        <v>0.10063</v>
      </c>
      <c r="G19" s="36">
        <v>0.10063</v>
      </c>
      <c r="H19" s="36">
        <v>0.10063</v>
      </c>
      <c r="I19" s="36">
        <v>0.10063</v>
      </c>
      <c r="J19" s="36">
        <v>0</v>
      </c>
      <c r="K19" s="36">
        <v>0</v>
      </c>
      <c r="L19" s="36" t="s">
        <v>84</v>
      </c>
      <c r="M19" s="39" t="s">
        <v>85</v>
      </c>
    </row>
    <row r="20" spans="2:13" x14ac:dyDescent="0.3">
      <c r="B20" s="38">
        <v>15</v>
      </c>
      <c r="C20" s="36" t="s">
        <v>86</v>
      </c>
      <c r="D20" s="36" t="s">
        <v>67</v>
      </c>
      <c r="E20" s="36" t="s">
        <v>42</v>
      </c>
      <c r="F20" s="36">
        <v>0.10167</v>
      </c>
      <c r="G20" s="36">
        <v>0.10167</v>
      </c>
      <c r="H20" s="36">
        <v>0.10167</v>
      </c>
      <c r="I20" s="36">
        <v>0.10167</v>
      </c>
      <c r="J20" s="36">
        <v>1</v>
      </c>
      <c r="K20" s="36">
        <v>0</v>
      </c>
      <c r="L20" s="36" t="s">
        <v>84</v>
      </c>
      <c r="M20" s="39" t="s">
        <v>85</v>
      </c>
    </row>
    <row r="21" spans="2:13" x14ac:dyDescent="0.3">
      <c r="B21" s="38">
        <v>16</v>
      </c>
      <c r="C21" s="36" t="s">
        <v>87</v>
      </c>
      <c r="D21" s="36" t="s">
        <v>67</v>
      </c>
      <c r="E21" s="36" t="s">
        <v>42</v>
      </c>
      <c r="F21" s="36">
        <v>0.10215</v>
      </c>
      <c r="G21" s="36">
        <v>0.10215</v>
      </c>
      <c r="H21" s="36">
        <v>0.10215</v>
      </c>
      <c r="I21" s="36">
        <v>0.10215</v>
      </c>
      <c r="J21" s="36">
        <v>0</v>
      </c>
      <c r="K21" s="36">
        <v>0</v>
      </c>
      <c r="L21" s="36" t="s">
        <v>84</v>
      </c>
      <c r="M21" s="39" t="s">
        <v>88</v>
      </c>
    </row>
    <row r="22" spans="2:13" x14ac:dyDescent="0.3">
      <c r="B22" s="38">
        <v>17</v>
      </c>
      <c r="C22" s="36" t="s">
        <v>89</v>
      </c>
      <c r="D22" s="36" t="s">
        <v>67</v>
      </c>
      <c r="E22" s="36" t="s">
        <v>42</v>
      </c>
      <c r="F22" s="36">
        <v>0.11248</v>
      </c>
      <c r="G22" s="36">
        <v>0.1018</v>
      </c>
      <c r="H22" s="36">
        <v>0.1018</v>
      </c>
      <c r="I22" s="36">
        <v>0.1018</v>
      </c>
      <c r="J22" s="36">
        <v>0</v>
      </c>
      <c r="K22" s="36">
        <v>0</v>
      </c>
      <c r="L22" s="36" t="s">
        <v>68</v>
      </c>
      <c r="M22" s="39" t="s">
        <v>90</v>
      </c>
    </row>
    <row r="23" spans="2:13" x14ac:dyDescent="0.3">
      <c r="B23" s="38">
        <v>18</v>
      </c>
      <c r="C23" s="36" t="s">
        <v>91</v>
      </c>
      <c r="D23" s="36" t="s">
        <v>67</v>
      </c>
      <c r="E23" s="36" t="s">
        <v>42</v>
      </c>
      <c r="F23" s="36">
        <v>0.11325</v>
      </c>
      <c r="G23" s="36">
        <v>1.7989999999999999E-2</v>
      </c>
      <c r="H23" s="36">
        <v>1.7989999999999999E-2</v>
      </c>
      <c r="I23" s="36">
        <v>1.7989999999999999E-2</v>
      </c>
      <c r="J23" s="36">
        <v>0</v>
      </c>
      <c r="K23" s="36">
        <v>1</v>
      </c>
      <c r="L23" s="36" t="s">
        <v>92</v>
      </c>
      <c r="M23" s="39" t="s">
        <v>93</v>
      </c>
    </row>
    <row r="24" spans="2:13" x14ac:dyDescent="0.3">
      <c r="B24" s="38">
        <v>19</v>
      </c>
      <c r="C24" s="36" t="s">
        <v>94</v>
      </c>
      <c r="D24" s="36" t="s">
        <v>95</v>
      </c>
      <c r="E24" s="36" t="s">
        <v>42</v>
      </c>
      <c r="F24" s="36">
        <v>0.11477</v>
      </c>
      <c r="G24" s="36">
        <v>7.9100000000000004E-2</v>
      </c>
      <c r="H24" s="36">
        <v>7.9100000000000004E-2</v>
      </c>
      <c r="I24" s="36">
        <v>7.9100000000000004E-2</v>
      </c>
      <c r="J24" s="36">
        <v>0</v>
      </c>
      <c r="K24" s="36">
        <v>0</v>
      </c>
      <c r="L24" s="36" t="s">
        <v>96</v>
      </c>
      <c r="M24" s="39" t="s">
        <v>97</v>
      </c>
    </row>
    <row r="25" spans="2:13" x14ac:dyDescent="0.3">
      <c r="B25" s="38">
        <v>20</v>
      </c>
      <c r="C25" s="36" t="s">
        <v>98</v>
      </c>
      <c r="D25" s="36" t="s">
        <v>71</v>
      </c>
      <c r="E25" s="36" t="s">
        <v>42</v>
      </c>
      <c r="F25" s="36">
        <v>0.11716</v>
      </c>
      <c r="G25" s="36">
        <v>0.11716</v>
      </c>
      <c r="H25" s="36">
        <v>0.11716</v>
      </c>
      <c r="I25" s="36">
        <v>0.11716</v>
      </c>
      <c r="J25" s="36">
        <v>1</v>
      </c>
      <c r="K25" s="36">
        <v>0</v>
      </c>
      <c r="L25" s="36" t="s">
        <v>99</v>
      </c>
      <c r="M25" s="39" t="s">
        <v>100</v>
      </c>
    </row>
    <row r="26" spans="2:13" x14ac:dyDescent="0.3">
      <c r="B26" s="38">
        <v>21</v>
      </c>
      <c r="C26" s="36" t="s">
        <v>101</v>
      </c>
      <c r="D26" s="36" t="s">
        <v>67</v>
      </c>
      <c r="E26" s="36" t="s">
        <v>42</v>
      </c>
      <c r="F26" s="36">
        <v>0.12745000000000001</v>
      </c>
      <c r="G26" s="36">
        <v>0.12745000000000001</v>
      </c>
      <c r="H26" s="36">
        <v>0.12745000000000001</v>
      </c>
      <c r="I26" s="36">
        <v>0.12745000000000001</v>
      </c>
      <c r="J26" s="36">
        <v>0</v>
      </c>
      <c r="K26" s="36">
        <v>0</v>
      </c>
      <c r="L26" s="36" t="s">
        <v>68</v>
      </c>
      <c r="M26" s="39" t="s">
        <v>102</v>
      </c>
    </row>
    <row r="27" spans="2:13" x14ac:dyDescent="0.3">
      <c r="B27" s="38">
        <v>22</v>
      </c>
      <c r="C27" s="36" t="s">
        <v>103</v>
      </c>
      <c r="D27" s="36" t="s">
        <v>67</v>
      </c>
      <c r="E27" s="36" t="s">
        <v>42</v>
      </c>
      <c r="F27" s="36">
        <v>0.11483</v>
      </c>
      <c r="G27" s="36">
        <v>0.11483</v>
      </c>
      <c r="H27" s="36">
        <v>0.11483</v>
      </c>
      <c r="I27" s="36">
        <v>0.11483</v>
      </c>
      <c r="J27" s="36">
        <v>0</v>
      </c>
      <c r="K27" s="36">
        <v>0</v>
      </c>
      <c r="L27" s="36" t="s">
        <v>68</v>
      </c>
      <c r="M27" s="39" t="s">
        <v>104</v>
      </c>
    </row>
    <row r="28" spans="2:13" x14ac:dyDescent="0.3">
      <c r="B28" s="38">
        <v>23</v>
      </c>
      <c r="C28" s="36" t="s">
        <v>105</v>
      </c>
      <c r="D28" s="36" t="s">
        <v>67</v>
      </c>
      <c r="E28" s="36" t="s">
        <v>42</v>
      </c>
      <c r="F28" s="36">
        <v>0.12222</v>
      </c>
      <c r="G28" s="36">
        <v>0.12222</v>
      </c>
      <c r="H28" s="36">
        <v>0.12222</v>
      </c>
      <c r="I28" s="36">
        <v>0.12222</v>
      </c>
      <c r="J28" s="36">
        <v>1</v>
      </c>
      <c r="K28" s="36">
        <v>0</v>
      </c>
      <c r="L28" s="36" t="s">
        <v>68</v>
      </c>
      <c r="M28" s="39" t="s">
        <v>104</v>
      </c>
    </row>
    <row r="29" spans="2:13" x14ac:dyDescent="0.3">
      <c r="B29" s="38">
        <v>24</v>
      </c>
      <c r="C29" s="36" t="s">
        <v>106</v>
      </c>
      <c r="D29" s="36" t="s">
        <v>67</v>
      </c>
      <c r="E29" s="36" t="s">
        <v>42</v>
      </c>
      <c r="F29" s="36">
        <v>9.6600000000000005E-2</v>
      </c>
      <c r="G29" s="36">
        <v>9.6600000000000005E-2</v>
      </c>
      <c r="H29" s="36">
        <v>9.6600000000000005E-2</v>
      </c>
      <c r="I29" s="36">
        <v>9.6600000000000005E-2</v>
      </c>
      <c r="J29" s="36">
        <v>1</v>
      </c>
      <c r="K29" s="36">
        <v>0</v>
      </c>
      <c r="L29" s="36" t="s">
        <v>107</v>
      </c>
      <c r="M29" s="39" t="s">
        <v>108</v>
      </c>
    </row>
    <row r="30" spans="2:13" x14ac:dyDescent="0.3">
      <c r="B30" s="38">
        <v>25</v>
      </c>
      <c r="C30" s="36" t="s">
        <v>109</v>
      </c>
      <c r="D30" s="36" t="s">
        <v>67</v>
      </c>
      <c r="E30" s="36" t="s">
        <v>42</v>
      </c>
      <c r="F30" s="36">
        <v>6.4930000000000002E-2</v>
      </c>
      <c r="G30" s="36">
        <v>6.6600000000000001E-3</v>
      </c>
      <c r="H30" s="36">
        <v>6.6600000000000001E-3</v>
      </c>
      <c r="I30" s="36">
        <v>6.6600000000000001E-3</v>
      </c>
      <c r="J30" s="36">
        <v>0</v>
      </c>
      <c r="K30" s="36">
        <v>0</v>
      </c>
      <c r="L30" s="36" t="s">
        <v>68</v>
      </c>
      <c r="M30" s="39" t="s">
        <v>110</v>
      </c>
    </row>
    <row r="31" spans="2:13" x14ac:dyDescent="0.3">
      <c r="B31" s="38">
        <v>26</v>
      </c>
      <c r="C31" s="36" t="s">
        <v>111</v>
      </c>
      <c r="D31" s="36" t="s">
        <v>67</v>
      </c>
      <c r="E31" s="36" t="s">
        <v>42</v>
      </c>
      <c r="F31" s="36">
        <v>8.1360000000000002E-2</v>
      </c>
      <c r="G31" s="36">
        <v>1.555E-2</v>
      </c>
      <c r="H31" s="36">
        <v>1.555E-2</v>
      </c>
      <c r="I31" s="36">
        <v>1.555E-2</v>
      </c>
      <c r="J31" s="36">
        <v>0</v>
      </c>
      <c r="K31" s="36">
        <v>1</v>
      </c>
      <c r="L31" s="36" t="s">
        <v>64</v>
      </c>
      <c r="M31" s="39" t="s">
        <v>112</v>
      </c>
    </row>
    <row r="32" spans="2:13" x14ac:dyDescent="0.3">
      <c r="B32" s="38">
        <v>27</v>
      </c>
      <c r="C32" s="36" t="s">
        <v>113</v>
      </c>
      <c r="D32" s="36" t="s">
        <v>114</v>
      </c>
      <c r="E32" s="36" t="s">
        <v>42</v>
      </c>
      <c r="F32" s="36">
        <v>4.9590000000000002E-2</v>
      </c>
      <c r="G32" s="36">
        <v>4.3360000000000003E-2</v>
      </c>
      <c r="H32" s="36">
        <v>4.3360000000000003E-2</v>
      </c>
      <c r="I32" s="36">
        <v>4.3360000000000003E-2</v>
      </c>
      <c r="J32" s="36">
        <v>0</v>
      </c>
      <c r="K32" s="36">
        <v>0</v>
      </c>
      <c r="L32" s="36" t="s">
        <v>99</v>
      </c>
      <c r="M32" s="39" t="s">
        <v>115</v>
      </c>
    </row>
    <row r="33" spans="2:13" x14ac:dyDescent="0.3">
      <c r="B33" s="38">
        <v>28</v>
      </c>
      <c r="C33" s="36" t="s">
        <v>116</v>
      </c>
      <c r="D33" s="36" t="s">
        <v>71</v>
      </c>
      <c r="E33" s="36" t="s">
        <v>42</v>
      </c>
      <c r="F33" s="36">
        <v>0.12614</v>
      </c>
      <c r="G33" s="36">
        <v>0.12614</v>
      </c>
      <c r="H33" s="36">
        <v>0.12614</v>
      </c>
      <c r="I33" s="36">
        <v>0.12614</v>
      </c>
      <c r="J33" s="36">
        <v>1</v>
      </c>
      <c r="K33" s="36">
        <v>0</v>
      </c>
      <c r="L33" s="36" t="s">
        <v>117</v>
      </c>
      <c r="M33" s="39" t="s">
        <v>118</v>
      </c>
    </row>
    <row r="34" spans="2:13" x14ac:dyDescent="0.3">
      <c r="B34" s="38">
        <v>29</v>
      </c>
      <c r="C34" s="36" t="s">
        <v>119</v>
      </c>
      <c r="D34" s="36" t="s">
        <v>71</v>
      </c>
      <c r="E34" s="36" t="s">
        <v>42</v>
      </c>
      <c r="F34" s="36">
        <v>0.19702</v>
      </c>
      <c r="G34" s="36">
        <v>0.19447999999999999</v>
      </c>
      <c r="H34" s="36">
        <v>0.19447999999999999</v>
      </c>
      <c r="I34" s="36">
        <v>0.19447999999999999</v>
      </c>
      <c r="J34" s="36">
        <v>1</v>
      </c>
      <c r="K34" s="36">
        <v>0</v>
      </c>
      <c r="L34" s="36" t="s">
        <v>117</v>
      </c>
      <c r="M34" s="39" t="s">
        <v>120</v>
      </c>
    </row>
    <row r="35" spans="2:13" x14ac:dyDescent="0.3">
      <c r="B35" s="38">
        <v>30</v>
      </c>
      <c r="C35" s="36" t="s">
        <v>121</v>
      </c>
      <c r="D35" s="36" t="s">
        <v>67</v>
      </c>
      <c r="E35" s="36" t="s">
        <v>42</v>
      </c>
      <c r="F35" s="36">
        <v>0.13883999999999999</v>
      </c>
      <c r="G35" s="36">
        <v>0.13883999999999999</v>
      </c>
      <c r="H35" s="36">
        <v>0.13883999999999999</v>
      </c>
      <c r="I35" s="36">
        <v>0.13883999999999999</v>
      </c>
      <c r="J35" s="36">
        <v>1</v>
      </c>
      <c r="K35" s="36">
        <v>0</v>
      </c>
      <c r="L35" s="36" t="s">
        <v>122</v>
      </c>
      <c r="M35" s="39" t="s">
        <v>123</v>
      </c>
    </row>
    <row r="36" spans="2:13" x14ac:dyDescent="0.3">
      <c r="B36" s="38">
        <v>31</v>
      </c>
      <c r="C36" s="36" t="s">
        <v>124</v>
      </c>
      <c r="D36" s="36" t="s">
        <v>67</v>
      </c>
      <c r="E36" s="36" t="s">
        <v>42</v>
      </c>
      <c r="F36" s="36">
        <v>0.17651</v>
      </c>
      <c r="G36" s="36">
        <v>0.17651</v>
      </c>
      <c r="H36" s="36">
        <v>0.17651</v>
      </c>
      <c r="I36" s="36">
        <v>0.17651</v>
      </c>
      <c r="J36" s="36">
        <v>1</v>
      </c>
      <c r="K36" s="36">
        <v>0</v>
      </c>
      <c r="L36" s="36" t="s">
        <v>50</v>
      </c>
      <c r="M36" s="39" t="s">
        <v>125</v>
      </c>
    </row>
    <row r="37" spans="2:13" x14ac:dyDescent="0.3">
      <c r="B37" s="38">
        <v>32</v>
      </c>
      <c r="C37" s="36" t="s">
        <v>126</v>
      </c>
      <c r="D37" s="36" t="s">
        <v>67</v>
      </c>
      <c r="E37" s="36" t="s">
        <v>42</v>
      </c>
      <c r="F37" s="36">
        <v>6.5799999999999997E-2</v>
      </c>
      <c r="G37" s="36">
        <v>6.5799999999999997E-2</v>
      </c>
      <c r="H37" s="36">
        <v>6.5799999999999997E-2</v>
      </c>
      <c r="I37" s="36">
        <v>6.5799999999999997E-2</v>
      </c>
      <c r="J37" s="36">
        <v>1</v>
      </c>
      <c r="K37" s="36">
        <v>0</v>
      </c>
      <c r="L37" s="36" t="s">
        <v>127</v>
      </c>
      <c r="M37" s="39" t="s">
        <v>128</v>
      </c>
    </row>
    <row r="38" spans="2:13" x14ac:dyDescent="0.3">
      <c r="B38" s="38">
        <v>33</v>
      </c>
      <c r="C38" s="36" t="s">
        <v>129</v>
      </c>
      <c r="D38" s="36" t="s">
        <v>67</v>
      </c>
      <c r="E38" s="36" t="s">
        <v>42</v>
      </c>
      <c r="F38" s="36">
        <v>0.20499000000000001</v>
      </c>
      <c r="G38" s="36">
        <v>0.20499000000000001</v>
      </c>
      <c r="H38" s="36">
        <v>0.20499000000000001</v>
      </c>
      <c r="I38" s="36">
        <v>0.20499000000000001</v>
      </c>
      <c r="J38" s="36">
        <v>0</v>
      </c>
      <c r="K38" s="36">
        <v>0</v>
      </c>
      <c r="L38" s="36" t="s">
        <v>130</v>
      </c>
      <c r="M38" s="39" t="s">
        <v>131</v>
      </c>
    </row>
    <row r="39" spans="2:13" x14ac:dyDescent="0.3">
      <c r="B39" s="38">
        <v>34</v>
      </c>
      <c r="C39" s="36" t="s">
        <v>132</v>
      </c>
      <c r="D39" s="36" t="s">
        <v>67</v>
      </c>
      <c r="E39" s="36" t="s">
        <v>42</v>
      </c>
      <c r="F39" s="36">
        <v>0.13464000000000001</v>
      </c>
      <c r="G39" s="36">
        <v>0.13464000000000001</v>
      </c>
      <c r="H39" s="36">
        <v>0.13464000000000001</v>
      </c>
      <c r="I39" s="36">
        <v>0.13464000000000001</v>
      </c>
      <c r="J39" s="36">
        <v>1</v>
      </c>
      <c r="K39" s="36">
        <v>0</v>
      </c>
      <c r="L39" s="36" t="s">
        <v>130</v>
      </c>
      <c r="M39" s="39" t="s">
        <v>131</v>
      </c>
    </row>
    <row r="40" spans="2:13" x14ac:dyDescent="0.3">
      <c r="B40" s="38">
        <v>35</v>
      </c>
      <c r="C40" s="36" t="s">
        <v>133</v>
      </c>
      <c r="D40" s="36" t="s">
        <v>67</v>
      </c>
      <c r="E40" s="36" t="s">
        <v>42</v>
      </c>
      <c r="F40" s="36">
        <v>9.0329999999999994E-2</v>
      </c>
      <c r="G40" s="36">
        <v>9.0329999999999994E-2</v>
      </c>
      <c r="H40" s="36">
        <v>9.0329999999999994E-2</v>
      </c>
      <c r="I40" s="36">
        <v>9.0329999999999994E-2</v>
      </c>
      <c r="J40" s="36">
        <v>1</v>
      </c>
      <c r="K40" s="36">
        <v>0</v>
      </c>
      <c r="L40" s="36" t="s">
        <v>43</v>
      </c>
      <c r="M40" s="39" t="s">
        <v>134</v>
      </c>
    </row>
    <row r="41" spans="2:13" x14ac:dyDescent="0.3">
      <c r="B41" s="38">
        <v>36</v>
      </c>
      <c r="C41" s="36" t="s">
        <v>135</v>
      </c>
      <c r="D41" s="36" t="s">
        <v>136</v>
      </c>
      <c r="E41" s="36" t="s">
        <v>42</v>
      </c>
      <c r="F41" s="36">
        <v>3.6200000000000003E-2</v>
      </c>
      <c r="G41" s="36">
        <v>3.6200000000000003E-2</v>
      </c>
      <c r="H41" s="36">
        <v>3.6200000000000003E-2</v>
      </c>
      <c r="I41" s="36">
        <v>3.6200000000000003E-2</v>
      </c>
      <c r="J41" s="36">
        <v>1</v>
      </c>
      <c r="K41" s="36">
        <v>0</v>
      </c>
      <c r="L41" s="36" t="s">
        <v>137</v>
      </c>
      <c r="M41" s="39" t="s">
        <v>55</v>
      </c>
    </row>
    <row r="42" spans="2:13" x14ac:dyDescent="0.3">
      <c r="B42" s="38">
        <v>37</v>
      </c>
      <c r="C42" s="36" t="s">
        <v>138</v>
      </c>
      <c r="D42" s="36" t="s">
        <v>71</v>
      </c>
      <c r="E42" s="36" t="s">
        <v>42</v>
      </c>
      <c r="F42" s="36">
        <v>9.2660000000000006E-2</v>
      </c>
      <c r="G42" s="36">
        <v>1.92E-3</v>
      </c>
      <c r="H42" s="36">
        <v>1.92E-3</v>
      </c>
      <c r="I42" s="36">
        <v>1.92E-3</v>
      </c>
      <c r="J42" s="36">
        <v>0</v>
      </c>
      <c r="K42" s="36">
        <v>0</v>
      </c>
      <c r="L42" s="36" t="s">
        <v>139</v>
      </c>
      <c r="M42" s="39" t="s">
        <v>140</v>
      </c>
    </row>
    <row r="43" spans="2:13" x14ac:dyDescent="0.3">
      <c r="B43" s="38">
        <v>38</v>
      </c>
      <c r="C43" s="36" t="s">
        <v>141</v>
      </c>
      <c r="D43" s="36" t="s">
        <v>136</v>
      </c>
      <c r="E43" s="36" t="s">
        <v>42</v>
      </c>
      <c r="F43" s="36">
        <v>1.5699999999999999E-2</v>
      </c>
      <c r="G43" s="36">
        <v>1.5699999999999999E-2</v>
      </c>
      <c r="H43" s="36">
        <v>1.5699999999999999E-2</v>
      </c>
      <c r="I43" s="36">
        <v>1.5699999999999999E-2</v>
      </c>
      <c r="J43" s="36">
        <v>0</v>
      </c>
      <c r="K43" s="36">
        <v>0</v>
      </c>
      <c r="L43" s="36" t="s">
        <v>137</v>
      </c>
      <c r="M43" s="39" t="s">
        <v>55</v>
      </c>
    </row>
    <row r="44" spans="2:13" x14ac:dyDescent="0.3">
      <c r="B44" s="38">
        <v>39</v>
      </c>
      <c r="C44" s="36" t="s">
        <v>142</v>
      </c>
      <c r="D44" s="36" t="s">
        <v>136</v>
      </c>
      <c r="E44" s="36" t="s">
        <v>42</v>
      </c>
      <c r="F44" s="36">
        <v>9.4979999999999995E-2</v>
      </c>
      <c r="G44" s="36">
        <v>9.4979999999999995E-2</v>
      </c>
      <c r="H44" s="36">
        <v>9.4979999999999995E-2</v>
      </c>
      <c r="I44" s="36">
        <v>9.4979999999999995E-2</v>
      </c>
      <c r="J44" s="36">
        <v>0</v>
      </c>
      <c r="K44" s="36">
        <v>0</v>
      </c>
      <c r="L44" s="36" t="s">
        <v>137</v>
      </c>
      <c r="M44" s="39" t="s">
        <v>55</v>
      </c>
    </row>
    <row r="45" spans="2:13" x14ac:dyDescent="0.3">
      <c r="B45" s="38">
        <v>40</v>
      </c>
      <c r="C45" s="36" t="s">
        <v>143</v>
      </c>
      <c r="D45" s="36" t="s">
        <v>67</v>
      </c>
      <c r="E45" s="36" t="s">
        <v>42</v>
      </c>
      <c r="F45" s="36">
        <v>7.1340000000000001E-2</v>
      </c>
      <c r="G45" s="36">
        <v>3.1530000000000002E-2</v>
      </c>
      <c r="H45" s="36">
        <v>3.1530000000000002E-2</v>
      </c>
      <c r="I45" s="36">
        <v>3.1530000000000002E-2</v>
      </c>
      <c r="J45" s="36">
        <v>1</v>
      </c>
      <c r="K45" s="36">
        <v>0</v>
      </c>
      <c r="L45" s="36" t="s">
        <v>122</v>
      </c>
      <c r="M45" s="39" t="s">
        <v>144</v>
      </c>
    </row>
    <row r="46" spans="2:13" x14ac:dyDescent="0.3">
      <c r="B46" s="38">
        <v>41</v>
      </c>
      <c r="C46" s="36" t="s">
        <v>145</v>
      </c>
      <c r="D46" s="36" t="s">
        <v>67</v>
      </c>
      <c r="E46" s="36" t="s">
        <v>42</v>
      </c>
      <c r="F46" s="36">
        <v>0.21085000000000001</v>
      </c>
      <c r="G46" s="36">
        <v>0.17452999999999999</v>
      </c>
      <c r="H46" s="36">
        <v>0.17452999999999999</v>
      </c>
      <c r="I46" s="36">
        <v>0.17452999999999999</v>
      </c>
      <c r="J46" s="36">
        <v>1</v>
      </c>
      <c r="K46" s="36">
        <v>0</v>
      </c>
      <c r="L46" s="36" t="s">
        <v>122</v>
      </c>
      <c r="M46" s="39" t="s">
        <v>146</v>
      </c>
    </row>
    <row r="47" spans="2:13" x14ac:dyDescent="0.3">
      <c r="B47" s="38">
        <v>42</v>
      </c>
      <c r="C47" s="36" t="s">
        <v>147</v>
      </c>
      <c r="D47" s="36" t="s">
        <v>67</v>
      </c>
      <c r="E47" s="36" t="s">
        <v>42</v>
      </c>
      <c r="F47" s="36">
        <v>0.21288000000000001</v>
      </c>
      <c r="G47" s="36">
        <v>0.21288000000000001</v>
      </c>
      <c r="H47" s="36">
        <v>0.21288000000000001</v>
      </c>
      <c r="I47" s="36">
        <v>0.21288000000000001</v>
      </c>
      <c r="J47" s="36">
        <v>1</v>
      </c>
      <c r="K47" s="36">
        <v>0</v>
      </c>
      <c r="L47" s="36" t="s">
        <v>148</v>
      </c>
      <c r="M47" s="39" t="s">
        <v>149</v>
      </c>
    </row>
    <row r="48" spans="2:13" x14ac:dyDescent="0.3">
      <c r="B48" s="38">
        <v>43</v>
      </c>
      <c r="C48" s="36" t="s">
        <v>150</v>
      </c>
      <c r="D48" s="36" t="s">
        <v>67</v>
      </c>
      <c r="E48" s="36" t="s">
        <v>42</v>
      </c>
      <c r="F48" s="36">
        <v>0.17851</v>
      </c>
      <c r="G48" s="36">
        <v>0.17851</v>
      </c>
      <c r="H48" s="36">
        <v>0.17851</v>
      </c>
      <c r="I48" s="36">
        <v>0.17851</v>
      </c>
      <c r="J48" s="36">
        <v>1</v>
      </c>
      <c r="K48" s="36">
        <v>0</v>
      </c>
      <c r="L48" s="36" t="s">
        <v>43</v>
      </c>
      <c r="M48" s="39" t="s">
        <v>151</v>
      </c>
    </row>
    <row r="49" spans="2:13" x14ac:dyDescent="0.3">
      <c r="B49" s="38">
        <v>44</v>
      </c>
      <c r="C49" s="36" t="s">
        <v>152</v>
      </c>
      <c r="D49" s="36" t="s">
        <v>153</v>
      </c>
      <c r="E49" s="36" t="s">
        <v>42</v>
      </c>
      <c r="F49" s="36">
        <v>0.10758</v>
      </c>
      <c r="G49" s="36">
        <v>0.10758</v>
      </c>
      <c r="H49" s="36">
        <v>0.10758</v>
      </c>
      <c r="I49" s="36">
        <v>0.10758</v>
      </c>
      <c r="J49" s="36">
        <v>1</v>
      </c>
      <c r="K49" s="36">
        <v>0</v>
      </c>
      <c r="L49" s="36" t="s">
        <v>148</v>
      </c>
      <c r="M49" s="39" t="s">
        <v>154</v>
      </c>
    </row>
    <row r="50" spans="2:13" x14ac:dyDescent="0.3">
      <c r="B50" s="38">
        <v>45</v>
      </c>
      <c r="C50" s="36" t="s">
        <v>155</v>
      </c>
      <c r="D50" s="36" t="s">
        <v>71</v>
      </c>
      <c r="E50" s="36" t="s">
        <v>42</v>
      </c>
      <c r="F50" s="36">
        <v>8.004E-2</v>
      </c>
      <c r="G50" s="36">
        <v>8.004E-2</v>
      </c>
      <c r="H50" s="36">
        <v>8.004E-2</v>
      </c>
      <c r="I50" s="36">
        <v>8.004E-2</v>
      </c>
      <c r="J50" s="36">
        <v>1</v>
      </c>
      <c r="K50" s="36">
        <v>0</v>
      </c>
      <c r="L50" s="36" t="s">
        <v>47</v>
      </c>
      <c r="M50" s="39" t="s">
        <v>156</v>
      </c>
    </row>
    <row r="51" spans="2:13" x14ac:dyDescent="0.3">
      <c r="B51" s="38">
        <v>46</v>
      </c>
      <c r="C51" s="36" t="s">
        <v>157</v>
      </c>
      <c r="D51" s="36" t="s">
        <v>67</v>
      </c>
      <c r="E51" s="36" t="s">
        <v>42</v>
      </c>
      <c r="F51" s="36">
        <v>0.20333999999999999</v>
      </c>
      <c r="G51" s="36">
        <v>0.20333999999999999</v>
      </c>
      <c r="H51" s="36">
        <v>0.20333999999999999</v>
      </c>
      <c r="I51" s="36">
        <v>0.20333999999999999</v>
      </c>
      <c r="J51" s="36">
        <v>0</v>
      </c>
      <c r="K51" s="36">
        <v>0</v>
      </c>
      <c r="L51" s="36" t="s">
        <v>68</v>
      </c>
      <c r="M51" s="39" t="s">
        <v>158</v>
      </c>
    </row>
    <row r="52" spans="2:13" x14ac:dyDescent="0.3">
      <c r="B52" s="38">
        <v>47</v>
      </c>
      <c r="C52" s="36" t="s">
        <v>159</v>
      </c>
      <c r="D52" s="36" t="s">
        <v>67</v>
      </c>
      <c r="E52" s="36" t="s">
        <v>42</v>
      </c>
      <c r="F52" s="36">
        <v>0.18636</v>
      </c>
      <c r="G52" s="36">
        <v>0.18634999999999999</v>
      </c>
      <c r="H52" s="36">
        <v>0.18634999999999999</v>
      </c>
      <c r="I52" s="36">
        <v>0.18634999999999999</v>
      </c>
      <c r="J52" s="36">
        <v>0</v>
      </c>
      <c r="K52" s="36">
        <v>0</v>
      </c>
      <c r="L52" s="36" t="s">
        <v>68</v>
      </c>
      <c r="M52" s="39" t="s">
        <v>160</v>
      </c>
    </row>
    <row r="53" spans="2:13" x14ac:dyDescent="0.3">
      <c r="B53" s="38">
        <v>48</v>
      </c>
      <c r="C53" s="36" t="s">
        <v>161</v>
      </c>
      <c r="D53" s="36" t="s">
        <v>67</v>
      </c>
      <c r="E53" s="36" t="s">
        <v>42</v>
      </c>
      <c r="F53" s="36">
        <v>0.12706999999999999</v>
      </c>
      <c r="G53" s="36">
        <v>0.12706999999999999</v>
      </c>
      <c r="H53" s="36">
        <v>0.12706999999999999</v>
      </c>
      <c r="I53" s="36">
        <v>0.12706999999999999</v>
      </c>
      <c r="J53" s="36">
        <v>1</v>
      </c>
      <c r="K53" s="36">
        <v>0</v>
      </c>
      <c r="L53" s="36" t="s">
        <v>122</v>
      </c>
      <c r="M53" s="39" t="s">
        <v>162</v>
      </c>
    </row>
    <row r="54" spans="2:13" x14ac:dyDescent="0.3">
      <c r="B54" s="38">
        <v>49</v>
      </c>
      <c r="C54" s="36" t="s">
        <v>163</v>
      </c>
      <c r="D54" s="36" t="s">
        <v>71</v>
      </c>
      <c r="E54" s="36" t="s">
        <v>42</v>
      </c>
      <c r="F54" s="36">
        <v>9.5100000000000004E-2</v>
      </c>
      <c r="G54" s="36">
        <v>9.5100000000000004E-2</v>
      </c>
      <c r="H54" s="36">
        <v>9.5100000000000004E-2</v>
      </c>
      <c r="I54" s="36">
        <v>9.5100000000000004E-2</v>
      </c>
      <c r="J54" s="36">
        <v>0</v>
      </c>
      <c r="K54" s="36">
        <v>0</v>
      </c>
      <c r="L54" s="36" t="s">
        <v>164</v>
      </c>
      <c r="M54" s="39" t="s">
        <v>165</v>
      </c>
    </row>
    <row r="55" spans="2:13" x14ac:dyDescent="0.3">
      <c r="B55" s="38">
        <v>50</v>
      </c>
      <c r="C55" s="36" t="s">
        <v>166</v>
      </c>
      <c r="D55" s="36" t="s">
        <v>136</v>
      </c>
      <c r="E55" s="36" t="s">
        <v>42</v>
      </c>
      <c r="F55" s="36">
        <v>6.6750000000000004E-2</v>
      </c>
      <c r="G55" s="36">
        <v>6.6750000000000004E-2</v>
      </c>
      <c r="H55" s="36">
        <v>6.6750000000000004E-2</v>
      </c>
      <c r="I55" s="36">
        <v>6.6750000000000004E-2</v>
      </c>
      <c r="J55" s="36">
        <v>0</v>
      </c>
      <c r="K55" s="36">
        <v>0</v>
      </c>
      <c r="L55" s="36" t="s">
        <v>58</v>
      </c>
      <c r="M55" s="39" t="s">
        <v>167</v>
      </c>
    </row>
    <row r="56" spans="2:13" x14ac:dyDescent="0.3">
      <c r="B56" s="38">
        <v>51</v>
      </c>
      <c r="C56" s="36" t="s">
        <v>168</v>
      </c>
      <c r="D56" s="36" t="s">
        <v>67</v>
      </c>
      <c r="E56" s="36" t="s">
        <v>42</v>
      </c>
      <c r="F56" s="36">
        <v>0.14174</v>
      </c>
      <c r="G56" s="36">
        <v>0.14174</v>
      </c>
      <c r="H56" s="36">
        <v>0.14174</v>
      </c>
      <c r="I56" s="36">
        <v>0.14174</v>
      </c>
      <c r="J56" s="36">
        <v>1</v>
      </c>
      <c r="K56" s="36">
        <v>0</v>
      </c>
      <c r="L56" s="36" t="s">
        <v>148</v>
      </c>
      <c r="M56" s="39" t="s">
        <v>169</v>
      </c>
    </row>
    <row r="57" spans="2:13" x14ac:dyDescent="0.3">
      <c r="B57" s="38">
        <v>52</v>
      </c>
      <c r="C57" s="36" t="s">
        <v>170</v>
      </c>
      <c r="D57" s="36" t="s">
        <v>67</v>
      </c>
      <c r="E57" s="36" t="s">
        <v>42</v>
      </c>
      <c r="F57" s="36">
        <v>0.13083</v>
      </c>
      <c r="G57" s="36">
        <v>0.13083</v>
      </c>
      <c r="H57" s="36">
        <v>0.13083</v>
      </c>
      <c r="I57" s="36">
        <v>0.13083</v>
      </c>
      <c r="J57" s="36">
        <v>1</v>
      </c>
      <c r="K57" s="36">
        <v>0</v>
      </c>
      <c r="L57" s="36" t="s">
        <v>54</v>
      </c>
      <c r="M57" s="39" t="s">
        <v>171</v>
      </c>
    </row>
    <row r="58" spans="2:13" x14ac:dyDescent="0.3">
      <c r="B58" s="38">
        <v>53</v>
      </c>
      <c r="C58" s="36" t="s">
        <v>172</v>
      </c>
      <c r="D58" s="36" t="s">
        <v>67</v>
      </c>
      <c r="E58" s="36" t="s">
        <v>42</v>
      </c>
      <c r="F58" s="36">
        <v>0.12603</v>
      </c>
      <c r="G58" s="36">
        <v>0.12603</v>
      </c>
      <c r="H58" s="36">
        <v>0.12603</v>
      </c>
      <c r="I58" s="36">
        <v>0.12603</v>
      </c>
      <c r="J58" s="36">
        <v>0</v>
      </c>
      <c r="K58" s="36">
        <v>0</v>
      </c>
      <c r="L58" s="36" t="s">
        <v>84</v>
      </c>
      <c r="M58" s="39" t="s">
        <v>173</v>
      </c>
    </row>
    <row r="59" spans="2:13" x14ac:dyDescent="0.3">
      <c r="B59" s="38">
        <v>54</v>
      </c>
      <c r="C59" s="36" t="s">
        <v>174</v>
      </c>
      <c r="D59" s="36" t="s">
        <v>71</v>
      </c>
      <c r="E59" s="36" t="s">
        <v>42</v>
      </c>
      <c r="F59" s="36">
        <v>0.20188999999999999</v>
      </c>
      <c r="G59" s="36">
        <v>0.20188999999999999</v>
      </c>
      <c r="H59" s="36">
        <v>0.20188999999999999</v>
      </c>
      <c r="I59" s="36">
        <v>0.20188999999999999</v>
      </c>
      <c r="J59" s="36">
        <v>1</v>
      </c>
      <c r="K59" s="36">
        <v>0</v>
      </c>
      <c r="L59" s="36" t="s">
        <v>127</v>
      </c>
      <c r="M59" s="39" t="s">
        <v>175</v>
      </c>
    </row>
    <row r="60" spans="2:13" x14ac:dyDescent="0.3">
      <c r="B60" s="38">
        <v>55</v>
      </c>
      <c r="C60" s="36" t="s">
        <v>176</v>
      </c>
      <c r="D60" s="36" t="s">
        <v>67</v>
      </c>
      <c r="E60" s="36" t="s">
        <v>42</v>
      </c>
      <c r="F60" s="36">
        <v>4.462E-2</v>
      </c>
      <c r="G60" s="36">
        <v>4.462E-2</v>
      </c>
      <c r="H60" s="36">
        <v>4.462E-2</v>
      </c>
      <c r="I60" s="36">
        <v>4.462E-2</v>
      </c>
      <c r="J60" s="36">
        <v>0</v>
      </c>
      <c r="K60" s="36">
        <v>0</v>
      </c>
      <c r="L60" s="36" t="s">
        <v>43</v>
      </c>
      <c r="M60" s="39" t="s">
        <v>177</v>
      </c>
    </row>
    <row r="61" spans="2:13" x14ac:dyDescent="0.3">
      <c r="B61" s="38">
        <v>56</v>
      </c>
      <c r="C61" s="36" t="s">
        <v>178</v>
      </c>
      <c r="D61" s="36" t="s">
        <v>67</v>
      </c>
      <c r="E61" s="36" t="s">
        <v>42</v>
      </c>
      <c r="F61" s="36">
        <v>9.06E-2</v>
      </c>
      <c r="G61" s="36">
        <v>9.06E-2</v>
      </c>
      <c r="H61" s="36">
        <v>9.06E-2</v>
      </c>
      <c r="I61" s="36">
        <v>9.06E-2</v>
      </c>
      <c r="J61" s="36">
        <v>1</v>
      </c>
      <c r="K61" s="36">
        <v>0</v>
      </c>
      <c r="L61" s="36" t="s">
        <v>84</v>
      </c>
      <c r="M61" s="39" t="s">
        <v>173</v>
      </c>
    </row>
    <row r="62" spans="2:13" x14ac:dyDescent="0.3">
      <c r="B62" s="38">
        <v>57</v>
      </c>
      <c r="C62" s="36" t="s">
        <v>179</v>
      </c>
      <c r="D62" s="36" t="s">
        <v>67</v>
      </c>
      <c r="E62" s="36" t="s">
        <v>42</v>
      </c>
      <c r="F62" s="36">
        <v>0.14760999999999999</v>
      </c>
      <c r="G62" s="36">
        <v>0.14760999999999999</v>
      </c>
      <c r="H62" s="36">
        <v>0.14760999999999999</v>
      </c>
      <c r="I62" s="36">
        <v>0.14760999999999999</v>
      </c>
      <c r="J62" s="36">
        <v>0</v>
      </c>
      <c r="K62" s="36">
        <v>0</v>
      </c>
      <c r="L62" s="36" t="s">
        <v>84</v>
      </c>
      <c r="M62" s="39" t="s">
        <v>173</v>
      </c>
    </row>
    <row r="63" spans="2:13" x14ac:dyDescent="0.3">
      <c r="B63" s="38">
        <v>58</v>
      </c>
      <c r="C63" s="36" t="s">
        <v>180</v>
      </c>
      <c r="D63" s="36" t="s">
        <v>181</v>
      </c>
      <c r="E63" s="36" t="s">
        <v>42</v>
      </c>
      <c r="F63" s="36">
        <v>9.0149999999999994E-2</v>
      </c>
      <c r="G63" s="36">
        <v>9.0149999999999994E-2</v>
      </c>
      <c r="H63" s="36">
        <v>9.0149999999999994E-2</v>
      </c>
      <c r="I63" s="36">
        <v>9.0149999999999994E-2</v>
      </c>
      <c r="J63" s="36">
        <v>1</v>
      </c>
      <c r="K63" s="36">
        <v>0</v>
      </c>
      <c r="L63" s="36" t="s">
        <v>182</v>
      </c>
      <c r="M63" s="39" t="s">
        <v>183</v>
      </c>
    </row>
    <row r="64" spans="2:13" x14ac:dyDescent="0.3">
      <c r="B64" s="38">
        <v>59</v>
      </c>
      <c r="C64" s="36" t="s">
        <v>184</v>
      </c>
      <c r="D64" s="36" t="s">
        <v>136</v>
      </c>
      <c r="E64" s="36" t="s">
        <v>42</v>
      </c>
      <c r="F64" s="36">
        <v>7.9949999999999993E-2</v>
      </c>
      <c r="G64" s="36">
        <v>7.9949999999999993E-2</v>
      </c>
      <c r="H64" s="36">
        <v>7.9949999999999993E-2</v>
      </c>
      <c r="I64" s="36">
        <v>7.9949999999999993E-2</v>
      </c>
      <c r="J64" s="36">
        <v>1</v>
      </c>
      <c r="K64" s="36">
        <v>0</v>
      </c>
      <c r="L64" s="36" t="s">
        <v>137</v>
      </c>
      <c r="M64" s="39" t="s">
        <v>185</v>
      </c>
    </row>
    <row r="65" spans="2:13" x14ac:dyDescent="0.3">
      <c r="B65" s="38">
        <v>60</v>
      </c>
      <c r="C65" s="36" t="s">
        <v>186</v>
      </c>
      <c r="D65" s="36" t="s">
        <v>136</v>
      </c>
      <c r="E65" s="36" t="s">
        <v>42</v>
      </c>
      <c r="F65" s="36">
        <v>0.17946999999999999</v>
      </c>
      <c r="G65" s="36">
        <v>0.17946999999999999</v>
      </c>
      <c r="H65" s="36">
        <v>0.17946999999999999</v>
      </c>
      <c r="I65" s="36">
        <v>0.17946999999999999</v>
      </c>
      <c r="J65" s="36">
        <v>0</v>
      </c>
      <c r="K65" s="36">
        <v>0</v>
      </c>
      <c r="L65" s="36" t="s">
        <v>137</v>
      </c>
      <c r="M65" s="39" t="s">
        <v>185</v>
      </c>
    </row>
    <row r="66" spans="2:13" x14ac:dyDescent="0.3">
      <c r="B66" s="38">
        <v>61</v>
      </c>
      <c r="C66" s="36" t="s">
        <v>187</v>
      </c>
      <c r="D66" s="36" t="s">
        <v>136</v>
      </c>
      <c r="E66" s="36" t="s">
        <v>42</v>
      </c>
      <c r="F66" s="36">
        <v>0.12559000000000001</v>
      </c>
      <c r="G66" s="36">
        <v>0.12559000000000001</v>
      </c>
      <c r="H66" s="36">
        <v>0.12559000000000001</v>
      </c>
      <c r="I66" s="36">
        <v>0.12559000000000001</v>
      </c>
      <c r="J66" s="36">
        <v>1</v>
      </c>
      <c r="K66" s="36">
        <v>0</v>
      </c>
      <c r="L66" s="36" t="s">
        <v>84</v>
      </c>
      <c r="M66" s="39" t="s">
        <v>188</v>
      </c>
    </row>
    <row r="67" spans="2:13" x14ac:dyDescent="0.3">
      <c r="B67" s="38">
        <v>62</v>
      </c>
      <c r="C67" s="36" t="s">
        <v>189</v>
      </c>
      <c r="D67" s="36" t="s">
        <v>136</v>
      </c>
      <c r="E67" s="36" t="s">
        <v>42</v>
      </c>
      <c r="F67" s="36">
        <v>0.10123</v>
      </c>
      <c r="G67" s="36">
        <v>0.10123</v>
      </c>
      <c r="H67" s="36">
        <v>0.10123</v>
      </c>
      <c r="I67" s="36">
        <v>0.10123</v>
      </c>
      <c r="J67" s="36">
        <v>0</v>
      </c>
      <c r="K67" s="36">
        <v>0</v>
      </c>
      <c r="L67" s="36" t="s">
        <v>58</v>
      </c>
      <c r="M67" s="39" t="s">
        <v>190</v>
      </c>
    </row>
    <row r="68" spans="2:13" x14ac:dyDescent="0.3">
      <c r="B68" s="38">
        <v>63</v>
      </c>
      <c r="C68" s="36" t="s">
        <v>191</v>
      </c>
      <c r="D68" s="36" t="s">
        <v>67</v>
      </c>
      <c r="E68" s="36" t="s">
        <v>42</v>
      </c>
      <c r="F68" s="36">
        <v>2.8819999999999998E-2</v>
      </c>
      <c r="G68" s="36">
        <v>2.8819999999999998E-2</v>
      </c>
      <c r="H68" s="36">
        <v>2.8819999999999998E-2</v>
      </c>
      <c r="I68" s="36">
        <v>2.8819999999999998E-2</v>
      </c>
      <c r="J68" s="36">
        <v>0</v>
      </c>
      <c r="K68" s="36">
        <v>0</v>
      </c>
      <c r="L68" s="36" t="s">
        <v>61</v>
      </c>
      <c r="M68" s="39" t="s">
        <v>192</v>
      </c>
    </row>
    <row r="69" spans="2:13" x14ac:dyDescent="0.3">
      <c r="B69" s="38">
        <v>64</v>
      </c>
      <c r="C69" s="36" t="s">
        <v>193</v>
      </c>
      <c r="D69" s="36" t="s">
        <v>67</v>
      </c>
      <c r="E69" s="36" t="s">
        <v>42</v>
      </c>
      <c r="F69" s="36">
        <v>2.051E-2</v>
      </c>
      <c r="G69" s="36">
        <v>2.051E-2</v>
      </c>
      <c r="H69" s="36">
        <v>2.051E-2</v>
      </c>
      <c r="I69" s="36">
        <v>2.051E-2</v>
      </c>
      <c r="J69" s="36">
        <v>0</v>
      </c>
      <c r="K69" s="36">
        <v>0</v>
      </c>
      <c r="L69" s="36" t="s">
        <v>61</v>
      </c>
      <c r="M69" s="39" t="s">
        <v>192</v>
      </c>
    </row>
    <row r="70" spans="2:13" x14ac:dyDescent="0.3">
      <c r="B70" s="38">
        <v>65</v>
      </c>
      <c r="C70" s="36" t="s">
        <v>194</v>
      </c>
      <c r="D70" s="36" t="s">
        <v>67</v>
      </c>
      <c r="E70" s="36" t="s">
        <v>42</v>
      </c>
      <c r="F70" s="36">
        <v>0.09</v>
      </c>
      <c r="G70" s="36">
        <v>4.1110000000000001E-2</v>
      </c>
      <c r="H70" s="36">
        <v>4.1110000000000001E-2</v>
      </c>
      <c r="I70" s="36">
        <v>4.1110000000000001E-2</v>
      </c>
      <c r="J70" s="36">
        <v>0</v>
      </c>
      <c r="K70" s="36">
        <v>1</v>
      </c>
      <c r="L70" s="36" t="s">
        <v>107</v>
      </c>
      <c r="M70" s="39" t="s">
        <v>195</v>
      </c>
    </row>
    <row r="71" spans="2:13" x14ac:dyDescent="0.3">
      <c r="B71" s="38">
        <v>66</v>
      </c>
      <c r="C71" s="36" t="s">
        <v>196</v>
      </c>
      <c r="D71" s="36" t="s">
        <v>71</v>
      </c>
      <c r="E71" s="36" t="s">
        <v>42</v>
      </c>
      <c r="F71" s="36">
        <v>8.0930000000000002E-2</v>
      </c>
      <c r="G71" s="36">
        <v>3.4569999999999997E-2</v>
      </c>
      <c r="H71" s="36">
        <v>3.4569999999999997E-2</v>
      </c>
      <c r="I71" s="36">
        <v>3.4569999999999997E-2</v>
      </c>
      <c r="J71" s="36">
        <v>1</v>
      </c>
      <c r="K71" s="36">
        <v>0</v>
      </c>
      <c r="L71" s="36" t="s">
        <v>122</v>
      </c>
      <c r="M71" s="39" t="s">
        <v>197</v>
      </c>
    </row>
    <row r="72" spans="2:13" x14ac:dyDescent="0.3">
      <c r="B72" s="38">
        <v>67</v>
      </c>
      <c r="C72" s="36" t="s">
        <v>198</v>
      </c>
      <c r="D72" s="36" t="s">
        <v>67</v>
      </c>
      <c r="E72" s="36" t="s">
        <v>42</v>
      </c>
      <c r="F72" s="36">
        <v>0.18858</v>
      </c>
      <c r="G72" s="36">
        <v>0.18683</v>
      </c>
      <c r="H72" s="36">
        <v>0.18683</v>
      </c>
      <c r="I72" s="36">
        <v>0.18683</v>
      </c>
      <c r="J72" s="36">
        <v>1</v>
      </c>
      <c r="K72" s="36">
        <v>0</v>
      </c>
      <c r="L72" s="36" t="s">
        <v>130</v>
      </c>
      <c r="M72" s="39" t="s">
        <v>199</v>
      </c>
    </row>
    <row r="73" spans="2:13" x14ac:dyDescent="0.3">
      <c r="B73" s="38">
        <v>68</v>
      </c>
      <c r="C73" s="36" t="s">
        <v>200</v>
      </c>
      <c r="D73" s="36" t="s">
        <v>67</v>
      </c>
      <c r="E73" s="36" t="s">
        <v>42</v>
      </c>
      <c r="F73" s="36">
        <v>0.14724999999999999</v>
      </c>
      <c r="G73" s="36">
        <v>6.6800000000000002E-3</v>
      </c>
      <c r="H73" s="36">
        <v>6.6800000000000002E-3</v>
      </c>
      <c r="I73" s="36">
        <v>6.6800000000000002E-3</v>
      </c>
      <c r="J73" s="36">
        <v>0</v>
      </c>
      <c r="K73" s="36">
        <v>1</v>
      </c>
      <c r="L73" s="36" t="s">
        <v>107</v>
      </c>
      <c r="M73" s="39" t="s">
        <v>201</v>
      </c>
    </row>
    <row r="74" spans="2:13" x14ac:dyDescent="0.3">
      <c r="B74" s="38">
        <v>69</v>
      </c>
      <c r="C74" s="36" t="s">
        <v>202</v>
      </c>
      <c r="D74" s="36" t="s">
        <v>67</v>
      </c>
      <c r="E74" s="36" t="s">
        <v>42</v>
      </c>
      <c r="F74" s="36">
        <v>3.0000000000000001E-3</v>
      </c>
      <c r="G74" s="36">
        <v>3.0000000000000001E-3</v>
      </c>
      <c r="H74" s="36">
        <v>3.0000000000000001E-3</v>
      </c>
      <c r="I74" s="36">
        <v>3.0000000000000001E-3</v>
      </c>
      <c r="J74" s="36">
        <v>0</v>
      </c>
      <c r="K74" s="36">
        <v>0</v>
      </c>
      <c r="L74" s="36" t="s">
        <v>61</v>
      </c>
      <c r="M74" s="39" t="s">
        <v>192</v>
      </c>
    </row>
    <row r="75" spans="2:13" x14ac:dyDescent="0.3">
      <c r="B75" s="38">
        <v>70</v>
      </c>
      <c r="C75" s="36" t="s">
        <v>203</v>
      </c>
      <c r="D75" s="36" t="s">
        <v>67</v>
      </c>
      <c r="E75" s="36" t="s">
        <v>42</v>
      </c>
      <c r="F75" s="36">
        <v>5.5719999999999999E-2</v>
      </c>
      <c r="G75" s="36">
        <v>5.5719999999999999E-2</v>
      </c>
      <c r="H75" s="36">
        <v>5.5719999999999999E-2</v>
      </c>
      <c r="I75" s="36">
        <v>5.5719999999999999E-2</v>
      </c>
      <c r="J75" s="36">
        <v>1</v>
      </c>
      <c r="K75" s="36">
        <v>0</v>
      </c>
      <c r="L75" s="36" t="s">
        <v>61</v>
      </c>
      <c r="M75" s="39" t="s">
        <v>192</v>
      </c>
    </row>
    <row r="76" spans="2:13" x14ac:dyDescent="0.3">
      <c r="B76" s="38">
        <v>71</v>
      </c>
      <c r="C76" s="36" t="s">
        <v>204</v>
      </c>
      <c r="D76" s="36" t="s">
        <v>67</v>
      </c>
      <c r="E76" s="36" t="s">
        <v>42</v>
      </c>
      <c r="F76" s="36">
        <v>7.0599999999999996E-2</v>
      </c>
      <c r="G76" s="36">
        <v>7.0599999999999996E-2</v>
      </c>
      <c r="H76" s="36">
        <v>7.0599999999999996E-2</v>
      </c>
      <c r="I76" s="36">
        <v>7.0599999999999996E-2</v>
      </c>
      <c r="J76" s="36">
        <v>0</v>
      </c>
      <c r="K76" s="36">
        <v>0</v>
      </c>
      <c r="L76" s="36" t="s">
        <v>61</v>
      </c>
      <c r="M76" s="39" t="s">
        <v>192</v>
      </c>
    </row>
    <row r="77" spans="2:13" x14ac:dyDescent="0.3">
      <c r="B77" s="38">
        <v>72</v>
      </c>
      <c r="C77" s="36" t="s">
        <v>205</v>
      </c>
      <c r="D77" s="36" t="s">
        <v>206</v>
      </c>
      <c r="E77" s="36" t="s">
        <v>42</v>
      </c>
      <c r="F77" s="36">
        <v>7.8170000000000003E-2</v>
      </c>
      <c r="G77" s="36">
        <v>7.0360000000000006E-2</v>
      </c>
      <c r="H77" s="36">
        <v>7.0360000000000006E-2</v>
      </c>
      <c r="I77" s="36">
        <v>7.0360000000000006E-2</v>
      </c>
      <c r="J77" s="36">
        <v>0</v>
      </c>
      <c r="K77" s="36">
        <v>0</v>
      </c>
      <c r="L77" s="36" t="s">
        <v>207</v>
      </c>
      <c r="M77" s="39" t="s">
        <v>208</v>
      </c>
    </row>
    <row r="78" spans="2:13" x14ac:dyDescent="0.3">
      <c r="B78" s="38">
        <v>73</v>
      </c>
      <c r="C78" s="36" t="s">
        <v>209</v>
      </c>
      <c r="D78" s="36" t="s">
        <v>67</v>
      </c>
      <c r="E78" s="36" t="s">
        <v>42</v>
      </c>
      <c r="F78" s="36">
        <v>7.6490000000000002E-2</v>
      </c>
      <c r="G78" s="36">
        <v>7.6490000000000002E-2</v>
      </c>
      <c r="H78" s="36">
        <v>7.6490000000000002E-2</v>
      </c>
      <c r="I78" s="36">
        <v>7.6490000000000002E-2</v>
      </c>
      <c r="J78" s="36">
        <v>1</v>
      </c>
      <c r="K78" s="36">
        <v>0</v>
      </c>
      <c r="L78" s="36" t="s">
        <v>99</v>
      </c>
      <c r="M78" s="39" t="s">
        <v>210</v>
      </c>
    </row>
    <row r="79" spans="2:13" x14ac:dyDescent="0.3">
      <c r="B79" s="38">
        <v>74</v>
      </c>
      <c r="C79" s="36" t="s">
        <v>211</v>
      </c>
      <c r="D79" s="36" t="s">
        <v>67</v>
      </c>
      <c r="E79" s="36" t="s">
        <v>42</v>
      </c>
      <c r="F79" s="36">
        <v>6.8239999999999995E-2</v>
      </c>
      <c r="G79" s="36">
        <v>6.8239999999999995E-2</v>
      </c>
      <c r="H79" s="36">
        <v>6.8239999999999995E-2</v>
      </c>
      <c r="I79" s="36">
        <v>6.8239999999999995E-2</v>
      </c>
      <c r="J79" s="36">
        <v>1</v>
      </c>
      <c r="K79" s="36">
        <v>0</v>
      </c>
      <c r="L79" s="36" t="s">
        <v>64</v>
      </c>
      <c r="M79" s="39" t="s">
        <v>212</v>
      </c>
    </row>
    <row r="80" spans="2:13" x14ac:dyDescent="0.3">
      <c r="B80" s="38">
        <v>75</v>
      </c>
      <c r="C80" s="36" t="s">
        <v>213</v>
      </c>
      <c r="D80" s="36" t="s">
        <v>71</v>
      </c>
      <c r="E80" s="36" t="s">
        <v>42</v>
      </c>
      <c r="F80" s="36">
        <v>0.11372</v>
      </c>
      <c r="G80" s="36">
        <v>0.11373</v>
      </c>
      <c r="H80" s="36">
        <v>0.11373</v>
      </c>
      <c r="I80" s="36">
        <v>0.11373</v>
      </c>
      <c r="J80" s="36">
        <v>1</v>
      </c>
      <c r="K80" s="36">
        <v>0</v>
      </c>
      <c r="L80" s="36" t="s">
        <v>117</v>
      </c>
      <c r="M80" s="39" t="s">
        <v>214</v>
      </c>
    </row>
    <row r="81" spans="2:13" x14ac:dyDescent="0.3">
      <c r="B81" s="38">
        <v>76</v>
      </c>
      <c r="C81" s="36" t="s">
        <v>215</v>
      </c>
      <c r="D81" s="36" t="s">
        <v>67</v>
      </c>
      <c r="E81" s="36" t="s">
        <v>42</v>
      </c>
      <c r="F81" s="36">
        <v>0.10666</v>
      </c>
      <c r="G81" s="36">
        <v>0.10666</v>
      </c>
      <c r="H81" s="36">
        <v>0.10666</v>
      </c>
      <c r="I81" s="36">
        <v>0.10666</v>
      </c>
      <c r="J81" s="36">
        <v>1</v>
      </c>
      <c r="K81" s="36">
        <v>0</v>
      </c>
      <c r="L81" s="36" t="s">
        <v>99</v>
      </c>
      <c r="M81" s="39" t="s">
        <v>216</v>
      </c>
    </row>
    <row r="82" spans="2:13" x14ac:dyDescent="0.3">
      <c r="B82" s="38">
        <v>77</v>
      </c>
      <c r="C82" s="36" t="s">
        <v>217</v>
      </c>
      <c r="D82" s="36" t="s">
        <v>67</v>
      </c>
      <c r="E82" s="36" t="s">
        <v>42</v>
      </c>
      <c r="F82" s="36">
        <v>8.9389999999999997E-2</v>
      </c>
      <c r="G82" s="36">
        <v>8.9389999999999997E-2</v>
      </c>
      <c r="H82" s="36">
        <v>8.9389999999999997E-2</v>
      </c>
      <c r="I82" s="36">
        <v>8.9389999999999997E-2</v>
      </c>
      <c r="J82" s="36">
        <v>1</v>
      </c>
      <c r="K82" s="36">
        <v>0</v>
      </c>
      <c r="L82" s="36" t="s">
        <v>43</v>
      </c>
      <c r="M82" s="39" t="s">
        <v>118</v>
      </c>
    </row>
    <row r="83" spans="2:13" x14ac:dyDescent="0.3">
      <c r="B83" s="38">
        <v>78</v>
      </c>
      <c r="C83" s="36" t="s">
        <v>218</v>
      </c>
      <c r="D83" s="36" t="s">
        <v>67</v>
      </c>
      <c r="E83" s="36" t="s">
        <v>42</v>
      </c>
      <c r="F83" s="36">
        <v>6.5820000000000004E-2</v>
      </c>
      <c r="G83" s="36">
        <v>6.5820000000000004E-2</v>
      </c>
      <c r="H83" s="36">
        <v>6.5820000000000004E-2</v>
      </c>
      <c r="I83" s="36">
        <v>6.5820000000000004E-2</v>
      </c>
      <c r="J83" s="36">
        <v>1</v>
      </c>
      <c r="K83" s="36">
        <v>0</v>
      </c>
      <c r="L83" s="36" t="s">
        <v>122</v>
      </c>
      <c r="M83" s="39" t="s">
        <v>219</v>
      </c>
    </row>
    <row r="84" spans="2:13" x14ac:dyDescent="0.3">
      <c r="B84" s="38">
        <v>79</v>
      </c>
      <c r="C84" s="36" t="s">
        <v>220</v>
      </c>
      <c r="D84" s="36" t="s">
        <v>67</v>
      </c>
      <c r="E84" s="36" t="s">
        <v>42</v>
      </c>
      <c r="F84" s="36">
        <v>0.10170999999999999</v>
      </c>
      <c r="G84" s="36">
        <v>0.10170999999999999</v>
      </c>
      <c r="H84" s="36">
        <v>0.10170999999999999</v>
      </c>
      <c r="I84" s="36">
        <v>0.10170999999999999</v>
      </c>
      <c r="J84" s="36">
        <v>1</v>
      </c>
      <c r="K84" s="36">
        <v>0</v>
      </c>
      <c r="L84" s="36" t="s">
        <v>99</v>
      </c>
      <c r="M84" s="39" t="s">
        <v>221</v>
      </c>
    </row>
    <row r="85" spans="2:13" x14ac:dyDescent="0.3">
      <c r="B85" s="38">
        <v>80</v>
      </c>
      <c r="C85" s="36" t="s">
        <v>222</v>
      </c>
      <c r="D85" s="36" t="s">
        <v>136</v>
      </c>
      <c r="E85" s="36" t="s">
        <v>42</v>
      </c>
      <c r="F85" s="36">
        <v>0.13816000000000001</v>
      </c>
      <c r="G85" s="36">
        <v>0.13816000000000001</v>
      </c>
      <c r="H85" s="36">
        <v>0.13816000000000001</v>
      </c>
      <c r="I85" s="36">
        <v>0.13816000000000001</v>
      </c>
      <c r="J85" s="36">
        <v>1</v>
      </c>
      <c r="K85" s="36">
        <v>0</v>
      </c>
      <c r="L85" s="36" t="s">
        <v>137</v>
      </c>
      <c r="M85" s="39" t="s">
        <v>223</v>
      </c>
    </row>
    <row r="86" spans="2:13" x14ac:dyDescent="0.3">
      <c r="B86" s="38">
        <v>81</v>
      </c>
      <c r="C86" s="36" t="s">
        <v>224</v>
      </c>
      <c r="D86" s="36" t="s">
        <v>136</v>
      </c>
      <c r="E86" s="36" t="s">
        <v>42</v>
      </c>
      <c r="F86" s="36">
        <v>0.12792000000000001</v>
      </c>
      <c r="G86" s="36">
        <v>0.12792000000000001</v>
      </c>
      <c r="H86" s="36">
        <v>0.12792000000000001</v>
      </c>
      <c r="I86" s="36">
        <v>0.12792000000000001</v>
      </c>
      <c r="J86" s="36">
        <v>1</v>
      </c>
      <c r="K86" s="36">
        <v>0</v>
      </c>
      <c r="L86" s="36" t="s">
        <v>137</v>
      </c>
      <c r="M86" s="39" t="s">
        <v>225</v>
      </c>
    </row>
    <row r="87" spans="2:13" x14ac:dyDescent="0.3">
      <c r="B87" s="38">
        <v>82</v>
      </c>
      <c r="C87" s="36" t="s">
        <v>226</v>
      </c>
      <c r="D87" s="36" t="s">
        <v>71</v>
      </c>
      <c r="E87" s="36" t="s">
        <v>42</v>
      </c>
      <c r="F87" s="36">
        <v>0.12898999999999999</v>
      </c>
      <c r="G87" s="36">
        <v>0.12898999999999999</v>
      </c>
      <c r="H87" s="36">
        <v>0.12898999999999999</v>
      </c>
      <c r="I87" s="36">
        <v>0.12898999999999999</v>
      </c>
      <c r="J87" s="36">
        <v>1</v>
      </c>
      <c r="K87" s="36">
        <v>0</v>
      </c>
      <c r="L87" s="36" t="s">
        <v>59</v>
      </c>
      <c r="M87" s="39" t="s">
        <v>227</v>
      </c>
    </row>
    <row r="88" spans="2:13" x14ac:dyDescent="0.3">
      <c r="B88" s="38">
        <v>83</v>
      </c>
      <c r="C88" s="36" t="s">
        <v>228</v>
      </c>
      <c r="D88" s="36" t="s">
        <v>71</v>
      </c>
      <c r="E88" s="36" t="s">
        <v>42</v>
      </c>
      <c r="F88" s="36">
        <v>0.14033000000000001</v>
      </c>
      <c r="G88" s="36">
        <v>0.14033000000000001</v>
      </c>
      <c r="H88" s="36">
        <v>0.14033000000000001</v>
      </c>
      <c r="I88" s="36">
        <v>0.14033000000000001</v>
      </c>
      <c r="J88" s="36">
        <v>1</v>
      </c>
      <c r="K88" s="36">
        <v>0</v>
      </c>
      <c r="L88" s="36" t="s">
        <v>229</v>
      </c>
      <c r="M88" s="39" t="s">
        <v>230</v>
      </c>
    </row>
    <row r="89" spans="2:13" x14ac:dyDescent="0.3">
      <c r="B89" s="38">
        <v>84</v>
      </c>
      <c r="C89" s="36" t="s">
        <v>231</v>
      </c>
      <c r="D89" s="36" t="s">
        <v>67</v>
      </c>
      <c r="E89" s="36" t="s">
        <v>42</v>
      </c>
      <c r="F89" s="36">
        <v>9.7799999999999998E-2</v>
      </c>
      <c r="G89" s="36">
        <v>9.7790000000000002E-2</v>
      </c>
      <c r="H89" s="36">
        <v>9.7790000000000002E-2</v>
      </c>
      <c r="I89" s="36">
        <v>9.7790000000000002E-2</v>
      </c>
      <c r="J89" s="36">
        <v>1</v>
      </c>
      <c r="K89" s="36">
        <v>0</v>
      </c>
      <c r="L89" s="36" t="s">
        <v>68</v>
      </c>
      <c r="M89" s="39" t="s">
        <v>232</v>
      </c>
    </row>
    <row r="90" spans="2:13" x14ac:dyDescent="0.3">
      <c r="B90" s="38">
        <v>85</v>
      </c>
      <c r="C90" s="36" t="s">
        <v>233</v>
      </c>
      <c r="D90" s="36" t="s">
        <v>71</v>
      </c>
      <c r="E90" s="36" t="s">
        <v>42</v>
      </c>
      <c r="F90" s="36">
        <v>0.10118000000000001</v>
      </c>
      <c r="G90" s="36">
        <v>0.10118000000000001</v>
      </c>
      <c r="H90" s="36">
        <v>0.10118000000000001</v>
      </c>
      <c r="I90" s="36">
        <v>0.10118000000000001</v>
      </c>
      <c r="J90" s="36">
        <v>0</v>
      </c>
      <c r="K90" s="36">
        <v>0</v>
      </c>
      <c r="L90" s="36" t="s">
        <v>164</v>
      </c>
      <c r="M90" s="39" t="s">
        <v>144</v>
      </c>
    </row>
    <row r="91" spans="2:13" x14ac:dyDescent="0.3">
      <c r="B91" s="38">
        <v>86</v>
      </c>
      <c r="C91" s="36" t="s">
        <v>234</v>
      </c>
      <c r="D91" s="36" t="s">
        <v>67</v>
      </c>
      <c r="E91" s="36" t="s">
        <v>42</v>
      </c>
      <c r="F91" s="36">
        <v>0.10695</v>
      </c>
      <c r="G91" s="36">
        <v>0.10695</v>
      </c>
      <c r="H91" s="36">
        <v>0.10695</v>
      </c>
      <c r="I91" s="36">
        <v>0.10695</v>
      </c>
      <c r="J91" s="36">
        <v>1</v>
      </c>
      <c r="K91" s="36">
        <v>0</v>
      </c>
      <c r="L91" s="36" t="s">
        <v>43</v>
      </c>
      <c r="M91" s="39" t="s">
        <v>235</v>
      </c>
    </row>
    <row r="92" spans="2:13" x14ac:dyDescent="0.3">
      <c r="B92" s="38">
        <v>87</v>
      </c>
      <c r="C92" s="36" t="s">
        <v>236</v>
      </c>
      <c r="D92" s="36" t="s">
        <v>71</v>
      </c>
      <c r="E92" s="36" t="s">
        <v>42</v>
      </c>
      <c r="F92" s="36">
        <v>0.16718</v>
      </c>
      <c r="G92" s="36">
        <v>0.16718</v>
      </c>
      <c r="H92" s="36">
        <v>0.16718</v>
      </c>
      <c r="I92" s="36">
        <v>0.16718</v>
      </c>
      <c r="J92" s="36">
        <v>1</v>
      </c>
      <c r="K92" s="36">
        <v>0</v>
      </c>
      <c r="L92" s="36" t="s">
        <v>47</v>
      </c>
      <c r="M92" s="39" t="s">
        <v>237</v>
      </c>
    </row>
    <row r="93" spans="2:13" x14ac:dyDescent="0.3">
      <c r="B93" s="38">
        <v>88</v>
      </c>
      <c r="C93" s="36" t="s">
        <v>238</v>
      </c>
      <c r="D93" s="36" t="s">
        <v>67</v>
      </c>
      <c r="E93" s="36" t="s">
        <v>42</v>
      </c>
      <c r="F93" s="36">
        <v>0.10294</v>
      </c>
      <c r="G93" s="36">
        <v>0.10294</v>
      </c>
      <c r="H93" s="36">
        <v>0.10294</v>
      </c>
      <c r="I93" s="36">
        <v>0.10294</v>
      </c>
      <c r="J93" s="36">
        <v>1</v>
      </c>
      <c r="K93" s="36">
        <v>0</v>
      </c>
      <c r="L93" s="36" t="s">
        <v>122</v>
      </c>
      <c r="M93" s="39" t="s">
        <v>239</v>
      </c>
    </row>
    <row r="94" spans="2:13" x14ac:dyDescent="0.3">
      <c r="B94" s="38">
        <v>89</v>
      </c>
      <c r="C94" s="36" t="s">
        <v>240</v>
      </c>
      <c r="D94" s="36" t="s">
        <v>67</v>
      </c>
      <c r="E94" s="36" t="s">
        <v>42</v>
      </c>
      <c r="F94" s="36">
        <v>0.10129000000000001</v>
      </c>
      <c r="G94" s="36">
        <v>0.10129000000000001</v>
      </c>
      <c r="H94" s="36">
        <v>0.10129000000000001</v>
      </c>
      <c r="I94" s="36">
        <v>0.10129000000000001</v>
      </c>
      <c r="J94" s="36">
        <v>1</v>
      </c>
      <c r="K94" s="36">
        <v>0</v>
      </c>
      <c r="L94" s="36" t="s">
        <v>61</v>
      </c>
      <c r="M94" s="39" t="s">
        <v>123</v>
      </c>
    </row>
    <row r="95" spans="2:13" x14ac:dyDescent="0.3">
      <c r="B95" s="38">
        <v>90</v>
      </c>
      <c r="C95" s="36" t="s">
        <v>241</v>
      </c>
      <c r="D95" s="36" t="s">
        <v>67</v>
      </c>
      <c r="E95" s="36" t="s">
        <v>42</v>
      </c>
      <c r="F95" s="36">
        <v>0.11655</v>
      </c>
      <c r="G95" s="36">
        <v>0.11655</v>
      </c>
      <c r="H95" s="36">
        <v>0.11655</v>
      </c>
      <c r="I95" s="36">
        <v>0.11655</v>
      </c>
      <c r="J95" s="36">
        <v>1</v>
      </c>
      <c r="K95" s="36">
        <v>0</v>
      </c>
      <c r="L95" s="36" t="s">
        <v>54</v>
      </c>
      <c r="M95" s="39" t="s">
        <v>242</v>
      </c>
    </row>
    <row r="96" spans="2:13" x14ac:dyDescent="0.3">
      <c r="B96" s="38">
        <v>91</v>
      </c>
      <c r="C96" s="36" t="s">
        <v>243</v>
      </c>
      <c r="D96" s="36" t="s">
        <v>67</v>
      </c>
      <c r="E96" s="36" t="s">
        <v>42</v>
      </c>
      <c r="F96" s="36">
        <v>9.5880000000000007E-2</v>
      </c>
      <c r="G96" s="36">
        <v>9.5880000000000007E-2</v>
      </c>
      <c r="H96" s="36">
        <v>9.5880000000000007E-2</v>
      </c>
      <c r="I96" s="36">
        <v>9.5880000000000007E-2</v>
      </c>
      <c r="J96" s="36">
        <v>1</v>
      </c>
      <c r="K96" s="36">
        <v>0</v>
      </c>
      <c r="L96" s="36" t="s">
        <v>130</v>
      </c>
      <c r="M96" s="39" t="s">
        <v>244</v>
      </c>
    </row>
    <row r="97" spans="2:13" x14ac:dyDescent="0.3">
      <c r="B97" s="38">
        <v>92</v>
      </c>
      <c r="C97" s="36" t="s">
        <v>245</v>
      </c>
      <c r="D97" s="36" t="s">
        <v>67</v>
      </c>
      <c r="E97" s="36" t="s">
        <v>42</v>
      </c>
      <c r="F97" s="36">
        <v>7.2270000000000001E-2</v>
      </c>
      <c r="G97" s="36">
        <v>7.2270000000000001E-2</v>
      </c>
      <c r="H97" s="36">
        <v>7.2270000000000001E-2</v>
      </c>
      <c r="I97" s="36">
        <v>7.2270000000000001E-2</v>
      </c>
      <c r="J97" s="36">
        <v>0</v>
      </c>
      <c r="K97" s="36">
        <v>0</v>
      </c>
      <c r="L97" s="36" t="s">
        <v>127</v>
      </c>
      <c r="M97" s="39" t="s">
        <v>128</v>
      </c>
    </row>
    <row r="98" spans="2:13" x14ac:dyDescent="0.3">
      <c r="B98" s="38">
        <v>93</v>
      </c>
      <c r="C98" s="36" t="s">
        <v>246</v>
      </c>
      <c r="D98" s="36" t="s">
        <v>67</v>
      </c>
      <c r="E98" s="36" t="s">
        <v>42</v>
      </c>
      <c r="F98" s="36">
        <v>0.13444999999999999</v>
      </c>
      <c r="G98" s="36">
        <v>0.13444999999999999</v>
      </c>
      <c r="H98" s="36">
        <v>0.13444999999999999</v>
      </c>
      <c r="I98" s="36">
        <v>0.13444999999999999</v>
      </c>
      <c r="J98" s="36">
        <v>1</v>
      </c>
      <c r="K98" s="36">
        <v>0</v>
      </c>
      <c r="L98" s="36" t="s">
        <v>164</v>
      </c>
      <c r="M98" s="39" t="s">
        <v>165</v>
      </c>
    </row>
    <row r="99" spans="2:13" x14ac:dyDescent="0.3">
      <c r="B99" s="38">
        <v>94</v>
      </c>
      <c r="C99" s="36" t="s">
        <v>247</v>
      </c>
      <c r="D99" s="36" t="s">
        <v>67</v>
      </c>
      <c r="E99" s="36" t="s">
        <v>42</v>
      </c>
      <c r="F99" s="36">
        <v>9.3310000000000004E-2</v>
      </c>
      <c r="G99" s="36">
        <v>9.3310000000000004E-2</v>
      </c>
      <c r="H99" s="36">
        <v>9.3310000000000004E-2</v>
      </c>
      <c r="I99" s="36">
        <v>9.3310000000000004E-2</v>
      </c>
      <c r="J99" s="36">
        <v>1</v>
      </c>
      <c r="K99" s="36">
        <v>0</v>
      </c>
      <c r="L99" s="36" t="s">
        <v>43</v>
      </c>
      <c r="M99" s="39" t="s">
        <v>248</v>
      </c>
    </row>
    <row r="100" spans="2:13" x14ac:dyDescent="0.3">
      <c r="B100" s="38">
        <v>95</v>
      </c>
      <c r="C100" s="36" t="s">
        <v>249</v>
      </c>
      <c r="D100" s="36" t="s">
        <v>71</v>
      </c>
      <c r="E100" s="36" t="s">
        <v>42</v>
      </c>
      <c r="F100" s="36">
        <v>0.19109999999999999</v>
      </c>
      <c r="G100" s="36">
        <v>0.19109999999999999</v>
      </c>
      <c r="H100" s="36">
        <v>0.19109999999999999</v>
      </c>
      <c r="I100" s="36">
        <v>0.19109999999999999</v>
      </c>
      <c r="J100" s="36">
        <v>1</v>
      </c>
      <c r="K100" s="36">
        <v>0</v>
      </c>
      <c r="L100" s="36" t="s">
        <v>117</v>
      </c>
      <c r="M100" s="39" t="s">
        <v>250</v>
      </c>
    </row>
    <row r="101" spans="2:13" x14ac:dyDescent="0.3">
      <c r="B101" s="38">
        <v>96</v>
      </c>
      <c r="C101" s="36" t="s">
        <v>251</v>
      </c>
      <c r="D101" s="36" t="s">
        <v>67</v>
      </c>
      <c r="E101" s="36" t="s">
        <v>42</v>
      </c>
      <c r="F101" s="36">
        <v>0.10326</v>
      </c>
      <c r="G101" s="36">
        <v>0.10326</v>
      </c>
      <c r="H101" s="36">
        <v>0.10326</v>
      </c>
      <c r="I101" s="36">
        <v>0.10326</v>
      </c>
      <c r="J101" s="36">
        <v>1</v>
      </c>
      <c r="K101" s="36">
        <v>0</v>
      </c>
      <c r="L101" s="36" t="s">
        <v>61</v>
      </c>
      <c r="M101" s="39" t="s">
        <v>252</v>
      </c>
    </row>
    <row r="102" spans="2:13" x14ac:dyDescent="0.3">
      <c r="B102" s="38">
        <v>97</v>
      </c>
      <c r="C102" s="36" t="s">
        <v>253</v>
      </c>
      <c r="D102" s="36" t="s">
        <v>67</v>
      </c>
      <c r="E102" s="36" t="s">
        <v>42</v>
      </c>
      <c r="F102" s="36">
        <v>0.11182</v>
      </c>
      <c r="G102" s="36">
        <v>0.11182</v>
      </c>
      <c r="H102" s="36">
        <v>0.11182</v>
      </c>
      <c r="I102" s="36">
        <v>0.11182</v>
      </c>
      <c r="J102" s="36">
        <v>0</v>
      </c>
      <c r="K102" s="36">
        <v>0</v>
      </c>
      <c r="L102" s="36" t="s">
        <v>61</v>
      </c>
      <c r="M102" s="39" t="s">
        <v>192</v>
      </c>
    </row>
    <row r="103" spans="2:13" ht="15" thickBot="1" x14ac:dyDescent="0.35">
      <c r="B103" s="40">
        <v>98</v>
      </c>
      <c r="C103" s="41" t="s">
        <v>254</v>
      </c>
      <c r="D103" s="41" t="s">
        <v>67</v>
      </c>
      <c r="E103" s="41" t="s">
        <v>42</v>
      </c>
      <c r="F103" s="41">
        <v>0.11385000000000001</v>
      </c>
      <c r="G103" s="41">
        <v>0</v>
      </c>
      <c r="H103" s="41">
        <v>0</v>
      </c>
      <c r="I103" s="41">
        <v>0</v>
      </c>
      <c r="J103" s="41">
        <v>0</v>
      </c>
      <c r="K103" s="41">
        <v>1</v>
      </c>
      <c r="L103" s="41" t="s">
        <v>107</v>
      </c>
      <c r="M103" s="42" t="s">
        <v>255</v>
      </c>
    </row>
    <row r="105" spans="2:13" ht="18" x14ac:dyDescent="0.35">
      <c r="F105" s="43">
        <f>SUM(F6:F103)</f>
        <v>11.904200000000001</v>
      </c>
      <c r="G105" s="43">
        <f>SUM(G6:G103)</f>
        <v>10.71776</v>
      </c>
      <c r="J105" s="43">
        <f>SUM(J6:J103)</f>
        <v>57</v>
      </c>
      <c r="K105" s="43">
        <f>SUM(K6:K103)</f>
        <v>5</v>
      </c>
    </row>
  </sheetData>
  <mergeCells count="1">
    <mergeCell ref="B2:M2"/>
  </mergeCells>
  <pageMargins left="0.75" right="0.75" top="1" bottom="1" header="0.5" footer="0.5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8288A-1FB3-4724-B16A-4E857CA761B4}">
  <dimension ref="A1"/>
  <sheetViews>
    <sheetView zoomScaleNormal="100" workbookViewId="0">
      <selection activeCell="V32" sqref="V3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D4D5D-114F-4638-BB85-647752E4D4CC}">
  <dimension ref="A1"/>
  <sheetViews>
    <sheetView zoomScaleNormal="100" workbookViewId="0">
      <selection activeCell="R41" sqref="R41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9D2C9-BC33-42AD-9767-BB8A7E96C7B1}">
  <dimension ref="A1"/>
  <sheetViews>
    <sheetView zoomScaleNormal="100" workbookViewId="0">
      <selection activeCell="R40" sqref="R40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Mount Hope CRS-400</vt:lpstr>
      <vt:lpstr>Mount Hope CRS-520</vt:lpstr>
      <vt:lpstr>Mount Hope Total Credit</vt:lpstr>
      <vt:lpstr>Mount Hope OSP (FPE) Parcels</vt:lpstr>
      <vt:lpstr>Map</vt:lpstr>
      <vt:lpstr>Map Layout 1</vt:lpstr>
      <vt:lpstr>Map Layout 2</vt:lpstr>
    </vt:vector>
  </TitlesOfParts>
  <Company>West Virginia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Behrang Bidadian</dc:creator>
  <cp:lastModifiedBy>behra</cp:lastModifiedBy>
  <cp:lastPrinted>2020-05-12T19:45:27Z</cp:lastPrinted>
  <dcterms:created xsi:type="dcterms:W3CDTF">2019-11-13T21:13:55Z</dcterms:created>
  <dcterms:modified xsi:type="dcterms:W3CDTF">2020-05-12T21:47:27Z</dcterms:modified>
</cp:coreProperties>
</file>