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donalds\Dropbox\WVFRF\RA Indicators Tables - working\Landslides\"/>
    </mc:Choice>
  </mc:AlternateContent>
  <xr:revisionPtr revIDLastSave="0" documentId="13_ncr:1_{1E8B50FB-D9F0-4E8C-9EA4-568DB1E5E5FC}" xr6:coauthVersionLast="47" xr6:coauthVersionMax="47" xr10:uidLastSave="{00000000-0000-0000-0000-000000000000}"/>
  <bookViews>
    <workbookView xWindow="42930" yWindow="3000" windowWidth="25950" windowHeight="15585" activeTab="1" xr2:uid="{13BF0B2A-3087-4012-BAC5-7A0C006789FA}"/>
  </bookViews>
  <sheets>
    <sheet name="MLRA Comparison" sheetId="4" r:id="rId1"/>
    <sheet name="County Comparison" sheetId="1" r:id="rId2"/>
  </sheets>
  <definedNames>
    <definedName name="_xlnm._FilterDatabase" localSheetId="0" hidden="1">'MLRA Comparison'!$A$3:$K$3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G7" i="4"/>
  <c r="F7" i="4"/>
  <c r="E7" i="4"/>
  <c r="G6" i="4"/>
  <c r="F6" i="4"/>
  <c r="E6" i="4"/>
  <c r="H6" i="4" s="1"/>
  <c r="G5" i="4"/>
  <c r="F5" i="4"/>
  <c r="E5" i="4"/>
  <c r="H5" i="4" s="1"/>
  <c r="G4" i="4"/>
  <c r="F4" i="4"/>
  <c r="E4" i="4"/>
  <c r="H7" i="4" l="1"/>
  <c r="I4" i="4" s="1"/>
  <c r="H4" i="4"/>
  <c r="H8" i="4"/>
  <c r="E4" i="1"/>
  <c r="F4" i="1"/>
  <c r="I5" i="4" l="1"/>
  <c r="I6" i="4"/>
  <c r="I8" i="4"/>
  <c r="I7" i="4"/>
</calcChain>
</file>

<file path=xl/sharedStrings.xml><?xml version="1.0" encoding="utf-8"?>
<sst xmlns="http://schemas.openxmlformats.org/spreadsheetml/2006/main" count="126" uniqueCount="62">
  <si>
    <t>WETZEL</t>
  </si>
  <si>
    <t>WAYNE</t>
  </si>
  <si>
    <t>DODDRIDGE</t>
  </si>
  <si>
    <t>CABELL</t>
  </si>
  <si>
    <t>MARSHALL</t>
  </si>
  <si>
    <t>WIRT</t>
  </si>
  <si>
    <t>GILMER</t>
  </si>
  <si>
    <t>PLEASANTS</t>
  </si>
  <si>
    <t>MARION</t>
  </si>
  <si>
    <t>LINCOLN</t>
  </si>
  <si>
    <t>MINGO</t>
  </si>
  <si>
    <t>TYLER</t>
  </si>
  <si>
    <t>RITCHIE</t>
  </si>
  <si>
    <t>PENDLETON</t>
  </si>
  <si>
    <t>CALHOUN</t>
  </si>
  <si>
    <t>KANAWHA</t>
  </si>
  <si>
    <t>PUTNAM</t>
  </si>
  <si>
    <t>MASON</t>
  </si>
  <si>
    <t>HARRISON</t>
  </si>
  <si>
    <t>WOOD</t>
  </si>
  <si>
    <t>LOGAN</t>
  </si>
  <si>
    <t>LEWIS</t>
  </si>
  <si>
    <t>OHIO</t>
  </si>
  <si>
    <t>ROANE</t>
  </si>
  <si>
    <t>JACKSON</t>
  </si>
  <si>
    <t>TAYLOR</t>
  </si>
  <si>
    <t>BRAXTON</t>
  </si>
  <si>
    <t>MONONGALIA</t>
  </si>
  <si>
    <t>SUMMERS</t>
  </si>
  <si>
    <t>Landslide Incident Mapping Density</t>
  </si>
  <si>
    <t>Landslide  Incident Density</t>
  </si>
  <si>
    <t>High Susceptibility Model</t>
  </si>
  <si>
    <t>(High &amp; Medium Susceptibility) Model</t>
  </si>
  <si>
    <t>80-100</t>
  </si>
  <si>
    <t>High</t>
  </si>
  <si>
    <t>60-80</t>
  </si>
  <si>
    <t>Relativley High</t>
  </si>
  <si>
    <t>40-60</t>
  </si>
  <si>
    <t>Moderate</t>
  </si>
  <si>
    <t>20-40</t>
  </si>
  <si>
    <t>Moderately Low</t>
  </si>
  <si>
    <t>0-20</t>
  </si>
  <si>
    <t>Low</t>
  </si>
  <si>
    <t>High-Medium
Susceptibility Area %</t>
  </si>
  <si>
    <t>PR Landslide Density</t>
  </si>
  <si>
    <t>Class</t>
  </si>
  <si>
    <t>County Comparison between Landslide Susceptibility and Landslide Incident Density</t>
  </si>
  <si>
    <t>MLRA</t>
  </si>
  <si>
    <t>Landslide 
Count</t>
  </si>
  <si>
    <t>Landslide Density</t>
  </si>
  <si>
    <t>Percent Rank (PR) Susceptibility</t>
  </si>
  <si>
    <t>PR Landslide Count</t>
  </si>
  <si>
    <t>Sum</t>
  </si>
  <si>
    <t>PR Combined</t>
  </si>
  <si>
    <t>Hazard Ranking</t>
  </si>
  <si>
    <t>Central Allegheny Plateau</t>
  </si>
  <si>
    <t>Cumberland Plateau and Mountains</t>
  </si>
  <si>
    <t>Eastern Allegheny Plateau and Mountains (South)</t>
  </si>
  <si>
    <t>Eastern Allegheny Plateau and Mountains (North)</t>
  </si>
  <si>
    <t>Northern Appalachian Ridges and Valleys</t>
  </si>
  <si>
    <t>Source:  Table 2. Summary of MLRA Landslide Characteristics (Revised 2024), "WEST VIRGINIA LANDSLIDE RISK ASSESSMENT" report</t>
  </si>
  <si>
    <t>Sources:  Community-Level Landslide Incident Density and Landslide Susceptibility tables generated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</si>
</sst>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3" xfId="0" applyFont="1" applyFill="1" applyBorder="1"/>
    <xf numFmtId="0" fontId="1" fillId="4" borderId="4" xfId="0" applyFont="1" applyFill="1" applyBorder="1"/>
    <xf numFmtId="0" fontId="0" fillId="0" borderId="5" xfId="0" applyBorder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5" xfId="0" applyFont="1" applyFill="1" applyBorder="1"/>
    <xf numFmtId="0" fontId="2" fillId="4" borderId="5" xfId="0" applyFont="1" applyFill="1" applyBorder="1"/>
    <xf numFmtId="0" fontId="5" fillId="3" borderId="5" xfId="0" applyFont="1" applyFill="1" applyBorder="1"/>
    <xf numFmtId="0" fontId="1" fillId="4" borderId="5" xfId="0" applyFont="1" applyFill="1" applyBorder="1"/>
    <xf numFmtId="0" fontId="3" fillId="5" borderId="5" xfId="0" applyFont="1" applyFill="1" applyBorder="1"/>
    <xf numFmtId="0" fontId="8" fillId="5" borderId="5" xfId="0" applyFont="1" applyFill="1" applyBorder="1"/>
    <xf numFmtId="0" fontId="1" fillId="5" borderId="5" xfId="0" applyFont="1" applyFill="1" applyBorder="1"/>
    <xf numFmtId="0" fontId="5" fillId="5" borderId="5" xfId="0" applyFont="1" applyFill="1" applyBorder="1"/>
    <xf numFmtId="0" fontId="4" fillId="5" borderId="5" xfId="0" applyFont="1" applyFill="1" applyBorder="1"/>
    <xf numFmtId="0" fontId="1" fillId="3" borderId="5" xfId="0" applyFont="1" applyFill="1" applyBorder="1"/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top" wrapText="1"/>
    </xf>
    <xf numFmtId="3" fontId="0" fillId="5" borderId="5" xfId="0" applyNumberFormat="1" applyFill="1" applyBorder="1" applyAlignment="1">
      <alignment horizontal="center" vertical="top" wrapText="1"/>
    </xf>
    <xf numFmtId="9" fontId="0" fillId="2" borderId="5" xfId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165" fontId="0" fillId="0" borderId="5" xfId="0" applyNumberFormat="1" applyBorder="1" applyAlignment="1">
      <alignment horizontal="center"/>
    </xf>
    <xf numFmtId="9" fontId="1" fillId="0" borderId="5" xfId="1" applyFont="1" applyBorder="1" applyAlignment="1">
      <alignment horizontal="center"/>
    </xf>
    <xf numFmtId="2" fontId="0" fillId="0" borderId="5" xfId="1" applyNumberFormat="1" applyFont="1" applyBorder="1" applyAlignment="1">
      <alignment horizontal="center"/>
    </xf>
    <xf numFmtId="0" fontId="7" fillId="0" borderId="5" xfId="0" applyFont="1" applyBorder="1"/>
    <xf numFmtId="3" fontId="0" fillId="0" borderId="0" xfId="0" applyNumberForma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Fill="1"/>
    <xf numFmtId="0" fontId="9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9AE7-8920-4053-BBC1-F934CE43B9C6}">
  <dimension ref="A1:K10"/>
  <sheetViews>
    <sheetView workbookViewId="0"/>
  </sheetViews>
  <sheetFormatPr defaultRowHeight="15" x14ac:dyDescent="0.25"/>
  <cols>
    <col min="1" max="1" width="46.85546875" customWidth="1"/>
    <col min="2" max="2" width="15" style="8" customWidth="1"/>
    <col min="3" max="4" width="13.28515625" style="35" customWidth="1"/>
    <col min="5" max="5" width="13.5703125" style="9" customWidth="1"/>
    <col min="6" max="6" width="13.140625" style="8" customWidth="1"/>
    <col min="7" max="7" width="12.42578125" style="8" customWidth="1"/>
    <col min="8" max="8" width="9.140625" style="8"/>
    <col min="9" max="9" width="9.7109375" style="8" customWidth="1"/>
    <col min="10" max="10" width="9.140625" style="8"/>
    <col min="11" max="11" width="16.140625" customWidth="1"/>
  </cols>
  <sheetData>
    <row r="1" spans="1:11" ht="15.75" x14ac:dyDescent="0.25">
      <c r="A1" s="37" t="s">
        <v>46</v>
      </c>
    </row>
    <row r="3" spans="1:11" ht="45" x14ac:dyDescent="0.25">
      <c r="A3" s="24" t="s">
        <v>47</v>
      </c>
      <c r="B3" s="25" t="s">
        <v>43</v>
      </c>
      <c r="C3" s="26" t="s">
        <v>48</v>
      </c>
      <c r="D3" s="26" t="s">
        <v>49</v>
      </c>
      <c r="E3" s="27" t="s">
        <v>50</v>
      </c>
      <c r="F3" s="28" t="s">
        <v>51</v>
      </c>
      <c r="G3" s="28" t="s">
        <v>44</v>
      </c>
      <c r="H3" s="25" t="s">
        <v>52</v>
      </c>
      <c r="I3" s="28" t="s">
        <v>53</v>
      </c>
      <c r="J3" s="29" t="s">
        <v>45</v>
      </c>
      <c r="K3" s="30" t="s">
        <v>54</v>
      </c>
    </row>
    <row r="4" spans="1:11" x14ac:dyDescent="0.25">
      <c r="A4" s="7" t="s">
        <v>55</v>
      </c>
      <c r="B4" s="10">
        <v>41.7</v>
      </c>
      <c r="C4" s="11">
        <v>77622</v>
      </c>
      <c r="D4" s="31">
        <v>9</v>
      </c>
      <c r="E4" s="32">
        <f>_xlfn.PERCENTRANK.INC($B$4:$B$8,B4)</f>
        <v>1</v>
      </c>
      <c r="F4" s="32">
        <f>_xlfn.PERCENTRANK.INC($C$4:$C$8,C4)</f>
        <v>1</v>
      </c>
      <c r="G4" s="32">
        <f>_xlfn.PERCENTRANK.INC(D$4:$D$8,D4)</f>
        <v>1</v>
      </c>
      <c r="H4" s="33">
        <f xml:space="preserve"> SUM(E4:G4)</f>
        <v>3</v>
      </c>
      <c r="I4" s="32">
        <f>_xlfn.PERCENTRANK.INC(H$4:H$8,H4)</f>
        <v>1</v>
      </c>
      <c r="J4" s="13" t="s">
        <v>33</v>
      </c>
      <c r="K4" s="34" t="s">
        <v>34</v>
      </c>
    </row>
    <row r="5" spans="1:11" x14ac:dyDescent="0.25">
      <c r="A5" s="7" t="s">
        <v>56</v>
      </c>
      <c r="B5" s="10">
        <v>37.4</v>
      </c>
      <c r="C5" s="11">
        <v>21792</v>
      </c>
      <c r="D5" s="31">
        <v>4.8</v>
      </c>
      <c r="E5" s="32">
        <f>_xlfn.PERCENTRANK.INC($B$4:$B$8,B5)</f>
        <v>0.75</v>
      </c>
      <c r="F5" s="32">
        <f>_xlfn.PERCENTRANK.INC($C$4:$C$8,C5)</f>
        <v>0.75</v>
      </c>
      <c r="G5" s="32">
        <f>_xlfn.PERCENTRANK.INC(D$4:$D$8,D5)</f>
        <v>0.75</v>
      </c>
      <c r="H5" s="33">
        <f xml:space="preserve"> SUM(E5:G5)</f>
        <v>2.25</v>
      </c>
      <c r="I5" s="32">
        <f>_xlfn.PERCENTRANK.INC(H$4:H$8,H5)</f>
        <v>0.75</v>
      </c>
      <c r="J5" s="13" t="s">
        <v>35</v>
      </c>
      <c r="K5" s="34" t="s">
        <v>36</v>
      </c>
    </row>
    <row r="6" spans="1:11" x14ac:dyDescent="0.25">
      <c r="A6" s="7" t="s">
        <v>57</v>
      </c>
      <c r="B6" s="10">
        <v>23.9</v>
      </c>
      <c r="C6" s="11">
        <v>10304</v>
      </c>
      <c r="D6" s="31">
        <v>2.8</v>
      </c>
      <c r="E6" s="12">
        <f>_xlfn.PERCENTRANK.INC($B$4:$B$8,B6)</f>
        <v>0</v>
      </c>
      <c r="F6" s="12">
        <f>_xlfn.PERCENTRANK.INC($C$4:$C$8,C5)</f>
        <v>0.75</v>
      </c>
      <c r="G6" s="12">
        <f>_xlfn.PERCENTRANK.INC(D$4:$D$8,D6)</f>
        <v>0.5</v>
      </c>
      <c r="H6" s="33">
        <f xml:space="preserve"> SUM(E6:G6)</f>
        <v>1.25</v>
      </c>
      <c r="I6" s="12">
        <f>_xlfn.PERCENTRANK.INC(H$4:H$8,H6)</f>
        <v>0.5</v>
      </c>
      <c r="J6" s="13" t="s">
        <v>39</v>
      </c>
      <c r="K6" s="7" t="s">
        <v>40</v>
      </c>
    </row>
    <row r="7" spans="1:11" x14ac:dyDescent="0.25">
      <c r="A7" s="7" t="s">
        <v>58</v>
      </c>
      <c r="B7" s="10">
        <v>31</v>
      </c>
      <c r="C7" s="11">
        <v>4561</v>
      </c>
      <c r="D7" s="31">
        <v>1.4</v>
      </c>
      <c r="E7" s="12">
        <f>_xlfn.PERCENTRANK.INC($B$4:$B$8,B7)</f>
        <v>0.5</v>
      </c>
      <c r="F7" s="12">
        <f>_xlfn.PERCENTRANK.INC($C$4:$C$8,C8)</f>
        <v>0</v>
      </c>
      <c r="G7" s="12">
        <f>_xlfn.PERCENTRANK.INC(D$4:$D$8,D7)</f>
        <v>0.25</v>
      </c>
      <c r="H7" s="33">
        <f xml:space="preserve"> SUM(E7:G7)</f>
        <v>0.75</v>
      </c>
      <c r="I7" s="12">
        <f>_xlfn.PERCENTRANK.INC(H$4:H$8,H7)</f>
        <v>0.25</v>
      </c>
      <c r="J7" s="13" t="s">
        <v>37</v>
      </c>
      <c r="K7" s="7" t="s">
        <v>38</v>
      </c>
    </row>
    <row r="8" spans="1:11" x14ac:dyDescent="0.25">
      <c r="A8" s="7" t="s">
        <v>59</v>
      </c>
      <c r="B8" s="10">
        <v>26.4</v>
      </c>
      <c r="C8" s="11">
        <v>2128</v>
      </c>
      <c r="D8" s="31">
        <v>0.5</v>
      </c>
      <c r="E8" s="12">
        <f>_xlfn.PERCENTRANK.INC($B$4:$B$8,B8)</f>
        <v>0.25</v>
      </c>
      <c r="F8" s="12">
        <f>_xlfn.PERCENTRANK.INC($C$4:$C$8,C8)</f>
        <v>0</v>
      </c>
      <c r="G8" s="12">
        <f>_xlfn.PERCENTRANK.INC(D$4:$D$8,D8)</f>
        <v>0</v>
      </c>
      <c r="H8" s="33">
        <f xml:space="preserve"> SUM(E8:G8)</f>
        <v>0.25</v>
      </c>
      <c r="I8" s="12">
        <f>_xlfn.PERCENTRANK.INC(H$4:H$8,H8)</f>
        <v>0</v>
      </c>
      <c r="J8" s="13" t="s">
        <v>41</v>
      </c>
      <c r="K8" s="7" t="s">
        <v>42</v>
      </c>
    </row>
    <row r="10" spans="1:11" x14ac:dyDescent="0.25">
      <c r="A10" s="36" t="s">
        <v>60</v>
      </c>
    </row>
  </sheetData>
  <autoFilter ref="A3:K3" xr:uid="{00000000-0009-0000-0000-000000000000}">
    <sortState xmlns:xlrd2="http://schemas.microsoft.com/office/spreadsheetml/2017/richdata2" ref="A4:K8">
      <sortCondition descending="1" ref="D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6478-4921-43D2-A317-CEB0680977AA}">
  <dimension ref="B1:F29"/>
  <sheetViews>
    <sheetView tabSelected="1" workbookViewId="0">
      <selection activeCell="B1" sqref="B1"/>
    </sheetView>
  </sheetViews>
  <sheetFormatPr defaultRowHeight="15" x14ac:dyDescent="0.25"/>
  <cols>
    <col min="1" max="1" width="4.140625" customWidth="1"/>
    <col min="2" max="2" width="25" customWidth="1"/>
    <col min="3" max="3" width="26" customWidth="1"/>
    <col min="5" max="5" width="36.42578125" customWidth="1"/>
    <col min="6" max="6" width="32.85546875" customWidth="1"/>
  </cols>
  <sheetData>
    <row r="1" spans="2:6" ht="15.75" x14ac:dyDescent="0.25">
      <c r="B1" s="37" t="s">
        <v>46</v>
      </c>
    </row>
    <row r="2" spans="2:6" ht="15.75" thickBot="1" x14ac:dyDescent="0.3"/>
    <row r="3" spans="2:6" x14ac:dyDescent="0.25">
      <c r="B3" s="1" t="s">
        <v>31</v>
      </c>
      <c r="C3" s="2" t="s">
        <v>30</v>
      </c>
      <c r="E3" s="1" t="s">
        <v>32</v>
      </c>
      <c r="F3" s="2" t="s">
        <v>29</v>
      </c>
    </row>
    <row r="4" spans="2:6" x14ac:dyDescent="0.25">
      <c r="B4" s="3">
        <v>19</v>
      </c>
      <c r="C4" s="4">
        <v>19</v>
      </c>
      <c r="E4" s="3">
        <f xml:space="preserve"> 23 - 6</f>
        <v>17</v>
      </c>
      <c r="F4" s="4">
        <f xml:space="preserve"> 23 - 6</f>
        <v>17</v>
      </c>
    </row>
    <row r="5" spans="2:6" x14ac:dyDescent="0.25">
      <c r="B5" s="18" t="s">
        <v>0</v>
      </c>
      <c r="C5" s="18" t="s">
        <v>3</v>
      </c>
      <c r="E5" s="14" t="s">
        <v>0</v>
      </c>
      <c r="F5" s="15" t="s">
        <v>3</v>
      </c>
    </row>
    <row r="6" spans="2:6" x14ac:dyDescent="0.25">
      <c r="B6" s="18" t="s">
        <v>3</v>
      </c>
      <c r="C6" s="18" t="s">
        <v>1</v>
      </c>
      <c r="E6" s="14" t="s">
        <v>1</v>
      </c>
      <c r="F6" s="15" t="s">
        <v>1</v>
      </c>
    </row>
    <row r="7" spans="2:6" x14ac:dyDescent="0.25">
      <c r="B7" s="18" t="s">
        <v>1</v>
      </c>
      <c r="C7" s="19" t="s">
        <v>11</v>
      </c>
      <c r="E7" s="14" t="s">
        <v>2</v>
      </c>
      <c r="F7" s="15" t="s">
        <v>11</v>
      </c>
    </row>
    <row r="8" spans="2:6" x14ac:dyDescent="0.25">
      <c r="B8" s="18" t="s">
        <v>2</v>
      </c>
      <c r="C8" s="18" t="s">
        <v>7</v>
      </c>
      <c r="E8" s="14" t="s">
        <v>3</v>
      </c>
      <c r="F8" s="15" t="s">
        <v>7</v>
      </c>
    </row>
    <row r="9" spans="2:6" x14ac:dyDescent="0.25">
      <c r="B9" s="18" t="s">
        <v>5</v>
      </c>
      <c r="C9" s="18" t="s">
        <v>16</v>
      </c>
      <c r="E9" s="16" t="s">
        <v>4</v>
      </c>
      <c r="F9" s="15" t="s">
        <v>16</v>
      </c>
    </row>
    <row r="10" spans="2:6" x14ac:dyDescent="0.25">
      <c r="B10" s="18" t="s">
        <v>7</v>
      </c>
      <c r="C10" s="18" t="s">
        <v>9</v>
      </c>
      <c r="E10" s="14" t="s">
        <v>5</v>
      </c>
      <c r="F10" s="15" t="s">
        <v>9</v>
      </c>
    </row>
    <row r="11" spans="2:6" x14ac:dyDescent="0.25">
      <c r="B11" s="18" t="s">
        <v>11</v>
      </c>
      <c r="C11" s="18" t="s">
        <v>2</v>
      </c>
      <c r="E11" s="16" t="s">
        <v>6</v>
      </c>
      <c r="F11" s="15" t="s">
        <v>2</v>
      </c>
    </row>
    <row r="12" spans="2:6" x14ac:dyDescent="0.25">
      <c r="B12" s="18" t="s">
        <v>16</v>
      </c>
      <c r="C12" s="18" t="s">
        <v>5</v>
      </c>
      <c r="E12" s="14" t="s">
        <v>7</v>
      </c>
      <c r="F12" s="15" t="s">
        <v>5</v>
      </c>
    </row>
    <row r="13" spans="2:6" x14ac:dyDescent="0.25">
      <c r="B13" s="18" t="s">
        <v>9</v>
      </c>
      <c r="C13" s="18" t="s">
        <v>17</v>
      </c>
      <c r="E13" s="14" t="s">
        <v>8</v>
      </c>
      <c r="F13" s="17" t="s">
        <v>17</v>
      </c>
    </row>
    <row r="14" spans="2:6" x14ac:dyDescent="0.25">
      <c r="B14" s="18" t="s">
        <v>20</v>
      </c>
      <c r="C14" s="18" t="s">
        <v>18</v>
      </c>
      <c r="E14" s="14" t="s">
        <v>9</v>
      </c>
      <c r="F14" s="15" t="s">
        <v>18</v>
      </c>
    </row>
    <row r="15" spans="2:6" x14ac:dyDescent="0.25">
      <c r="B15" s="18" t="s">
        <v>12</v>
      </c>
      <c r="C15" s="18" t="s">
        <v>19</v>
      </c>
      <c r="E15" s="14" t="s">
        <v>10</v>
      </c>
      <c r="F15" s="17" t="s">
        <v>19</v>
      </c>
    </row>
    <row r="16" spans="2:6" x14ac:dyDescent="0.25">
      <c r="B16" s="18" t="s">
        <v>8</v>
      </c>
      <c r="C16" s="18" t="s">
        <v>8</v>
      </c>
      <c r="E16" s="14" t="s">
        <v>11</v>
      </c>
      <c r="F16" s="15" t="s">
        <v>8</v>
      </c>
    </row>
    <row r="17" spans="2:6" x14ac:dyDescent="0.25">
      <c r="B17" s="18" t="s">
        <v>24</v>
      </c>
      <c r="C17" s="20" t="s">
        <v>22</v>
      </c>
      <c r="E17" s="14" t="s">
        <v>12</v>
      </c>
      <c r="F17" s="17" t="s">
        <v>22</v>
      </c>
    </row>
    <row r="18" spans="2:6" x14ac:dyDescent="0.25">
      <c r="B18" s="21" t="s">
        <v>13</v>
      </c>
      <c r="C18" s="20" t="s">
        <v>15</v>
      </c>
      <c r="E18" s="5" t="s">
        <v>13</v>
      </c>
      <c r="F18" s="6" t="s">
        <v>15</v>
      </c>
    </row>
    <row r="19" spans="2:6" x14ac:dyDescent="0.25">
      <c r="B19" s="18" t="s">
        <v>28</v>
      </c>
      <c r="C19" s="18" t="s">
        <v>12</v>
      </c>
      <c r="E19" s="16" t="s">
        <v>14</v>
      </c>
      <c r="F19" s="15" t="s">
        <v>12</v>
      </c>
    </row>
    <row r="20" spans="2:6" x14ac:dyDescent="0.25">
      <c r="B20" s="18" t="s">
        <v>10</v>
      </c>
      <c r="C20" s="22" t="s">
        <v>21</v>
      </c>
      <c r="E20" s="14" t="s">
        <v>16</v>
      </c>
      <c r="F20" s="15" t="s">
        <v>21</v>
      </c>
    </row>
    <row r="21" spans="2:6" x14ac:dyDescent="0.25">
      <c r="B21" s="18" t="s">
        <v>18</v>
      </c>
      <c r="C21" s="18" t="s">
        <v>20</v>
      </c>
      <c r="E21" s="14" t="s">
        <v>21</v>
      </c>
      <c r="F21" s="15" t="s">
        <v>20</v>
      </c>
    </row>
    <row r="22" spans="2:6" x14ac:dyDescent="0.25">
      <c r="B22" s="21" t="s">
        <v>6</v>
      </c>
      <c r="C22" s="22" t="s">
        <v>27</v>
      </c>
      <c r="E22" s="14" t="s">
        <v>18</v>
      </c>
      <c r="F22" s="17" t="s">
        <v>27</v>
      </c>
    </row>
    <row r="23" spans="2:6" x14ac:dyDescent="0.25">
      <c r="B23" s="21" t="s">
        <v>14</v>
      </c>
      <c r="C23" s="18" t="s">
        <v>0</v>
      </c>
      <c r="E23" s="16" t="s">
        <v>23</v>
      </c>
      <c r="F23" s="15" t="s">
        <v>0</v>
      </c>
    </row>
    <row r="24" spans="2:6" x14ac:dyDescent="0.25">
      <c r="B24" s="21" t="s">
        <v>23</v>
      </c>
      <c r="C24" s="18" t="s">
        <v>24</v>
      </c>
      <c r="E24" s="14" t="s">
        <v>24</v>
      </c>
      <c r="F24" s="15" t="s">
        <v>24</v>
      </c>
    </row>
    <row r="25" spans="2:6" x14ac:dyDescent="0.25">
      <c r="B25" s="18" t="s">
        <v>19</v>
      </c>
      <c r="C25" s="18" t="s">
        <v>10</v>
      </c>
      <c r="E25" s="14" t="s">
        <v>20</v>
      </c>
      <c r="F25" s="15" t="s">
        <v>10</v>
      </c>
    </row>
    <row r="26" spans="2:6" x14ac:dyDescent="0.25">
      <c r="B26" s="18" t="s">
        <v>25</v>
      </c>
      <c r="C26" s="18" t="s">
        <v>28</v>
      </c>
      <c r="E26" s="14" t="s">
        <v>25</v>
      </c>
      <c r="F26" s="17" t="s">
        <v>28</v>
      </c>
    </row>
    <row r="27" spans="2:6" x14ac:dyDescent="0.25">
      <c r="B27" s="18" t="s">
        <v>17</v>
      </c>
      <c r="C27" s="18" t="s">
        <v>25</v>
      </c>
      <c r="E27" s="23" t="s">
        <v>26</v>
      </c>
      <c r="F27" s="15" t="s">
        <v>25</v>
      </c>
    </row>
    <row r="29" spans="2:6" x14ac:dyDescent="0.25">
      <c r="B29" s="39" t="s">
        <v>61</v>
      </c>
      <c r="C29" s="38"/>
      <c r="D29" s="38"/>
      <c r="E29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MLRA Comparison</vt:lpstr>
      <vt:lpstr>County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2024-01-29T05:02:36Z</dcterms:created>
  <dcterms:modified xsi:type="dcterms:W3CDTF">2025-04-22T18:16:26Z</dcterms:modified>
</cp:coreProperties>
</file>