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onalds\Desktop\Data Development\"/>
    </mc:Choice>
  </mc:AlternateContent>
  <bookViews>
    <workbookView xWindow="0" yWindow="0" windowWidth="19380" windowHeight="113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K11" i="1"/>
  <c r="J11" i="1"/>
  <c r="I11" i="1"/>
  <c r="L9" i="1"/>
  <c r="M9" i="1" s="1"/>
  <c r="L7" i="1"/>
  <c r="M7" i="1" s="1"/>
  <c r="L5" i="1"/>
  <c r="M5" i="1" s="1"/>
  <c r="G11" i="1"/>
  <c r="L11" i="1" l="1"/>
  <c r="M11" i="1"/>
</calcChain>
</file>

<file path=xl/sharedStrings.xml><?xml version="1.0" encoding="utf-8"?>
<sst xmlns="http://schemas.openxmlformats.org/spreadsheetml/2006/main" count="30" uniqueCount="28">
  <si>
    <t>GIS Data Development Contracts</t>
  </si>
  <si>
    <t>Obligated</t>
  </si>
  <si>
    <t># Projects</t>
  </si>
  <si>
    <t>Vendor</t>
  </si>
  <si>
    <t>FEMA Grant Dollars Obligated</t>
  </si>
  <si>
    <t>TOTAL COST</t>
  </si>
  <si>
    <t>E-911 Addresses</t>
  </si>
  <si>
    <t>56,818 addresses mapped</t>
  </si>
  <si>
    <t>Atlas Geographic Data</t>
  </si>
  <si>
    <t>Digital Tax Maps/Parcels</t>
  </si>
  <si>
    <t>136,364 parcels mapped</t>
  </si>
  <si>
    <t>Leaf-Off Imagery</t>
  </si>
  <si>
    <t>4" ($45 sq. mi.)</t>
  </si>
  <si>
    <t>41 county projects, 30 unique counties</t>
  </si>
  <si>
    <t>TOTAL</t>
  </si>
  <si>
    <t>Time Period</t>
  </si>
  <si>
    <t>2019-2021</t>
  </si>
  <si>
    <t>2019-2022</t>
  </si>
  <si>
    <t>Local Govt. Cost Share ($)</t>
  </si>
  <si>
    <t>County Cost Share</t>
  </si>
  <si>
    <t>$2.48 full tax map parcel
$1.50 remapped parcel</t>
  </si>
  <si>
    <t>$2.20 per address (variable depending on scope)</t>
  </si>
  <si>
    <t>In Kind Cost Share (aerial imagery or field verification)</t>
  </si>
  <si>
    <t>Data Products</t>
  </si>
  <si>
    <t>Unit Price</t>
  </si>
  <si>
    <t>Blue Mountain / Thrasher Group</t>
  </si>
  <si>
    <t>Table 1.  Data Development Statistics for TEIF-TEAL HMGP Project</t>
  </si>
  <si>
    <t>Compiled by Kurt Donaldson 9/9/2022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</si>
</sst>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workbookViewId="0">
      <selection activeCell="B1" sqref="B1"/>
    </sheetView>
  </sheetViews>
  <sheetFormatPr defaultRowHeight="15" x14ac:dyDescent="0.25"/>
  <cols>
    <col min="1" max="1" width="8.85546875" customWidth="1"/>
    <col min="2" max="2" width="14" style="1" bestFit="1" customWidth="1"/>
    <col min="3" max="3" width="6.140625" style="2" bestFit="1" customWidth="1"/>
    <col min="4" max="4" width="8.5703125" style="2" bestFit="1" customWidth="1"/>
    <col min="5" max="5" width="15" style="2" customWidth="1"/>
    <col min="6" max="6" width="15" style="2" bestFit="1" customWidth="1"/>
    <col min="7" max="7" width="8.5703125" style="1" bestFit="1" customWidth="1"/>
    <col min="8" max="8" width="14.28515625" style="1" customWidth="1"/>
    <col min="9" max="9" width="10.28515625" style="1" bestFit="1" customWidth="1"/>
    <col min="10" max="10" width="9.42578125" style="1" bestFit="1" customWidth="1"/>
    <col min="11" max="11" width="13.42578125" style="1" bestFit="1" customWidth="1"/>
    <col min="12" max="12" width="10.42578125" style="1" bestFit="1" customWidth="1"/>
    <col min="13" max="13" width="10.42578125" style="3" bestFit="1" customWidth="1"/>
  </cols>
  <sheetData>
    <row r="1" spans="2:13" x14ac:dyDescent="0.25">
      <c r="B1" s="18" t="s">
        <v>26</v>
      </c>
    </row>
    <row r="3" spans="2:13" ht="51" x14ac:dyDescent="0.25">
      <c r="B3" s="4" t="s">
        <v>0</v>
      </c>
      <c r="C3" s="4" t="s">
        <v>15</v>
      </c>
      <c r="D3" s="4" t="s">
        <v>1</v>
      </c>
      <c r="E3" s="4" t="s">
        <v>24</v>
      </c>
      <c r="F3" s="4" t="s">
        <v>23</v>
      </c>
      <c r="G3" s="4" t="s">
        <v>2</v>
      </c>
      <c r="H3" s="4" t="s">
        <v>3</v>
      </c>
      <c r="I3" s="4" t="s">
        <v>4</v>
      </c>
      <c r="J3" s="4" t="s">
        <v>18</v>
      </c>
      <c r="K3" s="4" t="s">
        <v>22</v>
      </c>
      <c r="L3" s="4" t="s">
        <v>5</v>
      </c>
      <c r="M3" s="4" t="s">
        <v>19</v>
      </c>
    </row>
    <row r="4" spans="2:13" x14ac:dyDescent="0.25">
      <c r="B4" s="5"/>
      <c r="C4" s="5"/>
      <c r="D4" s="5"/>
      <c r="E4" s="5"/>
      <c r="F4" s="5"/>
      <c r="G4" s="5"/>
      <c r="H4" s="5"/>
      <c r="I4" s="6"/>
      <c r="J4" s="6"/>
      <c r="K4" s="5"/>
      <c r="L4" s="5"/>
      <c r="M4" s="7"/>
    </row>
    <row r="5" spans="2:13" ht="51" x14ac:dyDescent="0.25">
      <c r="B5" s="8" t="s">
        <v>6</v>
      </c>
      <c r="C5" s="8" t="s">
        <v>16</v>
      </c>
      <c r="D5" s="9">
        <v>125000</v>
      </c>
      <c r="E5" s="8" t="s">
        <v>21</v>
      </c>
      <c r="F5" s="8" t="s">
        <v>7</v>
      </c>
      <c r="G5" s="8">
        <v>8</v>
      </c>
      <c r="H5" s="8" t="s">
        <v>8</v>
      </c>
      <c r="I5" s="9">
        <v>96220</v>
      </c>
      <c r="J5" s="9">
        <v>22300</v>
      </c>
      <c r="K5" s="10">
        <v>40080</v>
      </c>
      <c r="L5" s="9">
        <f>SUM(I5:K5)</f>
        <v>158600</v>
      </c>
      <c r="M5" s="11">
        <f>SUM(J5:K5) / L5</f>
        <v>0.39331651954602775</v>
      </c>
    </row>
    <row r="6" spans="2:13" x14ac:dyDescent="0.25">
      <c r="B6" s="5"/>
      <c r="C6" s="5"/>
      <c r="D6" s="6"/>
      <c r="E6" s="5"/>
      <c r="F6" s="5"/>
      <c r="G6" s="5"/>
      <c r="H6" s="5"/>
      <c r="I6" s="6"/>
      <c r="J6" s="6"/>
      <c r="K6" s="12"/>
      <c r="L6" s="6"/>
      <c r="M6" s="7"/>
    </row>
    <row r="7" spans="2:13" ht="51" x14ac:dyDescent="0.25">
      <c r="B7" s="13" t="s">
        <v>9</v>
      </c>
      <c r="C7" s="13" t="s">
        <v>16</v>
      </c>
      <c r="D7" s="9">
        <v>375000</v>
      </c>
      <c r="E7" s="8" t="s">
        <v>20</v>
      </c>
      <c r="F7" s="8" t="s">
        <v>10</v>
      </c>
      <c r="G7" s="8">
        <v>7</v>
      </c>
      <c r="H7" s="8" t="s">
        <v>8</v>
      </c>
      <c r="I7" s="9">
        <v>321843</v>
      </c>
      <c r="J7" s="9">
        <v>15330</v>
      </c>
      <c r="K7" s="10">
        <v>73418</v>
      </c>
      <c r="L7" s="9">
        <f>SUM(I7:K7)</f>
        <v>410591</v>
      </c>
      <c r="M7" s="11">
        <f>SUM(J7:K7) / L7</f>
        <v>0.21614696863789026</v>
      </c>
    </row>
    <row r="8" spans="2:13" x14ac:dyDescent="0.25">
      <c r="B8" s="5"/>
      <c r="C8" s="5"/>
      <c r="D8" s="6"/>
      <c r="E8" s="5"/>
      <c r="F8" s="5"/>
      <c r="G8" s="5"/>
      <c r="H8" s="5"/>
      <c r="I8" s="6"/>
      <c r="J8" s="6"/>
      <c r="K8" s="12"/>
      <c r="L8" s="6"/>
      <c r="M8" s="7"/>
    </row>
    <row r="9" spans="2:13" ht="38.25" x14ac:dyDescent="0.25">
      <c r="B9" s="8" t="s">
        <v>11</v>
      </c>
      <c r="C9" s="8" t="s">
        <v>17</v>
      </c>
      <c r="D9" s="9">
        <v>125000</v>
      </c>
      <c r="E9" s="8" t="s">
        <v>12</v>
      </c>
      <c r="F9" s="8" t="s">
        <v>13</v>
      </c>
      <c r="G9" s="8">
        <v>41</v>
      </c>
      <c r="H9" s="8" t="s">
        <v>25</v>
      </c>
      <c r="I9" s="9">
        <v>124478</v>
      </c>
      <c r="J9" s="9">
        <v>712859</v>
      </c>
      <c r="K9" s="10"/>
      <c r="L9" s="9">
        <f>SUM(I9:K9)</f>
        <v>837337</v>
      </c>
      <c r="M9" s="11">
        <f>SUM(J9:K9) / L9</f>
        <v>0.85134061912945447</v>
      </c>
    </row>
    <row r="10" spans="2:13" x14ac:dyDescent="0.25">
      <c r="B10" s="5"/>
      <c r="C10" s="5"/>
      <c r="D10" s="5"/>
      <c r="E10" s="5"/>
      <c r="F10" s="5"/>
      <c r="G10" s="5"/>
      <c r="H10" s="5"/>
      <c r="I10" s="6"/>
      <c r="J10" s="6"/>
      <c r="K10" s="12"/>
      <c r="L10" s="6"/>
      <c r="M10" s="7"/>
    </row>
    <row r="11" spans="2:13" x14ac:dyDescent="0.25">
      <c r="B11" s="14" t="s">
        <v>14</v>
      </c>
      <c r="C11" s="14"/>
      <c r="D11" s="15">
        <f>SUM(D5:D9)</f>
        <v>625000</v>
      </c>
      <c r="E11" s="14"/>
      <c r="F11" s="14"/>
      <c r="G11" s="14">
        <f>SUM(G5:G9)</f>
        <v>56</v>
      </c>
      <c r="H11" s="14"/>
      <c r="I11" s="15">
        <f>SUM(I5:I9)</f>
        <v>542541</v>
      </c>
      <c r="J11" s="15">
        <f>SUM(J5:J9)</f>
        <v>750489</v>
      </c>
      <c r="K11" s="15">
        <f t="shared" ref="K11:L11" si="0">SUM(K5:K9)</f>
        <v>113498</v>
      </c>
      <c r="L11" s="15">
        <f t="shared" si="0"/>
        <v>1406528</v>
      </c>
      <c r="M11" s="16">
        <f>SUM(J11:K11) / L11</f>
        <v>0.61426932133594214</v>
      </c>
    </row>
    <row r="12" spans="2:13" x14ac:dyDescent="0.25">
      <c r="K12" s="17"/>
    </row>
    <row r="13" spans="2:13" ht="21.75" customHeight="1" x14ac:dyDescent="0.25">
      <c r="B13" s="19" t="s">
        <v>27</v>
      </c>
      <c r="C13" s="19"/>
      <c r="D13" s="19"/>
      <c r="E13" s="19"/>
    </row>
  </sheetData>
  <mergeCells count="1">
    <mergeCell ref="B13:E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2022-05-20T18:22:55Z</dcterms:created>
  <dcterms:modified xsi:type="dcterms:W3CDTF">2022-09-09T14:18:55Z</dcterms:modified>
</cp:coreProperties>
</file>