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U:\Working\CIVIC_NSF\Indicators\2_Structure_Risk\Total_Effective_Floodplain_Building_Count_BLDG_SFHA\"/>
    </mc:Choice>
  </mc:AlternateContent>
  <xr:revisionPtr revIDLastSave="0" documentId="13_ncr:1_{B2A49DC9-884E-4EBE-B000-E2B38958043B}" xr6:coauthVersionLast="47" xr6:coauthVersionMax="47" xr10:uidLastSave="{00000000-0000-0000-0000-000000000000}"/>
  <bookViews>
    <workbookView xWindow="-108" yWindow="-108" windowWidth="23256" windowHeight="12576" tabRatio="728" xr2:uid="{00000000-000D-0000-FFFF-FFFF00000000}"/>
  </bookViews>
  <sheets>
    <sheet name="FLOODPLAIN &amp; FLOODWAY Bldg. Cnt" sheetId="1" r:id="rId1"/>
    <sheet name="communities" sheetId="7" r:id="rId2"/>
    <sheet name="incorporated" sheetId="2" r:id="rId3"/>
    <sheet name="unincorporated" sheetId="6" r:id="rId4"/>
    <sheet name="county" sheetId="3" r:id="rId5"/>
    <sheet name="region" sheetId="8" r:id="rId6"/>
    <sheet name="Watershed" sheetId="10" r:id="rId7"/>
    <sheet name="Streams ≥ 100 Structures" sheetId="14" r:id="rId8"/>
    <sheet name="All Streams" sheetId="16" r:id="rId9"/>
    <sheet name="metadata" sheetId="12" r:id="rId10"/>
    <sheet name="Marlinton" sheetId="5" r:id="rId11"/>
  </sheets>
  <definedNames>
    <definedName name="_xlnm._FilterDatabase" localSheetId="8" hidden="1">'All Streams'!$A$5:$F$5</definedName>
    <definedName name="_xlnm._FilterDatabase" localSheetId="1" hidden="1">communities!$A$5:$AE$286</definedName>
    <definedName name="_xlnm._FilterDatabase" localSheetId="4" hidden="1">county!$A$5:$AE$5</definedName>
    <definedName name="_xlnm._FilterDatabase" localSheetId="0" hidden="1">'FLOODPLAIN &amp; FLOODWAY Bldg. Cnt'!$A$6:$AC$361</definedName>
    <definedName name="_xlnm._FilterDatabase" localSheetId="2" hidden="1">incorporated!$A$5:$AA$230</definedName>
    <definedName name="_xlnm._FilterDatabase" localSheetId="5" hidden="1">region!$B$20:$G$20</definedName>
    <definedName name="_xlnm._FilterDatabase" localSheetId="7" hidden="1">'Streams ≥ 100 Structures'!$A$4:$G$4</definedName>
    <definedName name="_xlnm._FilterDatabase" localSheetId="3" hidden="1">unincorporated!$C$5:$AB$5</definedName>
    <definedName name="_xlnm._FilterDatabase" localSheetId="6" hidden="1">Watershed!$A$4:$CS$37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2" i="3" l="1"/>
  <c r="X62" i="3"/>
  <c r="O62" i="3"/>
  <c r="N62" i="3"/>
  <c r="E3125" i="16"/>
  <c r="E3124" i="16"/>
  <c r="E3123" i="16"/>
  <c r="E3122" i="16"/>
  <c r="E3121" i="16"/>
  <c r="E3120" i="16"/>
  <c r="E3119" i="16"/>
  <c r="E3118" i="16"/>
  <c r="E3117" i="16"/>
  <c r="E3116" i="16"/>
  <c r="E3115" i="16"/>
  <c r="E3114" i="16"/>
  <c r="E3113" i="16"/>
  <c r="E3112" i="16"/>
  <c r="E3111" i="16"/>
  <c r="E3110" i="16"/>
  <c r="E3109" i="16"/>
  <c r="E3108" i="16"/>
  <c r="E3107" i="16"/>
  <c r="E3106" i="16"/>
  <c r="E3105" i="16"/>
  <c r="E3104" i="16"/>
  <c r="E3103" i="16"/>
  <c r="E3102" i="16"/>
  <c r="E3101" i="16"/>
  <c r="E3100" i="16"/>
  <c r="E3099" i="16"/>
  <c r="E3098" i="16"/>
  <c r="E3097" i="16"/>
  <c r="E3096" i="16"/>
  <c r="E3095" i="16"/>
  <c r="E3094" i="16"/>
  <c r="E3093" i="16"/>
  <c r="E3092" i="16"/>
  <c r="E3091" i="16"/>
  <c r="E3090" i="16"/>
  <c r="E3089" i="16"/>
  <c r="E3088" i="16"/>
  <c r="E3087" i="16"/>
  <c r="E3086" i="16"/>
  <c r="E3085" i="16"/>
  <c r="E3084" i="16"/>
  <c r="E3083" i="16"/>
  <c r="E3082" i="16"/>
  <c r="E3081" i="16"/>
  <c r="E3080" i="16"/>
  <c r="E3079" i="16"/>
  <c r="E3078" i="16"/>
  <c r="E3077" i="16"/>
  <c r="E3076" i="16"/>
  <c r="E3075" i="16"/>
  <c r="E3074" i="16"/>
  <c r="E3073" i="16"/>
  <c r="E3072" i="16"/>
  <c r="E3071" i="16"/>
  <c r="E3070" i="16"/>
  <c r="E3069" i="16"/>
  <c r="E3068" i="16"/>
  <c r="E3067" i="16"/>
  <c r="E3066" i="16"/>
  <c r="E3065" i="16"/>
  <c r="E3064" i="16"/>
  <c r="E3063" i="16"/>
  <c r="E3062" i="16"/>
  <c r="E3061" i="16"/>
  <c r="E3060" i="16"/>
  <c r="E3059" i="16"/>
  <c r="E3058" i="16"/>
  <c r="E3057" i="16"/>
  <c r="E3056" i="16"/>
  <c r="E3055" i="16"/>
  <c r="E3054" i="16"/>
  <c r="E3053" i="16"/>
  <c r="E3052" i="16"/>
  <c r="E3051" i="16"/>
  <c r="E3050" i="16"/>
  <c r="E3049" i="16"/>
  <c r="E3048" i="16"/>
  <c r="E3047" i="16"/>
  <c r="E3046" i="16"/>
  <c r="E3045" i="16"/>
  <c r="E3044" i="16"/>
  <c r="E3043" i="16"/>
  <c r="E3042" i="16"/>
  <c r="E3041" i="16"/>
  <c r="E3040" i="16"/>
  <c r="E3039" i="16"/>
  <c r="E3038" i="16"/>
  <c r="E3037" i="16"/>
  <c r="E3036" i="16"/>
  <c r="E3035" i="16"/>
  <c r="E3034" i="16"/>
  <c r="E3033" i="16"/>
  <c r="E3032" i="16"/>
  <c r="E3031" i="16"/>
  <c r="E3030" i="16"/>
  <c r="E3029" i="16"/>
  <c r="E3028" i="16"/>
  <c r="E3027" i="16"/>
  <c r="E3026" i="16"/>
  <c r="E3025" i="16"/>
  <c r="E3024" i="16"/>
  <c r="E3023" i="16"/>
  <c r="E3022" i="16"/>
  <c r="E3021" i="16"/>
  <c r="E3020" i="16"/>
  <c r="E3019" i="16"/>
  <c r="E3018" i="16"/>
  <c r="E3017" i="16"/>
  <c r="E3016" i="16"/>
  <c r="E3015" i="16"/>
  <c r="E3014" i="16"/>
  <c r="E3013" i="16"/>
  <c r="E3012" i="16"/>
  <c r="E3011" i="16"/>
  <c r="E3010" i="16"/>
  <c r="E3009" i="16"/>
  <c r="E3008" i="16"/>
  <c r="E3007" i="16"/>
  <c r="E3006" i="16"/>
  <c r="E3005" i="16"/>
  <c r="E3004" i="16"/>
  <c r="E3003" i="16"/>
  <c r="E3002" i="16"/>
  <c r="E3001" i="16"/>
  <c r="E3000" i="16"/>
  <c r="E2999" i="16"/>
  <c r="E2998" i="16"/>
  <c r="E2997" i="16"/>
  <c r="E2996" i="16"/>
  <c r="E2995" i="16"/>
  <c r="E2994" i="16"/>
  <c r="E2993" i="16"/>
  <c r="E2992" i="16"/>
  <c r="E2991" i="16"/>
  <c r="E2990" i="16"/>
  <c r="E2989" i="16"/>
  <c r="E2988" i="16"/>
  <c r="E2987" i="16"/>
  <c r="E2986" i="16"/>
  <c r="E2985" i="16"/>
  <c r="E2984" i="16"/>
  <c r="E2983" i="16"/>
  <c r="E2982" i="16"/>
  <c r="E2981" i="16"/>
  <c r="E2980" i="16"/>
  <c r="E2979" i="16"/>
  <c r="E2978" i="16"/>
  <c r="E2977" i="16"/>
  <c r="E2976" i="16"/>
  <c r="E2975" i="16"/>
  <c r="E2974" i="16"/>
  <c r="E2973" i="16"/>
  <c r="E2972" i="16"/>
  <c r="E2971" i="16"/>
  <c r="E2970" i="16"/>
  <c r="E2969" i="16"/>
  <c r="E2968" i="16"/>
  <c r="E2967" i="16"/>
  <c r="E2966" i="16"/>
  <c r="E2965" i="16"/>
  <c r="E2964" i="16"/>
  <c r="E2963" i="16"/>
  <c r="E2962" i="16"/>
  <c r="E2961" i="16"/>
  <c r="E2960" i="16"/>
  <c r="E2959" i="16"/>
  <c r="E2958" i="16"/>
  <c r="E2957" i="16"/>
  <c r="E2956" i="16"/>
  <c r="E2955" i="16"/>
  <c r="E2954" i="16"/>
  <c r="E2953" i="16"/>
  <c r="E2952" i="16"/>
  <c r="E2951" i="16"/>
  <c r="E2950" i="16"/>
  <c r="E2949" i="16"/>
  <c r="E2948" i="16"/>
  <c r="E2947" i="16"/>
  <c r="E2946" i="16"/>
  <c r="E2945" i="16"/>
  <c r="E2944" i="16"/>
  <c r="E2943" i="16"/>
  <c r="E2942" i="16"/>
  <c r="E2941" i="16"/>
  <c r="E2940" i="16"/>
  <c r="E2939" i="16"/>
  <c r="E2938" i="16"/>
  <c r="E2937" i="16"/>
  <c r="E2936" i="16"/>
  <c r="E2935" i="16"/>
  <c r="E2934" i="16"/>
  <c r="E2933" i="16"/>
  <c r="E2932" i="16"/>
  <c r="E2931" i="16"/>
  <c r="E2930" i="16"/>
  <c r="E2929" i="16"/>
  <c r="E2928" i="16"/>
  <c r="E2927" i="16"/>
  <c r="E2926" i="16"/>
  <c r="E2925" i="16"/>
  <c r="E2924" i="16"/>
  <c r="E2923" i="16"/>
  <c r="E2922" i="16"/>
  <c r="E2921" i="16"/>
  <c r="E2920" i="16"/>
  <c r="E2919" i="16"/>
  <c r="E2918" i="16"/>
  <c r="E2917" i="16"/>
  <c r="E2916" i="16"/>
  <c r="E2915" i="16"/>
  <c r="E2914" i="16"/>
  <c r="E2913" i="16"/>
  <c r="E2912" i="16"/>
  <c r="E2911" i="16"/>
  <c r="E2910" i="16"/>
  <c r="E2909" i="16"/>
  <c r="E2908" i="16"/>
  <c r="E2907" i="16"/>
  <c r="E2906" i="16"/>
  <c r="E2905" i="16"/>
  <c r="E2904" i="16"/>
  <c r="E2903" i="16"/>
  <c r="E2902" i="16"/>
  <c r="E2901" i="16"/>
  <c r="E2900" i="16"/>
  <c r="E2899" i="16"/>
  <c r="E2898" i="16"/>
  <c r="E2897" i="16"/>
  <c r="E2896" i="16"/>
  <c r="E2895" i="16"/>
  <c r="E2894" i="16"/>
  <c r="E2893" i="16"/>
  <c r="E2892" i="16"/>
  <c r="E2891" i="16"/>
  <c r="E2890" i="16"/>
  <c r="E2889" i="16"/>
  <c r="E2888" i="16"/>
  <c r="E2887" i="16"/>
  <c r="E2886" i="16"/>
  <c r="E2885" i="16"/>
  <c r="E2884" i="16"/>
  <c r="E2883" i="16"/>
  <c r="E2882" i="16"/>
  <c r="E2881" i="16"/>
  <c r="E2880" i="16"/>
  <c r="E2879" i="16"/>
  <c r="E2878" i="16"/>
  <c r="E2877" i="16"/>
  <c r="E2876" i="16"/>
  <c r="E2875" i="16"/>
  <c r="E2874" i="16"/>
  <c r="E2873" i="16"/>
  <c r="E2872" i="16"/>
  <c r="E2871" i="16"/>
  <c r="E2870" i="16"/>
  <c r="E2869" i="16"/>
  <c r="E2868" i="16"/>
  <c r="E2867" i="16"/>
  <c r="E2866" i="16"/>
  <c r="E2865" i="16"/>
  <c r="E2864" i="16"/>
  <c r="E2863" i="16"/>
  <c r="E2862" i="16"/>
  <c r="E2861" i="16"/>
  <c r="E2860" i="16"/>
  <c r="E2859" i="16"/>
  <c r="E2858" i="16"/>
  <c r="E2857" i="16"/>
  <c r="E2856" i="16"/>
  <c r="E2855" i="16"/>
  <c r="E2854" i="16"/>
  <c r="E2853" i="16"/>
  <c r="E2852" i="16"/>
  <c r="E2851" i="16"/>
  <c r="E2850" i="16"/>
  <c r="E2849" i="16"/>
  <c r="E2848" i="16"/>
  <c r="E2847" i="16"/>
  <c r="E2846" i="16"/>
  <c r="E2845" i="16"/>
  <c r="E2844" i="16"/>
  <c r="E2843" i="16"/>
  <c r="E2842" i="16"/>
  <c r="E2841" i="16"/>
  <c r="E2840" i="16"/>
  <c r="E2839" i="16"/>
  <c r="E2838" i="16"/>
  <c r="E2837" i="16"/>
  <c r="E2836" i="16"/>
  <c r="E2835" i="16"/>
  <c r="E2834" i="16"/>
  <c r="E2833" i="16"/>
  <c r="E2832" i="16"/>
  <c r="E2831" i="16"/>
  <c r="E2830" i="16"/>
  <c r="E2829" i="16"/>
  <c r="E2828" i="16"/>
  <c r="E2827" i="16"/>
  <c r="E2826" i="16"/>
  <c r="E2825" i="16"/>
  <c r="E2824" i="16"/>
  <c r="E2823" i="16"/>
  <c r="E2822" i="16"/>
  <c r="E2821" i="16"/>
  <c r="E2820" i="16"/>
  <c r="E2819" i="16"/>
  <c r="E2818" i="16"/>
  <c r="E2817" i="16"/>
  <c r="E2816" i="16"/>
  <c r="E2815" i="16"/>
  <c r="E2814" i="16"/>
  <c r="E2813" i="16"/>
  <c r="E2812" i="16"/>
  <c r="E2811" i="16"/>
  <c r="E2810" i="16"/>
  <c r="E2809" i="16"/>
  <c r="E2808" i="16"/>
  <c r="E2807" i="16"/>
  <c r="E2806" i="16"/>
  <c r="E2805" i="16"/>
  <c r="E2804" i="16"/>
  <c r="E2803" i="16"/>
  <c r="E2802" i="16"/>
  <c r="E2801" i="16"/>
  <c r="E2800" i="16"/>
  <c r="E2799" i="16"/>
  <c r="E2798" i="16"/>
  <c r="E2797" i="16"/>
  <c r="E2796" i="16"/>
  <c r="E2795" i="16"/>
  <c r="E2794" i="16"/>
  <c r="E2793" i="16"/>
  <c r="E2792" i="16"/>
  <c r="E2791" i="16"/>
  <c r="E2790" i="16"/>
  <c r="E2789" i="16"/>
  <c r="E2788" i="16"/>
  <c r="E2787" i="16"/>
  <c r="E2786" i="16"/>
  <c r="E2785" i="16"/>
  <c r="E2784" i="16"/>
  <c r="E2783" i="16"/>
  <c r="E2782" i="16"/>
  <c r="E2781" i="16"/>
  <c r="E2780" i="16"/>
  <c r="E2779" i="16"/>
  <c r="E2778" i="16"/>
  <c r="E2777" i="16"/>
  <c r="E2776" i="16"/>
  <c r="E2775" i="16"/>
  <c r="E2774" i="16"/>
  <c r="E2773" i="16"/>
  <c r="E2772" i="16"/>
  <c r="E2771" i="16"/>
  <c r="E2770" i="16"/>
  <c r="E2769" i="16"/>
  <c r="E2768" i="16"/>
  <c r="E2767" i="16"/>
  <c r="E2766" i="16"/>
  <c r="E2765" i="16"/>
  <c r="E2764" i="16"/>
  <c r="E2763" i="16"/>
  <c r="E2762" i="16"/>
  <c r="E2761" i="16"/>
  <c r="E2760" i="16"/>
  <c r="E2759" i="16"/>
  <c r="E2758" i="16"/>
  <c r="E2757" i="16"/>
  <c r="E2756" i="16"/>
  <c r="E2755" i="16"/>
  <c r="E2754" i="16"/>
  <c r="E2753" i="16"/>
  <c r="E2752" i="16"/>
  <c r="E2751" i="16"/>
  <c r="E2750" i="16"/>
  <c r="E2749" i="16"/>
  <c r="E2748" i="16"/>
  <c r="E2747" i="16"/>
  <c r="E2746" i="16"/>
  <c r="E2745" i="16"/>
  <c r="E2744" i="16"/>
  <c r="E2743" i="16"/>
  <c r="E2742" i="16"/>
  <c r="E2741" i="16"/>
  <c r="E2740" i="16"/>
  <c r="E2739" i="16"/>
  <c r="E2738" i="16"/>
  <c r="E2737" i="16"/>
  <c r="E2736" i="16"/>
  <c r="E2735" i="16"/>
  <c r="E2734" i="16"/>
  <c r="E2733" i="16"/>
  <c r="E2732" i="16"/>
  <c r="E2731" i="16"/>
  <c r="E2730" i="16"/>
  <c r="E2729" i="16"/>
  <c r="E2728" i="16"/>
  <c r="E2727" i="16"/>
  <c r="E2726" i="16"/>
  <c r="E2725" i="16"/>
  <c r="E2724" i="16"/>
  <c r="E2723" i="16"/>
  <c r="E2722" i="16"/>
  <c r="E2721" i="16"/>
  <c r="E2720" i="16"/>
  <c r="E2719" i="16"/>
  <c r="E2718" i="16"/>
  <c r="E2717" i="16"/>
  <c r="E2716" i="16"/>
  <c r="E2715" i="16"/>
  <c r="E2714" i="16"/>
  <c r="E2713" i="16"/>
  <c r="E2712" i="16"/>
  <c r="E2711" i="16"/>
  <c r="E2710" i="16"/>
  <c r="E2709" i="16"/>
  <c r="E2708" i="16"/>
  <c r="E2707" i="16"/>
  <c r="E2706" i="16"/>
  <c r="E2705" i="16"/>
  <c r="E2704" i="16"/>
  <c r="E2703" i="16"/>
  <c r="E2702" i="16"/>
  <c r="E2701" i="16"/>
  <c r="E2700" i="16"/>
  <c r="E2699" i="16"/>
  <c r="E2698" i="16"/>
  <c r="E2697" i="16"/>
  <c r="E2696" i="16"/>
  <c r="E2695" i="16"/>
  <c r="E2694" i="16"/>
  <c r="E2693" i="16"/>
  <c r="E2692" i="16"/>
  <c r="E2691" i="16"/>
  <c r="E2690" i="16"/>
  <c r="E2689" i="16"/>
  <c r="E2688" i="16"/>
  <c r="E2687" i="16"/>
  <c r="E2686" i="16"/>
  <c r="E2685" i="16"/>
  <c r="E2684" i="16"/>
  <c r="E2683" i="16"/>
  <c r="E2682" i="16"/>
  <c r="E2681" i="16"/>
  <c r="E2680" i="16"/>
  <c r="E2679" i="16"/>
  <c r="E2678" i="16"/>
  <c r="E2677" i="16"/>
  <c r="E2676" i="16"/>
  <c r="E2675" i="16"/>
  <c r="E2674" i="16"/>
  <c r="E2673" i="16"/>
  <c r="E2672" i="16"/>
  <c r="E2671" i="16"/>
  <c r="E2670" i="16"/>
  <c r="E2669" i="16"/>
  <c r="E2668" i="16"/>
  <c r="E2667" i="16"/>
  <c r="E2666" i="16"/>
  <c r="E2665" i="16"/>
  <c r="E2664" i="16"/>
  <c r="E2663" i="16"/>
  <c r="E2662" i="16"/>
  <c r="E2661" i="16"/>
  <c r="E2660" i="16"/>
  <c r="E2659" i="16"/>
  <c r="E2658" i="16"/>
  <c r="E2657" i="16"/>
  <c r="E2656" i="16"/>
  <c r="E2655" i="16"/>
  <c r="E2654" i="16"/>
  <c r="E2653" i="16"/>
  <c r="E2652" i="16"/>
  <c r="E2651" i="16"/>
  <c r="E2650" i="16"/>
  <c r="E2649" i="16"/>
  <c r="E2648" i="16"/>
  <c r="E2647" i="16"/>
  <c r="E2646" i="16"/>
  <c r="E2645" i="16"/>
  <c r="E2644" i="16"/>
  <c r="E2643" i="16"/>
  <c r="E2642" i="16"/>
  <c r="E2641" i="16"/>
  <c r="E2640" i="16"/>
  <c r="E2639" i="16"/>
  <c r="E2638" i="16"/>
  <c r="E2637" i="16"/>
  <c r="E2636" i="16"/>
  <c r="E2635" i="16"/>
  <c r="E2634" i="16"/>
  <c r="E2633" i="16"/>
  <c r="E2632" i="16"/>
  <c r="E2631" i="16"/>
  <c r="E2630" i="16"/>
  <c r="E2629" i="16"/>
  <c r="E2628" i="16"/>
  <c r="E2627" i="16"/>
  <c r="E2626" i="16"/>
  <c r="E2625" i="16"/>
  <c r="E2624" i="16"/>
  <c r="E2623" i="16"/>
  <c r="E2622" i="16"/>
  <c r="E2621" i="16"/>
  <c r="E2620" i="16"/>
  <c r="E2619" i="16"/>
  <c r="E2618" i="16"/>
  <c r="E2617" i="16"/>
  <c r="E2616" i="16"/>
  <c r="E2615" i="16"/>
  <c r="E2614" i="16"/>
  <c r="E2613" i="16"/>
  <c r="E2612" i="16"/>
  <c r="E2611" i="16"/>
  <c r="E2610" i="16"/>
  <c r="E2609" i="16"/>
  <c r="E2608" i="16"/>
  <c r="E2607" i="16"/>
  <c r="E2606" i="16"/>
  <c r="E2605" i="16"/>
  <c r="E2604" i="16"/>
  <c r="E2603" i="16"/>
  <c r="E2602" i="16"/>
  <c r="E2601" i="16"/>
  <c r="E2600" i="16"/>
  <c r="E2599" i="16"/>
  <c r="E2598" i="16"/>
  <c r="E2597" i="16"/>
  <c r="E2596" i="16"/>
  <c r="E2595" i="16"/>
  <c r="E2594" i="16"/>
  <c r="E2593" i="16"/>
  <c r="E2592" i="16"/>
  <c r="E2591" i="16"/>
  <c r="E2590" i="16"/>
  <c r="E2589" i="16"/>
  <c r="E2588" i="16"/>
  <c r="E2587" i="16"/>
  <c r="E2586" i="16"/>
  <c r="E2585" i="16"/>
  <c r="E2584" i="16"/>
  <c r="E2583" i="16"/>
  <c r="E2582" i="16"/>
  <c r="E2581" i="16"/>
  <c r="E2580" i="16"/>
  <c r="E2579" i="16"/>
  <c r="E2578" i="16"/>
  <c r="E2577" i="16"/>
  <c r="E2576" i="16"/>
  <c r="E2575" i="16"/>
  <c r="E2574" i="16"/>
  <c r="E2573" i="16"/>
  <c r="E2572" i="16"/>
  <c r="E2571" i="16"/>
  <c r="E2570" i="16"/>
  <c r="E2569" i="16"/>
  <c r="E2568" i="16"/>
  <c r="E2567" i="16"/>
  <c r="E2566" i="16"/>
  <c r="E2565" i="16"/>
  <c r="E2564" i="16"/>
  <c r="E2563" i="16"/>
  <c r="E2562" i="16"/>
  <c r="E2561" i="16"/>
  <c r="E2560" i="16"/>
  <c r="E2559" i="16"/>
  <c r="E2558" i="16"/>
  <c r="E2557" i="16"/>
  <c r="E2556" i="16"/>
  <c r="E2555" i="16"/>
  <c r="E2554" i="16"/>
  <c r="E2553" i="16"/>
  <c r="E2552" i="16"/>
  <c r="E2551" i="16"/>
  <c r="E2550" i="16"/>
  <c r="E2549" i="16"/>
  <c r="E2548" i="16"/>
  <c r="E2547" i="16"/>
  <c r="E2546" i="16"/>
  <c r="E2545" i="16"/>
  <c r="E2544" i="16"/>
  <c r="E2543" i="16"/>
  <c r="E2542" i="16"/>
  <c r="E2541" i="16"/>
  <c r="E2540" i="16"/>
  <c r="E2539" i="16"/>
  <c r="E2538" i="16"/>
  <c r="E2537" i="16"/>
  <c r="E2536" i="16"/>
  <c r="E2535" i="16"/>
  <c r="E2534" i="16"/>
  <c r="E2533" i="16"/>
  <c r="E2532" i="16"/>
  <c r="E2531" i="16"/>
  <c r="E2530" i="16"/>
  <c r="E2529" i="16"/>
  <c r="E2528" i="16"/>
  <c r="E2527" i="16"/>
  <c r="E2526" i="16"/>
  <c r="E2525" i="16"/>
  <c r="E2524" i="16"/>
  <c r="E2523" i="16"/>
  <c r="E2522" i="16"/>
  <c r="E2521" i="16"/>
  <c r="E2520" i="16"/>
  <c r="E2519" i="16"/>
  <c r="E2518" i="16"/>
  <c r="E2517" i="16"/>
  <c r="E2516" i="16"/>
  <c r="E2515" i="16"/>
  <c r="E2514" i="16"/>
  <c r="E2513" i="16"/>
  <c r="E2512" i="16"/>
  <c r="E2511" i="16"/>
  <c r="E2510" i="16"/>
  <c r="E2509" i="16"/>
  <c r="E2508" i="16"/>
  <c r="E2507" i="16"/>
  <c r="E2506" i="16"/>
  <c r="E2505" i="16"/>
  <c r="E2504" i="16"/>
  <c r="E2503" i="16"/>
  <c r="E2502" i="16"/>
  <c r="E2501" i="16"/>
  <c r="E2500" i="16"/>
  <c r="E2499" i="16"/>
  <c r="E2498" i="16"/>
  <c r="E2497" i="16"/>
  <c r="E2496" i="16"/>
  <c r="E2495" i="16"/>
  <c r="E2494" i="16"/>
  <c r="E2493" i="16"/>
  <c r="E2492" i="16"/>
  <c r="E2491" i="16"/>
  <c r="E2490" i="16"/>
  <c r="E2489" i="16"/>
  <c r="E2488" i="16"/>
  <c r="E2487" i="16"/>
  <c r="E2486" i="16"/>
  <c r="E2485" i="16"/>
  <c r="E2484" i="16"/>
  <c r="E2483" i="16"/>
  <c r="E2482" i="16"/>
  <c r="E2481" i="16"/>
  <c r="E2480" i="16"/>
  <c r="E2479" i="16"/>
  <c r="E2478" i="16"/>
  <c r="E2477" i="16"/>
  <c r="E2476" i="16"/>
  <c r="E2475" i="16"/>
  <c r="E2474" i="16"/>
  <c r="E2473" i="16"/>
  <c r="E2472" i="16"/>
  <c r="E2471" i="16"/>
  <c r="E2470" i="16"/>
  <c r="E2469" i="16"/>
  <c r="E2468" i="16"/>
  <c r="E2467" i="16"/>
  <c r="E2466" i="16"/>
  <c r="E2465" i="16"/>
  <c r="E2464" i="16"/>
  <c r="E2463" i="16"/>
  <c r="E2462" i="16"/>
  <c r="E2461" i="16"/>
  <c r="E2460" i="16"/>
  <c r="E2459" i="16"/>
  <c r="E2458" i="16"/>
  <c r="E2457" i="16"/>
  <c r="E2456" i="16"/>
  <c r="E2455" i="16"/>
  <c r="E2454" i="16"/>
  <c r="E2453" i="16"/>
  <c r="E2452" i="16"/>
  <c r="E2451" i="16"/>
  <c r="E2450" i="16"/>
  <c r="E2449" i="16"/>
  <c r="E2448" i="16"/>
  <c r="E2447" i="16"/>
  <c r="E2446" i="16"/>
  <c r="E2445" i="16"/>
  <c r="E2444" i="16"/>
  <c r="E2443" i="16"/>
  <c r="E2442" i="16"/>
  <c r="E2441" i="16"/>
  <c r="E2440" i="16"/>
  <c r="E2439" i="16"/>
  <c r="E2438" i="16"/>
  <c r="E2437" i="16"/>
  <c r="E2436" i="16"/>
  <c r="E2435" i="16"/>
  <c r="E2434" i="16"/>
  <c r="E2433" i="16"/>
  <c r="E2432" i="16"/>
  <c r="E2431" i="16"/>
  <c r="E2430" i="16"/>
  <c r="E2429" i="16"/>
  <c r="E2428" i="16"/>
  <c r="E2427" i="16"/>
  <c r="E2426" i="16"/>
  <c r="E2425" i="16"/>
  <c r="E2424" i="16"/>
  <c r="E2423" i="16"/>
  <c r="E2422" i="16"/>
  <c r="E2421" i="16"/>
  <c r="E2420" i="16"/>
  <c r="E2419" i="16"/>
  <c r="E2418" i="16"/>
  <c r="E2417" i="16"/>
  <c r="E2416" i="16"/>
  <c r="E2415" i="16"/>
  <c r="E2414" i="16"/>
  <c r="E2413" i="16"/>
  <c r="E2412" i="16"/>
  <c r="E2411" i="16"/>
  <c r="E2410" i="16"/>
  <c r="E2409" i="16"/>
  <c r="E2408" i="16"/>
  <c r="E2407" i="16"/>
  <c r="E2406" i="16"/>
  <c r="E2405" i="16"/>
  <c r="E2404" i="16"/>
  <c r="E2403" i="16"/>
  <c r="E2402" i="16"/>
  <c r="E2401" i="16"/>
  <c r="E2400" i="16"/>
  <c r="E2399" i="16"/>
  <c r="E2398" i="16"/>
  <c r="E2397" i="16"/>
  <c r="E2396" i="16"/>
  <c r="E2395" i="16"/>
  <c r="E2394" i="16"/>
  <c r="E2393" i="16"/>
  <c r="E2392" i="16"/>
  <c r="E2391" i="16"/>
  <c r="E2390" i="16"/>
  <c r="E2389" i="16"/>
  <c r="E2388" i="16"/>
  <c r="E2387" i="16"/>
  <c r="E2386" i="16"/>
  <c r="E2385" i="16"/>
  <c r="E2384" i="16"/>
  <c r="E2383" i="16"/>
  <c r="E2382" i="16"/>
  <c r="E2381" i="16"/>
  <c r="E2380" i="16"/>
  <c r="E2379" i="16"/>
  <c r="E2378" i="16"/>
  <c r="E2377" i="16"/>
  <c r="E2376" i="16"/>
  <c r="E2375" i="16"/>
  <c r="E2374" i="16"/>
  <c r="E2373" i="16"/>
  <c r="E2372" i="16"/>
  <c r="E2371" i="16"/>
  <c r="E2370" i="16"/>
  <c r="E2369" i="16"/>
  <c r="E2368" i="16"/>
  <c r="E2367" i="16"/>
  <c r="E2366" i="16"/>
  <c r="E2365" i="16"/>
  <c r="E2364" i="16"/>
  <c r="E2363" i="16"/>
  <c r="E2362" i="16"/>
  <c r="E2361" i="16"/>
  <c r="E2360" i="16"/>
  <c r="E2359" i="16"/>
  <c r="E2358" i="16"/>
  <c r="E2357" i="16"/>
  <c r="E2356" i="16"/>
  <c r="E2355" i="16"/>
  <c r="E2354" i="16"/>
  <c r="E2353" i="16"/>
  <c r="E2352" i="16"/>
  <c r="E2351" i="16"/>
  <c r="E2350" i="16"/>
  <c r="E2349" i="16"/>
  <c r="E2348" i="16"/>
  <c r="E2347" i="16"/>
  <c r="E2346" i="16"/>
  <c r="E2345" i="16"/>
  <c r="E2344" i="16"/>
  <c r="E2343" i="16"/>
  <c r="E2342" i="16"/>
  <c r="E2341" i="16"/>
  <c r="E2340" i="16"/>
  <c r="E2339" i="16"/>
  <c r="E2338" i="16"/>
  <c r="E2337" i="16"/>
  <c r="E2336" i="16"/>
  <c r="E2335" i="16"/>
  <c r="E2334" i="16"/>
  <c r="E2333" i="16"/>
  <c r="E2332" i="16"/>
  <c r="E2331" i="16"/>
  <c r="E2330" i="16"/>
  <c r="E2329" i="16"/>
  <c r="E2328" i="16"/>
  <c r="E2327" i="16"/>
  <c r="E2326" i="16"/>
  <c r="E2325" i="16"/>
  <c r="E2324" i="16"/>
  <c r="E2323" i="16"/>
  <c r="E2322" i="16"/>
  <c r="E2321" i="16"/>
  <c r="E2320" i="16"/>
  <c r="E2319" i="16"/>
  <c r="E2318" i="16"/>
  <c r="E2317" i="16"/>
  <c r="E2316" i="16"/>
  <c r="E2315" i="16"/>
  <c r="E2314" i="16"/>
  <c r="E2313" i="16"/>
  <c r="E2312" i="16"/>
  <c r="E2311" i="16"/>
  <c r="E2310" i="16"/>
  <c r="E2309" i="16"/>
  <c r="E2308" i="16"/>
  <c r="E2307" i="16"/>
  <c r="E2306" i="16"/>
  <c r="E2305" i="16"/>
  <c r="E2304" i="16"/>
  <c r="E2303" i="16"/>
  <c r="E2302" i="16"/>
  <c r="E2301" i="16"/>
  <c r="E2300" i="16"/>
  <c r="E2299" i="16"/>
  <c r="E2298" i="16"/>
  <c r="E2297" i="16"/>
  <c r="E2296" i="16"/>
  <c r="E2295" i="16"/>
  <c r="E2294" i="16"/>
  <c r="E2293" i="16"/>
  <c r="E2292" i="16"/>
  <c r="E2291" i="16"/>
  <c r="E2290" i="16"/>
  <c r="E2289" i="16"/>
  <c r="E2288" i="16"/>
  <c r="E2287" i="16"/>
  <c r="E2286" i="16"/>
  <c r="E2285" i="16"/>
  <c r="E2284" i="16"/>
  <c r="E2283" i="16"/>
  <c r="E2282" i="16"/>
  <c r="E2281" i="16"/>
  <c r="E2280" i="16"/>
  <c r="E2279" i="16"/>
  <c r="E2278" i="16"/>
  <c r="E2277" i="16"/>
  <c r="E2276" i="16"/>
  <c r="E2275" i="16"/>
  <c r="E2274" i="16"/>
  <c r="E2273" i="16"/>
  <c r="E2272" i="16"/>
  <c r="E2271" i="16"/>
  <c r="E2270" i="16"/>
  <c r="E2269" i="16"/>
  <c r="E2268" i="16"/>
  <c r="E2267" i="16"/>
  <c r="E2266" i="16"/>
  <c r="E2265" i="16"/>
  <c r="E2264" i="16"/>
  <c r="E2263" i="16"/>
  <c r="E2262" i="16"/>
  <c r="E2261" i="16"/>
  <c r="E2260" i="16"/>
  <c r="E2259" i="16"/>
  <c r="E2258" i="16"/>
  <c r="E2257" i="16"/>
  <c r="E2256" i="16"/>
  <c r="E2255" i="16"/>
  <c r="E2254" i="16"/>
  <c r="E2253" i="16"/>
  <c r="E2252" i="16"/>
  <c r="E2251" i="16"/>
  <c r="E2250" i="16"/>
  <c r="E2249" i="16"/>
  <c r="E2248" i="16"/>
  <c r="E2247" i="16"/>
  <c r="E2246" i="16"/>
  <c r="E2245" i="16"/>
  <c r="E2244" i="16"/>
  <c r="E2243" i="16"/>
  <c r="E2242" i="16"/>
  <c r="E2241" i="16"/>
  <c r="E2240" i="16"/>
  <c r="E2239" i="16"/>
  <c r="E2238" i="16"/>
  <c r="E2237" i="16"/>
  <c r="E2236" i="16"/>
  <c r="E2235" i="16"/>
  <c r="E2234" i="16"/>
  <c r="E2233" i="16"/>
  <c r="E2232" i="16"/>
  <c r="E2231" i="16"/>
  <c r="E2230" i="16"/>
  <c r="E2229" i="16"/>
  <c r="E2228" i="16"/>
  <c r="E2227" i="16"/>
  <c r="E2226" i="16"/>
  <c r="E2225" i="16"/>
  <c r="E2224" i="16"/>
  <c r="E2223" i="16"/>
  <c r="E2222" i="16"/>
  <c r="E2221" i="16"/>
  <c r="E2220" i="16"/>
  <c r="E2219" i="16"/>
  <c r="E2218" i="16"/>
  <c r="E2217" i="16"/>
  <c r="E2216" i="16"/>
  <c r="E2215" i="16"/>
  <c r="E2214" i="16"/>
  <c r="E2213" i="16"/>
  <c r="E2212" i="16"/>
  <c r="E2211" i="16"/>
  <c r="E2210" i="16"/>
  <c r="E2209" i="16"/>
  <c r="E2208" i="16"/>
  <c r="E2207" i="16"/>
  <c r="E2206" i="16"/>
  <c r="E2205" i="16"/>
  <c r="E2204" i="16"/>
  <c r="E2203" i="16"/>
  <c r="E2202" i="16"/>
  <c r="E2201" i="16"/>
  <c r="E2200" i="16"/>
  <c r="E2199" i="16"/>
  <c r="E2198" i="16"/>
  <c r="E2197" i="16"/>
  <c r="E2196" i="16"/>
  <c r="E2195" i="16"/>
  <c r="E2194" i="16"/>
  <c r="E2193" i="16"/>
  <c r="E2192" i="16"/>
  <c r="E2191" i="16"/>
  <c r="E2190" i="16"/>
  <c r="E2189" i="16"/>
  <c r="E2188" i="16"/>
  <c r="E2187" i="16"/>
  <c r="E2186" i="16"/>
  <c r="E2185" i="16"/>
  <c r="E2184" i="16"/>
  <c r="E2183" i="16"/>
  <c r="E2182" i="16"/>
  <c r="E2181" i="16"/>
  <c r="E2180" i="16"/>
  <c r="E2179" i="16"/>
  <c r="E2178" i="16"/>
  <c r="E2177" i="16"/>
  <c r="E2176" i="16"/>
  <c r="E2175" i="16"/>
  <c r="E2174" i="16"/>
  <c r="E2173" i="16"/>
  <c r="E2172" i="16"/>
  <c r="E2171" i="16"/>
  <c r="E2170" i="16"/>
  <c r="E2169" i="16"/>
  <c r="E2168" i="16"/>
  <c r="E2167" i="16"/>
  <c r="E2166" i="16"/>
  <c r="E2165" i="16"/>
  <c r="E2164" i="16"/>
  <c r="E2163" i="16"/>
  <c r="E2162" i="16"/>
  <c r="E2161" i="16"/>
  <c r="E2160" i="16"/>
  <c r="E2159" i="16"/>
  <c r="E2158" i="16"/>
  <c r="E2157" i="16"/>
  <c r="E2156" i="16"/>
  <c r="E2155" i="16"/>
  <c r="E2154" i="16"/>
  <c r="E2153" i="16"/>
  <c r="E2152" i="16"/>
  <c r="E2151" i="16"/>
  <c r="E2150" i="16"/>
  <c r="E2149" i="16"/>
  <c r="E2148" i="16"/>
  <c r="E2147" i="16"/>
  <c r="E2146" i="16"/>
  <c r="E2145" i="16"/>
  <c r="E2144" i="16"/>
  <c r="E2143" i="16"/>
  <c r="E2142" i="16"/>
  <c r="E2141" i="16"/>
  <c r="E2140" i="16"/>
  <c r="E2139" i="16"/>
  <c r="E2138" i="16"/>
  <c r="E2137" i="16"/>
  <c r="E2136" i="16"/>
  <c r="E2135" i="16"/>
  <c r="E2134" i="16"/>
  <c r="E2133" i="16"/>
  <c r="E2132" i="16"/>
  <c r="E2131" i="16"/>
  <c r="E2130" i="16"/>
  <c r="E2129" i="16"/>
  <c r="E2128" i="16"/>
  <c r="E2127" i="16"/>
  <c r="E2126" i="16"/>
  <c r="E2125" i="16"/>
  <c r="E2124" i="16"/>
  <c r="E2123" i="16"/>
  <c r="E2122" i="16"/>
  <c r="E2121" i="16"/>
  <c r="E2120" i="16"/>
  <c r="E2119" i="16"/>
  <c r="E2118" i="16"/>
  <c r="E2117" i="16"/>
  <c r="E2116" i="16"/>
  <c r="E2115" i="16"/>
  <c r="E2114" i="16"/>
  <c r="E2113" i="16"/>
  <c r="E2112" i="16"/>
  <c r="E2111" i="16"/>
  <c r="E2110" i="16"/>
  <c r="E2109" i="16"/>
  <c r="E2108" i="16"/>
  <c r="E2107" i="16"/>
  <c r="E2106" i="16"/>
  <c r="E2105" i="16"/>
  <c r="E2104" i="16"/>
  <c r="E2103" i="16"/>
  <c r="E2102" i="16"/>
  <c r="E2101" i="16"/>
  <c r="E2100" i="16"/>
  <c r="E2099" i="16"/>
  <c r="E2098" i="16"/>
  <c r="E2097" i="16"/>
  <c r="E2096" i="16"/>
  <c r="E2095" i="16"/>
  <c r="E2094" i="16"/>
  <c r="E2093" i="16"/>
  <c r="E2092" i="16"/>
  <c r="E2091" i="16"/>
  <c r="E2090" i="16"/>
  <c r="E2089" i="16"/>
  <c r="E2088" i="16"/>
  <c r="E2087" i="16"/>
  <c r="E2086" i="16"/>
  <c r="E2085" i="16"/>
  <c r="E2084" i="16"/>
  <c r="E2083" i="16"/>
  <c r="E2082" i="16"/>
  <c r="E2081" i="16"/>
  <c r="E2080" i="16"/>
  <c r="E2079" i="16"/>
  <c r="E2078" i="16"/>
  <c r="E2077" i="16"/>
  <c r="E2076" i="16"/>
  <c r="E2075" i="16"/>
  <c r="E2074" i="16"/>
  <c r="E2073" i="16"/>
  <c r="E2072" i="16"/>
  <c r="E2071" i="16"/>
  <c r="E2070" i="16"/>
  <c r="E2069" i="16"/>
  <c r="E2068" i="16"/>
  <c r="E2067" i="16"/>
  <c r="E2066" i="16"/>
  <c r="E2065" i="16"/>
  <c r="E2064" i="16"/>
  <c r="E2063" i="16"/>
  <c r="E2062" i="16"/>
  <c r="E2061" i="16"/>
  <c r="E2060" i="16"/>
  <c r="E2059" i="16"/>
  <c r="E2058" i="16"/>
  <c r="E2057" i="16"/>
  <c r="E2056" i="16"/>
  <c r="E2055" i="16"/>
  <c r="E2054" i="16"/>
  <c r="E2053" i="16"/>
  <c r="E2052" i="16"/>
  <c r="E2051" i="16"/>
  <c r="E2050" i="16"/>
  <c r="E2049" i="16"/>
  <c r="E2048" i="16"/>
  <c r="E2047" i="16"/>
  <c r="E2046" i="16"/>
  <c r="E2045" i="16"/>
  <c r="E2044" i="16"/>
  <c r="E2043" i="16"/>
  <c r="E2042" i="16"/>
  <c r="E2041" i="16"/>
  <c r="E2040" i="16"/>
  <c r="E2039" i="16"/>
  <c r="E2038" i="16"/>
  <c r="E2037" i="16"/>
  <c r="E2036" i="16"/>
  <c r="E2035" i="16"/>
  <c r="E2034" i="16"/>
  <c r="E2033" i="16"/>
  <c r="E2032" i="16"/>
  <c r="E2031" i="16"/>
  <c r="E2030" i="16"/>
  <c r="E2029" i="16"/>
  <c r="E2028" i="16"/>
  <c r="E2027" i="16"/>
  <c r="E2026" i="16"/>
  <c r="E2025" i="16"/>
  <c r="E2024" i="16"/>
  <c r="E2023" i="16"/>
  <c r="E2022" i="16"/>
  <c r="E2021" i="16"/>
  <c r="E2020" i="16"/>
  <c r="E2019" i="16"/>
  <c r="E2018" i="16"/>
  <c r="E2017" i="16"/>
  <c r="E2016" i="16"/>
  <c r="E2015" i="16"/>
  <c r="E2014" i="16"/>
  <c r="E2013" i="16"/>
  <c r="E2012" i="16"/>
  <c r="E2011" i="16"/>
  <c r="E2010" i="16"/>
  <c r="E2009" i="16"/>
  <c r="E2008" i="16"/>
  <c r="E2007" i="16"/>
  <c r="E2006" i="16"/>
  <c r="E2005" i="16"/>
  <c r="E2004" i="16"/>
  <c r="E2003" i="16"/>
  <c r="E2002" i="16"/>
  <c r="E2001" i="16"/>
  <c r="E2000" i="16"/>
  <c r="E1999" i="16"/>
  <c r="E1998" i="16"/>
  <c r="E1997" i="16"/>
  <c r="E1996" i="16"/>
  <c r="E1995" i="16"/>
  <c r="E1994" i="16"/>
  <c r="E1993" i="16"/>
  <c r="E1992" i="16"/>
  <c r="E1991" i="16"/>
  <c r="E1990" i="16"/>
  <c r="E1989" i="16"/>
  <c r="E1988" i="16"/>
  <c r="E1987" i="16"/>
  <c r="E1986" i="16"/>
  <c r="E1985" i="16"/>
  <c r="E1984" i="16"/>
  <c r="E1983" i="16"/>
  <c r="E1982" i="16"/>
  <c r="E1981" i="16"/>
  <c r="E1980" i="16"/>
  <c r="E1979" i="16"/>
  <c r="E1978" i="16"/>
  <c r="E1977" i="16"/>
  <c r="E1976" i="16"/>
  <c r="E1975" i="16"/>
  <c r="E1974" i="16"/>
  <c r="E1973" i="16"/>
  <c r="E1972" i="16"/>
  <c r="E1971" i="16"/>
  <c r="E1970" i="16"/>
  <c r="E1969" i="16"/>
  <c r="E1968" i="16"/>
  <c r="E1967" i="16"/>
  <c r="E1966" i="16"/>
  <c r="E1965" i="16"/>
  <c r="E1964" i="16"/>
  <c r="E1963" i="16"/>
  <c r="E1962" i="16"/>
  <c r="E1961" i="16"/>
  <c r="E1960" i="16"/>
  <c r="E1959" i="16"/>
  <c r="E1958" i="16"/>
  <c r="E1957" i="16"/>
  <c r="E1956" i="16"/>
  <c r="E1955" i="16"/>
  <c r="E1954" i="16"/>
  <c r="E1953" i="16"/>
  <c r="E1952" i="16"/>
  <c r="E1951" i="16"/>
  <c r="E1950" i="16"/>
  <c r="E1949" i="16"/>
  <c r="E1948" i="16"/>
  <c r="E1947" i="16"/>
  <c r="E1946" i="16"/>
  <c r="E1945" i="16"/>
  <c r="E1944" i="16"/>
  <c r="E1943" i="16"/>
  <c r="E1942" i="16"/>
  <c r="E1941" i="16"/>
  <c r="E1940" i="16"/>
  <c r="E1939" i="16"/>
  <c r="E1938" i="16"/>
  <c r="E1937" i="16"/>
  <c r="E1936" i="16"/>
  <c r="E1935" i="16"/>
  <c r="E1934" i="16"/>
  <c r="E1933" i="16"/>
  <c r="E1932" i="16"/>
  <c r="E1931" i="16"/>
  <c r="E1930" i="16"/>
  <c r="E1929" i="16"/>
  <c r="E1928" i="16"/>
  <c r="E1927" i="16"/>
  <c r="E1926" i="16"/>
  <c r="E1925" i="16"/>
  <c r="E1924" i="16"/>
  <c r="E1923" i="16"/>
  <c r="E1922" i="16"/>
  <c r="E1921" i="16"/>
  <c r="E1920" i="16"/>
  <c r="E1919" i="16"/>
  <c r="E1918" i="16"/>
  <c r="E1917" i="16"/>
  <c r="E1916" i="16"/>
  <c r="E1915" i="16"/>
  <c r="E1914" i="16"/>
  <c r="E1913" i="16"/>
  <c r="E1912" i="16"/>
  <c r="E1911" i="16"/>
  <c r="E1910" i="16"/>
  <c r="E1909" i="16"/>
  <c r="E1908" i="16"/>
  <c r="E1907" i="16"/>
  <c r="E1906" i="16"/>
  <c r="E1905" i="16"/>
  <c r="E1904" i="16"/>
  <c r="E1903" i="16"/>
  <c r="E1902" i="16"/>
  <c r="E1901" i="16"/>
  <c r="E1900" i="16"/>
  <c r="E1899" i="16"/>
  <c r="E1898" i="16"/>
  <c r="E1897" i="16"/>
  <c r="E1896" i="16"/>
  <c r="E1895" i="16"/>
  <c r="E1894" i="16"/>
  <c r="E1893" i="16"/>
  <c r="E1892" i="16"/>
  <c r="E1891" i="16"/>
  <c r="E1890" i="16"/>
  <c r="E1889" i="16"/>
  <c r="E1888" i="16"/>
  <c r="E1887" i="16"/>
  <c r="E1886" i="16"/>
  <c r="E1885" i="16"/>
  <c r="E1884" i="16"/>
  <c r="E1883" i="16"/>
  <c r="E1882" i="16"/>
  <c r="E1881" i="16"/>
  <c r="E1880" i="16"/>
  <c r="E1879" i="16"/>
  <c r="E1878" i="16"/>
  <c r="E1877" i="16"/>
  <c r="E1876" i="16"/>
  <c r="E1875" i="16"/>
  <c r="E1874" i="16"/>
  <c r="E1873" i="16"/>
  <c r="E1872" i="16"/>
  <c r="E1871" i="16"/>
  <c r="E1870" i="16"/>
  <c r="E1869" i="16"/>
  <c r="E1868" i="16"/>
  <c r="E1867" i="16"/>
  <c r="E1866" i="16"/>
  <c r="E1865" i="16"/>
  <c r="E1864" i="16"/>
  <c r="E1863" i="16"/>
  <c r="E1862" i="16"/>
  <c r="E1861" i="16"/>
  <c r="E1860" i="16"/>
  <c r="E1859" i="16"/>
  <c r="E1858" i="16"/>
  <c r="E1857" i="16"/>
  <c r="E1856" i="16"/>
  <c r="E1855" i="16"/>
  <c r="E1854" i="16"/>
  <c r="E1853" i="16"/>
  <c r="E1852" i="16"/>
  <c r="E1851" i="16"/>
  <c r="E1850" i="16"/>
  <c r="E1849" i="16"/>
  <c r="E1848" i="16"/>
  <c r="E1847" i="16"/>
  <c r="E1846" i="16"/>
  <c r="E1845" i="16"/>
  <c r="E1844" i="16"/>
  <c r="E1843" i="16"/>
  <c r="E1842" i="16"/>
  <c r="E1841" i="16"/>
  <c r="E1840" i="16"/>
  <c r="E1839" i="16"/>
  <c r="E1838" i="16"/>
  <c r="E1837" i="16"/>
  <c r="E1836" i="16"/>
  <c r="E1835" i="16"/>
  <c r="E1834" i="16"/>
  <c r="E1833" i="16"/>
  <c r="E1832" i="16"/>
  <c r="E1831" i="16"/>
  <c r="E1830" i="16"/>
  <c r="E1829" i="16"/>
  <c r="E1828" i="16"/>
  <c r="E1827" i="16"/>
  <c r="E1826" i="16"/>
  <c r="E1825" i="16"/>
  <c r="E1824" i="16"/>
  <c r="E1823" i="16"/>
  <c r="E1822" i="16"/>
  <c r="E1821" i="16"/>
  <c r="E1820" i="16"/>
  <c r="E1819" i="16"/>
  <c r="E1818" i="16"/>
  <c r="E1817" i="16"/>
  <c r="E1816" i="16"/>
  <c r="E1815" i="16"/>
  <c r="E1814" i="16"/>
  <c r="E1813" i="16"/>
  <c r="E1812" i="16"/>
  <c r="E1811" i="16"/>
  <c r="E1810" i="16"/>
  <c r="E1809" i="16"/>
  <c r="E1808" i="16"/>
  <c r="E1807" i="16"/>
  <c r="E1806" i="16"/>
  <c r="E1805" i="16"/>
  <c r="E1804" i="16"/>
  <c r="E1803" i="16"/>
  <c r="E1802" i="16"/>
  <c r="E1801" i="16"/>
  <c r="E1800" i="16"/>
  <c r="E1799" i="16"/>
  <c r="E1798" i="16"/>
  <c r="E1797" i="16"/>
  <c r="E1796" i="16"/>
  <c r="E1795" i="16"/>
  <c r="E1794" i="16"/>
  <c r="E1793" i="16"/>
  <c r="E1792" i="16"/>
  <c r="E1791" i="16"/>
  <c r="E1790" i="16"/>
  <c r="E1789" i="16"/>
  <c r="E1788" i="16"/>
  <c r="E1787" i="16"/>
  <c r="E1786" i="16"/>
  <c r="E1785" i="16"/>
  <c r="E1784" i="16"/>
  <c r="E1783" i="16"/>
  <c r="E1782" i="16"/>
  <c r="E1781" i="16"/>
  <c r="E1780" i="16"/>
  <c r="E1779" i="16"/>
  <c r="E1778" i="16"/>
  <c r="E1777" i="16"/>
  <c r="E1776" i="16"/>
  <c r="E1775" i="16"/>
  <c r="E1774" i="16"/>
  <c r="E1773" i="16"/>
  <c r="E1772" i="16"/>
  <c r="E1771" i="16"/>
  <c r="E1770" i="16"/>
  <c r="E1769" i="16"/>
  <c r="E1768" i="16"/>
  <c r="E1767" i="16"/>
  <c r="E1766" i="16"/>
  <c r="E1765" i="16"/>
  <c r="E1764" i="16"/>
  <c r="E1763" i="16"/>
  <c r="E1762" i="16"/>
  <c r="E1761" i="16"/>
  <c r="E1760" i="16"/>
  <c r="E1759" i="16"/>
  <c r="E1758" i="16"/>
  <c r="E1757" i="16"/>
  <c r="E1756" i="16"/>
  <c r="E1755" i="16"/>
  <c r="E1754" i="16"/>
  <c r="E1753" i="16"/>
  <c r="E1752" i="16"/>
  <c r="E1751" i="16"/>
  <c r="E1750" i="16"/>
  <c r="E1749" i="16"/>
  <c r="E1748" i="16"/>
  <c r="E1747" i="16"/>
  <c r="E1746" i="16"/>
  <c r="E1745" i="16"/>
  <c r="E1744" i="16"/>
  <c r="E1743" i="16"/>
  <c r="E1742" i="16"/>
  <c r="E1741" i="16"/>
  <c r="E1740" i="16"/>
  <c r="E1739" i="16"/>
  <c r="E1738" i="16"/>
  <c r="E1737" i="16"/>
  <c r="E1736" i="16"/>
  <c r="E1735" i="16"/>
  <c r="E1734" i="16"/>
  <c r="E1733" i="16"/>
  <c r="E1732" i="16"/>
  <c r="E1731" i="16"/>
  <c r="E1730" i="16"/>
  <c r="E1729" i="16"/>
  <c r="E1728" i="16"/>
  <c r="E1727" i="16"/>
  <c r="E1726" i="16"/>
  <c r="E1725" i="16"/>
  <c r="E1724" i="16"/>
  <c r="E1723" i="16"/>
  <c r="E1722" i="16"/>
  <c r="E1721" i="16"/>
  <c r="E1720" i="16"/>
  <c r="E1719" i="16"/>
  <c r="E1718" i="16"/>
  <c r="E1717" i="16"/>
  <c r="E1716" i="16"/>
  <c r="E1715" i="16"/>
  <c r="E1714" i="16"/>
  <c r="E1713" i="16"/>
  <c r="E1712" i="16"/>
  <c r="E1711" i="16"/>
  <c r="E1710" i="16"/>
  <c r="E1709" i="16"/>
  <c r="E1708" i="16"/>
  <c r="E1707" i="16"/>
  <c r="E1706" i="16"/>
  <c r="E1705" i="16"/>
  <c r="E1704" i="16"/>
  <c r="E1703" i="16"/>
  <c r="E1702" i="16"/>
  <c r="E1701" i="16"/>
  <c r="E1700" i="16"/>
  <c r="E1699" i="16"/>
  <c r="E1698" i="16"/>
  <c r="E1697" i="16"/>
  <c r="E1696" i="16"/>
  <c r="E1695" i="16"/>
  <c r="E1694" i="16"/>
  <c r="E1693" i="16"/>
  <c r="E1692" i="16"/>
  <c r="E1691" i="16"/>
  <c r="E1690" i="16"/>
  <c r="E1689" i="16"/>
  <c r="E1688" i="16"/>
  <c r="E1687" i="16"/>
  <c r="E1686" i="16"/>
  <c r="E1685" i="16"/>
  <c r="E1684" i="16"/>
  <c r="E1683" i="16"/>
  <c r="E1682" i="16"/>
  <c r="E1681" i="16"/>
  <c r="E1680" i="16"/>
  <c r="E1679" i="16"/>
  <c r="E1678" i="16"/>
  <c r="E1677" i="16"/>
  <c r="E1676" i="16"/>
  <c r="E1675" i="16"/>
  <c r="E1674" i="16"/>
  <c r="E1673" i="16"/>
  <c r="E1672" i="16"/>
  <c r="E1671" i="16"/>
  <c r="E1670" i="16"/>
  <c r="E1669" i="16"/>
  <c r="E1668" i="16"/>
  <c r="E1667" i="16"/>
  <c r="E1666" i="16"/>
  <c r="E1665" i="16"/>
  <c r="E1664" i="16"/>
  <c r="E1663" i="16"/>
  <c r="E1662" i="16"/>
  <c r="E1661" i="16"/>
  <c r="E1660" i="16"/>
  <c r="E1659" i="16"/>
  <c r="E1658" i="16"/>
  <c r="E1657" i="16"/>
  <c r="E1656" i="16"/>
  <c r="E1655" i="16"/>
  <c r="E1654" i="16"/>
  <c r="E1653" i="16"/>
  <c r="E1652" i="16"/>
  <c r="E1651" i="16"/>
  <c r="E1650" i="16"/>
  <c r="E1649" i="16"/>
  <c r="E1648" i="16"/>
  <c r="E1647" i="16"/>
  <c r="E1646" i="16"/>
  <c r="E1645" i="16"/>
  <c r="E1644" i="16"/>
  <c r="E1643" i="16"/>
  <c r="E1642" i="16"/>
  <c r="E1641" i="16"/>
  <c r="E1640" i="16"/>
  <c r="E1639" i="16"/>
  <c r="E1638" i="16"/>
  <c r="E1637" i="16"/>
  <c r="E1636" i="16"/>
  <c r="E1635" i="16"/>
  <c r="E1634" i="16"/>
  <c r="E1633" i="16"/>
  <c r="E1632" i="16"/>
  <c r="E1631" i="16"/>
  <c r="E1630" i="16"/>
  <c r="E1629" i="16"/>
  <c r="E1628" i="16"/>
  <c r="E1627" i="16"/>
  <c r="E1626" i="16"/>
  <c r="E1625" i="16"/>
  <c r="E1624" i="16"/>
  <c r="E1623" i="16"/>
  <c r="E1622" i="16"/>
  <c r="E1621" i="16"/>
  <c r="E1620" i="16"/>
  <c r="E1619" i="16"/>
  <c r="E1618" i="16"/>
  <c r="E1617" i="16"/>
  <c r="E1616" i="16"/>
  <c r="E1615" i="16"/>
  <c r="E1614" i="16"/>
  <c r="E1613" i="16"/>
  <c r="E1612" i="16"/>
  <c r="E1611" i="16"/>
  <c r="E1610" i="16"/>
  <c r="E1609" i="16"/>
  <c r="E1608" i="16"/>
  <c r="E1607" i="16"/>
  <c r="E1606" i="16"/>
  <c r="E1605" i="16"/>
  <c r="E1604" i="16"/>
  <c r="E1603" i="16"/>
  <c r="E1602" i="16"/>
  <c r="E1601" i="16"/>
  <c r="E1600" i="16"/>
  <c r="E1599" i="16"/>
  <c r="E1598" i="16"/>
  <c r="E1597" i="16"/>
  <c r="E1596" i="16"/>
  <c r="E1595" i="16"/>
  <c r="E1594" i="16"/>
  <c r="E1593" i="16"/>
  <c r="E1592" i="16"/>
  <c r="E1591" i="16"/>
  <c r="E1590" i="16"/>
  <c r="E1589" i="16"/>
  <c r="E1588" i="16"/>
  <c r="E1587" i="16"/>
  <c r="E1586" i="16"/>
  <c r="E1585" i="16"/>
  <c r="E1584" i="16"/>
  <c r="E1583" i="16"/>
  <c r="E1582" i="16"/>
  <c r="E1581" i="16"/>
  <c r="E1580" i="16"/>
  <c r="E1579" i="16"/>
  <c r="E1578" i="16"/>
  <c r="E1577" i="16"/>
  <c r="E1576" i="16"/>
  <c r="E1575" i="16"/>
  <c r="E1574" i="16"/>
  <c r="E1573" i="16"/>
  <c r="E1572" i="16"/>
  <c r="E1571" i="16"/>
  <c r="E1570" i="16"/>
  <c r="E1569" i="16"/>
  <c r="E1568" i="16"/>
  <c r="E1567" i="16"/>
  <c r="E1566" i="16"/>
  <c r="E1565" i="16"/>
  <c r="E1564" i="16"/>
  <c r="E1563" i="16"/>
  <c r="E1562" i="16"/>
  <c r="E1561" i="16"/>
  <c r="E1560" i="16"/>
  <c r="E1559" i="16"/>
  <c r="E1558" i="16"/>
  <c r="E1557" i="16"/>
  <c r="E1556" i="16"/>
  <c r="E1555" i="16"/>
  <c r="E1554" i="16"/>
  <c r="E1553" i="16"/>
  <c r="E1552" i="16"/>
  <c r="E1551" i="16"/>
  <c r="E1550" i="16"/>
  <c r="E1549" i="16"/>
  <c r="E1548" i="16"/>
  <c r="E1547" i="16"/>
  <c r="E1546" i="16"/>
  <c r="E1545" i="16"/>
  <c r="E1544" i="16"/>
  <c r="E1543" i="16"/>
  <c r="E1542" i="16"/>
  <c r="E1541" i="16"/>
  <c r="E1540" i="16"/>
  <c r="E1539" i="16"/>
  <c r="E1538" i="16"/>
  <c r="E1537" i="16"/>
  <c r="E1536" i="16"/>
  <c r="E1535" i="16"/>
  <c r="E1534" i="16"/>
  <c r="E1533" i="16"/>
  <c r="E1532" i="16"/>
  <c r="E1531" i="16"/>
  <c r="E1530" i="16"/>
  <c r="E1529" i="16"/>
  <c r="E1528" i="16"/>
  <c r="E1527" i="16"/>
  <c r="E1526" i="16"/>
  <c r="E1525" i="16"/>
  <c r="E1524" i="16"/>
  <c r="E1523" i="16"/>
  <c r="E1522" i="16"/>
  <c r="E1521" i="16"/>
  <c r="E1520" i="16"/>
  <c r="E1519" i="16"/>
  <c r="E1518" i="16"/>
  <c r="E1517" i="16"/>
  <c r="E1516" i="16"/>
  <c r="E1515" i="16"/>
  <c r="E1514" i="16"/>
  <c r="E1513" i="16"/>
  <c r="E1512" i="16"/>
  <c r="E1511" i="16"/>
  <c r="E1510" i="16"/>
  <c r="E1509" i="16"/>
  <c r="E1508" i="16"/>
  <c r="E1507" i="16"/>
  <c r="E1506" i="16"/>
  <c r="E1505" i="16"/>
  <c r="E1504" i="16"/>
  <c r="E1503" i="16"/>
  <c r="E1502" i="16"/>
  <c r="E1501" i="16"/>
  <c r="E1500" i="16"/>
  <c r="E1499" i="16"/>
  <c r="E1498" i="16"/>
  <c r="E1497" i="16"/>
  <c r="E1496" i="16"/>
  <c r="E1495" i="16"/>
  <c r="E1494" i="16"/>
  <c r="E1493" i="16"/>
  <c r="E1492" i="16"/>
  <c r="E1491" i="16"/>
  <c r="E1490" i="16"/>
  <c r="E1489" i="16"/>
  <c r="E1488" i="16"/>
  <c r="E1487" i="16"/>
  <c r="E1486" i="16"/>
  <c r="E1485" i="16"/>
  <c r="E1484" i="16"/>
  <c r="E1483" i="16"/>
  <c r="E1482" i="16"/>
  <c r="E1481" i="16"/>
  <c r="E1480" i="16"/>
  <c r="E1479" i="16"/>
  <c r="E1478" i="16"/>
  <c r="E1477" i="16"/>
  <c r="E1476" i="16"/>
  <c r="E1475" i="16"/>
  <c r="E1474" i="16"/>
  <c r="E1473" i="16"/>
  <c r="E1472" i="16"/>
  <c r="E1471" i="16"/>
  <c r="E1470" i="16"/>
  <c r="E1469" i="16"/>
  <c r="E1468" i="16"/>
  <c r="E1467" i="16"/>
  <c r="E1466" i="16"/>
  <c r="E1465" i="16"/>
  <c r="E1464" i="16"/>
  <c r="E1463" i="16"/>
  <c r="E1462" i="16"/>
  <c r="E1461" i="16"/>
  <c r="E1460" i="16"/>
  <c r="E1459" i="16"/>
  <c r="E1458" i="16"/>
  <c r="E1457" i="16"/>
  <c r="E1456" i="16"/>
  <c r="E1455" i="16"/>
  <c r="E1454" i="16"/>
  <c r="E1453" i="16"/>
  <c r="E1452" i="16"/>
  <c r="E1451" i="16"/>
  <c r="E1450" i="16"/>
  <c r="E1449" i="16"/>
  <c r="E1448" i="16"/>
  <c r="E1447" i="16"/>
  <c r="E1446" i="16"/>
  <c r="E1445" i="16"/>
  <c r="E1444" i="16"/>
  <c r="E1443" i="16"/>
  <c r="E1442" i="16"/>
  <c r="E1441" i="16"/>
  <c r="E1440" i="16"/>
  <c r="E1439" i="16"/>
  <c r="E1438" i="16"/>
  <c r="E1437" i="16"/>
  <c r="E1436" i="16"/>
  <c r="E1435" i="16"/>
  <c r="E1434" i="16"/>
  <c r="E1433" i="16"/>
  <c r="E1432" i="16"/>
  <c r="E1431" i="16"/>
  <c r="E1430" i="16"/>
  <c r="E1429" i="16"/>
  <c r="E1428" i="16"/>
  <c r="E1427" i="16"/>
  <c r="E1426" i="16"/>
  <c r="E1425" i="16"/>
  <c r="E1424" i="16"/>
  <c r="E1423" i="16"/>
  <c r="E1422" i="16"/>
  <c r="E1421" i="16"/>
  <c r="E1420" i="16"/>
  <c r="E1419" i="16"/>
  <c r="E1418" i="16"/>
  <c r="E1417" i="16"/>
  <c r="E1416" i="16"/>
  <c r="E1415" i="16"/>
  <c r="E1414" i="16"/>
  <c r="E1413" i="16"/>
  <c r="E1412" i="16"/>
  <c r="E1411" i="16"/>
  <c r="E1410" i="16"/>
  <c r="E1409" i="16"/>
  <c r="E1408" i="16"/>
  <c r="E1407" i="16"/>
  <c r="E1406" i="16"/>
  <c r="E1405" i="16"/>
  <c r="E1404" i="16"/>
  <c r="E1403" i="16"/>
  <c r="E1402" i="16"/>
  <c r="E1401" i="16"/>
  <c r="E1400" i="16"/>
  <c r="E1399" i="16"/>
  <c r="E1398" i="16"/>
  <c r="E1397" i="16"/>
  <c r="E1396" i="16"/>
  <c r="E1395" i="16"/>
  <c r="E1394" i="16"/>
  <c r="E1393" i="16"/>
  <c r="E1392" i="16"/>
  <c r="E1391" i="16"/>
  <c r="E1390" i="16"/>
  <c r="E1389" i="16"/>
  <c r="E1388" i="16"/>
  <c r="E1387" i="16"/>
  <c r="E1386" i="16"/>
  <c r="E1385" i="16"/>
  <c r="E1384" i="16"/>
  <c r="E1383" i="16"/>
  <c r="E1382" i="16"/>
  <c r="E1381" i="16"/>
  <c r="E1380" i="16"/>
  <c r="E1379" i="16"/>
  <c r="E1378" i="16"/>
  <c r="E1377" i="16"/>
  <c r="E1376" i="16"/>
  <c r="E1375" i="16"/>
  <c r="E1374" i="16"/>
  <c r="E1373" i="16"/>
  <c r="E1372" i="16"/>
  <c r="E1371" i="16"/>
  <c r="E1370" i="16"/>
  <c r="E1369" i="16"/>
  <c r="E1368" i="16"/>
  <c r="E1367" i="16"/>
  <c r="E1366" i="16"/>
  <c r="E1365" i="16"/>
  <c r="E1364" i="16"/>
  <c r="E1363" i="16"/>
  <c r="E1362" i="16"/>
  <c r="E1361" i="16"/>
  <c r="E1360" i="16"/>
  <c r="E1359" i="16"/>
  <c r="E1358" i="16"/>
  <c r="E1357" i="16"/>
  <c r="E1356" i="16"/>
  <c r="E1355" i="16"/>
  <c r="E1354" i="16"/>
  <c r="E1353" i="16"/>
  <c r="E1352" i="16"/>
  <c r="E1351" i="16"/>
  <c r="E1350" i="16"/>
  <c r="E1349" i="16"/>
  <c r="E1348" i="16"/>
  <c r="E1347" i="16"/>
  <c r="E1346" i="16"/>
  <c r="E1345" i="16"/>
  <c r="E1344" i="16"/>
  <c r="E1343" i="16"/>
  <c r="E1342" i="16"/>
  <c r="E1341" i="16"/>
  <c r="E1340" i="16"/>
  <c r="E1339" i="16"/>
  <c r="E1338" i="16"/>
  <c r="E1337" i="16"/>
  <c r="E1336" i="16"/>
  <c r="E1335" i="16"/>
  <c r="E1334" i="16"/>
  <c r="E1333" i="16"/>
  <c r="E1332" i="16"/>
  <c r="E1331" i="16"/>
  <c r="E1330" i="16"/>
  <c r="E1329" i="16"/>
  <c r="E1328" i="16"/>
  <c r="E1327" i="16"/>
  <c r="E1326" i="16"/>
  <c r="E1325" i="16"/>
  <c r="E1324" i="16"/>
  <c r="E1323" i="16"/>
  <c r="E1322" i="16"/>
  <c r="E1321" i="16"/>
  <c r="E1320" i="16"/>
  <c r="E1319" i="16"/>
  <c r="E1318" i="16"/>
  <c r="E1317" i="16"/>
  <c r="E1316" i="16"/>
  <c r="E1315" i="16"/>
  <c r="E1314" i="16"/>
  <c r="E1313" i="16"/>
  <c r="E1312" i="16"/>
  <c r="E1311" i="16"/>
  <c r="E1310" i="16"/>
  <c r="E1309" i="16"/>
  <c r="E1308" i="16"/>
  <c r="E1307" i="16"/>
  <c r="E1306" i="16"/>
  <c r="E1305" i="16"/>
  <c r="E1304" i="16"/>
  <c r="E1303" i="16"/>
  <c r="E1302" i="16"/>
  <c r="E1301" i="16"/>
  <c r="E1300" i="16"/>
  <c r="E1299" i="16"/>
  <c r="E1298" i="16"/>
  <c r="E1297" i="16"/>
  <c r="E1296" i="16"/>
  <c r="E1295" i="16"/>
  <c r="E1294" i="16"/>
  <c r="E1293" i="16"/>
  <c r="E1292" i="16"/>
  <c r="E1291" i="16"/>
  <c r="E1290" i="16"/>
  <c r="E1289" i="16"/>
  <c r="E1288" i="16"/>
  <c r="E1287" i="16"/>
  <c r="E1286" i="16"/>
  <c r="E1285" i="16"/>
  <c r="E1284" i="16"/>
  <c r="E1283" i="16"/>
  <c r="E1282" i="16"/>
  <c r="E1281" i="16"/>
  <c r="E1280" i="16"/>
  <c r="E1279" i="16"/>
  <c r="E1278" i="16"/>
  <c r="E1277" i="16"/>
  <c r="E1276" i="16"/>
  <c r="E1275" i="16"/>
  <c r="E1274" i="16"/>
  <c r="E1273" i="16"/>
  <c r="E1272" i="16"/>
  <c r="E1271" i="16"/>
  <c r="E1270" i="16"/>
  <c r="E1269" i="16"/>
  <c r="E1268" i="16"/>
  <c r="E1267" i="16"/>
  <c r="E1266" i="16"/>
  <c r="E1265" i="16"/>
  <c r="E1264" i="16"/>
  <c r="E1263" i="16"/>
  <c r="E1262" i="16"/>
  <c r="E1261" i="16"/>
  <c r="E1260" i="16"/>
  <c r="E1259" i="16"/>
  <c r="E1258" i="16"/>
  <c r="E1257" i="16"/>
  <c r="E1256" i="16"/>
  <c r="E1255" i="16"/>
  <c r="E1254" i="16"/>
  <c r="E1253" i="16"/>
  <c r="E1252" i="16"/>
  <c r="E1251" i="16"/>
  <c r="E1250" i="16"/>
  <c r="E1249" i="16"/>
  <c r="E1248" i="16"/>
  <c r="E1247" i="16"/>
  <c r="E1246" i="16"/>
  <c r="E1245" i="16"/>
  <c r="E1244" i="16"/>
  <c r="E1243" i="16"/>
  <c r="E1242" i="16"/>
  <c r="E1241" i="16"/>
  <c r="E1240" i="16"/>
  <c r="E1239" i="16"/>
  <c r="E1238" i="16"/>
  <c r="E1237" i="16"/>
  <c r="E1236" i="16"/>
  <c r="E1235" i="16"/>
  <c r="E1234" i="16"/>
  <c r="E1233" i="16"/>
  <c r="E1232" i="16"/>
  <c r="E1231" i="16"/>
  <c r="E1230" i="16"/>
  <c r="E1229" i="16"/>
  <c r="E1228" i="16"/>
  <c r="E1227" i="16"/>
  <c r="E1226" i="16"/>
  <c r="E1225" i="16"/>
  <c r="E1224" i="16"/>
  <c r="E1223" i="16"/>
  <c r="E1222" i="16"/>
  <c r="E1221" i="16"/>
  <c r="E1220" i="16"/>
  <c r="E1219" i="16"/>
  <c r="E1218" i="16"/>
  <c r="E1217" i="16"/>
  <c r="E1216" i="16"/>
  <c r="E1215" i="16"/>
  <c r="E1214" i="16"/>
  <c r="E1213" i="16"/>
  <c r="E1212" i="16"/>
  <c r="E1211" i="16"/>
  <c r="E1210" i="16"/>
  <c r="E1209" i="16"/>
  <c r="E1208" i="16"/>
  <c r="E1207" i="16"/>
  <c r="E1206" i="16"/>
  <c r="E1205" i="16"/>
  <c r="E1204" i="16"/>
  <c r="E1203" i="16"/>
  <c r="E1202" i="16"/>
  <c r="E1201" i="16"/>
  <c r="E1200" i="16"/>
  <c r="E1199" i="16"/>
  <c r="E1198" i="16"/>
  <c r="E1197" i="16"/>
  <c r="E1196" i="16"/>
  <c r="E1195" i="16"/>
  <c r="E1194" i="16"/>
  <c r="E1193" i="16"/>
  <c r="E1192" i="16"/>
  <c r="E1191" i="16"/>
  <c r="E1190" i="16"/>
  <c r="E1189" i="16"/>
  <c r="E1188" i="16"/>
  <c r="E1187" i="16"/>
  <c r="E1186" i="16"/>
  <c r="E1185" i="16"/>
  <c r="E1184" i="16"/>
  <c r="E1183" i="16"/>
  <c r="E1182" i="16"/>
  <c r="E1181" i="16"/>
  <c r="E1180" i="16"/>
  <c r="E1179" i="16"/>
  <c r="E1178" i="16"/>
  <c r="E1177" i="16"/>
  <c r="E1176" i="16"/>
  <c r="E1175" i="16"/>
  <c r="E1174" i="16"/>
  <c r="E1173" i="16"/>
  <c r="E1172" i="16"/>
  <c r="E1171" i="16"/>
  <c r="E1170" i="16"/>
  <c r="E1169" i="16"/>
  <c r="E1168" i="16"/>
  <c r="E1167" i="16"/>
  <c r="E1166" i="16"/>
  <c r="E1165" i="16"/>
  <c r="E1164" i="16"/>
  <c r="E1163" i="16"/>
  <c r="E1162" i="16"/>
  <c r="E1161" i="16"/>
  <c r="E1160" i="16"/>
  <c r="E1159" i="16"/>
  <c r="E1158" i="16"/>
  <c r="E1157" i="16"/>
  <c r="E1156" i="16"/>
  <c r="E1155" i="16"/>
  <c r="E1154" i="16"/>
  <c r="E1153" i="16"/>
  <c r="E1152" i="16"/>
  <c r="E1151" i="16"/>
  <c r="E1150" i="16"/>
  <c r="E1149" i="16"/>
  <c r="E1148" i="16"/>
  <c r="E1147" i="16"/>
  <c r="E1146" i="16"/>
  <c r="E1145" i="16"/>
  <c r="E1144" i="16"/>
  <c r="E1143" i="16"/>
  <c r="E1142" i="16"/>
  <c r="E1141" i="16"/>
  <c r="E1140" i="16"/>
  <c r="E1139" i="16"/>
  <c r="E1138" i="16"/>
  <c r="E1137" i="16"/>
  <c r="E1136" i="16"/>
  <c r="E1135" i="16"/>
  <c r="E1134" i="16"/>
  <c r="E1133" i="16"/>
  <c r="E1132" i="16"/>
  <c r="E1131" i="16"/>
  <c r="E1130" i="16"/>
  <c r="E1129" i="16"/>
  <c r="E1128" i="16"/>
  <c r="E1127" i="16"/>
  <c r="E1126" i="16"/>
  <c r="E1125" i="16"/>
  <c r="E1124" i="16"/>
  <c r="E1123" i="16"/>
  <c r="E1122" i="16"/>
  <c r="E1121" i="16"/>
  <c r="E1120" i="16"/>
  <c r="E1119" i="16"/>
  <c r="E1118" i="16"/>
  <c r="E1117" i="16"/>
  <c r="E1116" i="16"/>
  <c r="E1115" i="16"/>
  <c r="E1114" i="16"/>
  <c r="E1113" i="16"/>
  <c r="E1112" i="16"/>
  <c r="E1111" i="16"/>
  <c r="E1110" i="16"/>
  <c r="E1109" i="16"/>
  <c r="E1108" i="16"/>
  <c r="E1107" i="16"/>
  <c r="E1106" i="16"/>
  <c r="E1105" i="16"/>
  <c r="E1104" i="16"/>
  <c r="E1103" i="16"/>
  <c r="E1102" i="16"/>
  <c r="E1101" i="16"/>
  <c r="E1100" i="16"/>
  <c r="E1099" i="16"/>
  <c r="E1098" i="16"/>
  <c r="E1097" i="16"/>
  <c r="E1096" i="16"/>
  <c r="E1095" i="16"/>
  <c r="E1094" i="16"/>
  <c r="E1093" i="16"/>
  <c r="E1092" i="16"/>
  <c r="E1091" i="16"/>
  <c r="E1090" i="16"/>
  <c r="E1089" i="16"/>
  <c r="E1088" i="16"/>
  <c r="E1087" i="16"/>
  <c r="E1086" i="16"/>
  <c r="E1085" i="16"/>
  <c r="E1084" i="16"/>
  <c r="E1083" i="16"/>
  <c r="E1082" i="16"/>
  <c r="E1081" i="16"/>
  <c r="E1080" i="16"/>
  <c r="E1079" i="16"/>
  <c r="E1078" i="16"/>
  <c r="E1077" i="16"/>
  <c r="E1076" i="16"/>
  <c r="E1075" i="16"/>
  <c r="E1074" i="16"/>
  <c r="E1073" i="16"/>
  <c r="E1072" i="16"/>
  <c r="E1071" i="16"/>
  <c r="E1070" i="16"/>
  <c r="E1069" i="16"/>
  <c r="E1068" i="16"/>
  <c r="E1067" i="16"/>
  <c r="E1066" i="16"/>
  <c r="E1065" i="16"/>
  <c r="E1064" i="16"/>
  <c r="E1063" i="16"/>
  <c r="E1062" i="16"/>
  <c r="E1061" i="16"/>
  <c r="E1060" i="16"/>
  <c r="E1059" i="16"/>
  <c r="E1058" i="16"/>
  <c r="E1057" i="16"/>
  <c r="E1056" i="16"/>
  <c r="E1055" i="16"/>
  <c r="E1054" i="16"/>
  <c r="E1053" i="16"/>
  <c r="E1052" i="16"/>
  <c r="E1051" i="16"/>
  <c r="E1050" i="16"/>
  <c r="E1049" i="16"/>
  <c r="E1048" i="16"/>
  <c r="E1047" i="16"/>
  <c r="E1046" i="16"/>
  <c r="E1045" i="16"/>
  <c r="E1044" i="16"/>
  <c r="E1043" i="16"/>
  <c r="E1042" i="16"/>
  <c r="E1041" i="16"/>
  <c r="E1040" i="16"/>
  <c r="E1039" i="16"/>
  <c r="E1038" i="16"/>
  <c r="E1037" i="16"/>
  <c r="E1036" i="16"/>
  <c r="E1035" i="16"/>
  <c r="E1034" i="16"/>
  <c r="E1033" i="16"/>
  <c r="E1032" i="16"/>
  <c r="E1031" i="16"/>
  <c r="E1030" i="16"/>
  <c r="E1029" i="16"/>
  <c r="E1028" i="16"/>
  <c r="E1027" i="16"/>
  <c r="E1026" i="16"/>
  <c r="E1025" i="16"/>
  <c r="E1024" i="16"/>
  <c r="E1023" i="16"/>
  <c r="E1022" i="16"/>
  <c r="E1021" i="16"/>
  <c r="E1020" i="16"/>
  <c r="E1019" i="16"/>
  <c r="E1018" i="16"/>
  <c r="E1017" i="16"/>
  <c r="E1016" i="16"/>
  <c r="E1015" i="16"/>
  <c r="E1014" i="16"/>
  <c r="E1013" i="16"/>
  <c r="E1012" i="16"/>
  <c r="E1011" i="16"/>
  <c r="E1010" i="16"/>
  <c r="E1009" i="16"/>
  <c r="E1008" i="16"/>
  <c r="E1007" i="16"/>
  <c r="E1006" i="16"/>
  <c r="E1005" i="16"/>
  <c r="E1004" i="16"/>
  <c r="E1003" i="16"/>
  <c r="E1002" i="16"/>
  <c r="E1001" i="16"/>
  <c r="E1000" i="16"/>
  <c r="E999" i="16"/>
  <c r="E998" i="16"/>
  <c r="E997" i="16"/>
  <c r="E996" i="16"/>
  <c r="E995" i="16"/>
  <c r="E994" i="16"/>
  <c r="E993" i="16"/>
  <c r="E992" i="16"/>
  <c r="E991" i="16"/>
  <c r="E990" i="16"/>
  <c r="E989" i="16"/>
  <c r="E988" i="16"/>
  <c r="E987" i="16"/>
  <c r="E986" i="16"/>
  <c r="E985" i="16"/>
  <c r="E984" i="16"/>
  <c r="E983" i="16"/>
  <c r="E982" i="16"/>
  <c r="E981" i="16"/>
  <c r="E980" i="16"/>
  <c r="E979" i="16"/>
  <c r="E978" i="16"/>
  <c r="E977" i="16"/>
  <c r="E976" i="16"/>
  <c r="E975" i="16"/>
  <c r="E974" i="16"/>
  <c r="E973" i="16"/>
  <c r="E972" i="16"/>
  <c r="E971" i="16"/>
  <c r="E970" i="16"/>
  <c r="E969" i="16"/>
  <c r="E968" i="16"/>
  <c r="E967" i="16"/>
  <c r="E966" i="16"/>
  <c r="E965" i="16"/>
  <c r="E964" i="16"/>
  <c r="E963" i="16"/>
  <c r="E962" i="16"/>
  <c r="E961" i="16"/>
  <c r="E960" i="16"/>
  <c r="E959" i="16"/>
  <c r="E958" i="16"/>
  <c r="E957" i="16"/>
  <c r="E956" i="16"/>
  <c r="E955" i="16"/>
  <c r="E954" i="16"/>
  <c r="E953" i="16"/>
  <c r="E952" i="16"/>
  <c r="E951" i="16"/>
  <c r="E950" i="16"/>
  <c r="E949" i="16"/>
  <c r="E948" i="16"/>
  <c r="E947" i="16"/>
  <c r="E946" i="16"/>
  <c r="E945" i="16"/>
  <c r="E944" i="16"/>
  <c r="E943" i="16"/>
  <c r="E942" i="16"/>
  <c r="E941" i="16"/>
  <c r="E940" i="16"/>
  <c r="E939" i="16"/>
  <c r="E938" i="16"/>
  <c r="E937" i="16"/>
  <c r="E936" i="16"/>
  <c r="E935" i="16"/>
  <c r="E934" i="16"/>
  <c r="E933" i="16"/>
  <c r="E932" i="16"/>
  <c r="E931" i="16"/>
  <c r="E930" i="16"/>
  <c r="E929" i="16"/>
  <c r="E928" i="16"/>
  <c r="E927" i="16"/>
  <c r="E926" i="16"/>
  <c r="E925" i="16"/>
  <c r="E924" i="16"/>
  <c r="E923" i="16"/>
  <c r="E922" i="16"/>
  <c r="E921" i="16"/>
  <c r="E920" i="16"/>
  <c r="E919" i="16"/>
  <c r="E918" i="16"/>
  <c r="E917" i="16"/>
  <c r="E916" i="16"/>
  <c r="E915" i="16"/>
  <c r="E914" i="16"/>
  <c r="E913" i="16"/>
  <c r="E912" i="16"/>
  <c r="E911" i="16"/>
  <c r="E910" i="16"/>
  <c r="E909" i="16"/>
  <c r="E908" i="16"/>
  <c r="E907" i="16"/>
  <c r="E906" i="16"/>
  <c r="E905" i="16"/>
  <c r="E904" i="16"/>
  <c r="E903" i="16"/>
  <c r="E902" i="16"/>
  <c r="E901" i="16"/>
  <c r="E900" i="16"/>
  <c r="E899" i="16"/>
  <c r="E898" i="16"/>
  <c r="E897" i="16"/>
  <c r="E896" i="16"/>
  <c r="E895" i="16"/>
  <c r="E894" i="16"/>
  <c r="E893" i="16"/>
  <c r="E892" i="16"/>
  <c r="E891" i="16"/>
  <c r="E890" i="16"/>
  <c r="E889" i="16"/>
  <c r="E888" i="16"/>
  <c r="E887" i="16"/>
  <c r="E886" i="16"/>
  <c r="E885" i="16"/>
  <c r="E884" i="16"/>
  <c r="E883" i="16"/>
  <c r="E882" i="16"/>
  <c r="E881" i="16"/>
  <c r="E880" i="16"/>
  <c r="E879" i="16"/>
  <c r="E878" i="16"/>
  <c r="E877" i="16"/>
  <c r="E876" i="16"/>
  <c r="E875" i="16"/>
  <c r="E874" i="16"/>
  <c r="E873" i="16"/>
  <c r="E872" i="16"/>
  <c r="E871" i="16"/>
  <c r="E870" i="16"/>
  <c r="E869" i="16"/>
  <c r="E868" i="16"/>
  <c r="E867" i="16"/>
  <c r="E866" i="16"/>
  <c r="E865" i="16"/>
  <c r="E864" i="16"/>
  <c r="E863" i="16"/>
  <c r="E862" i="16"/>
  <c r="E861" i="16"/>
  <c r="E860" i="16"/>
  <c r="E859" i="16"/>
  <c r="E858" i="16"/>
  <c r="E857" i="16"/>
  <c r="E856" i="16"/>
  <c r="E855" i="16"/>
  <c r="E854" i="16"/>
  <c r="E853" i="16"/>
  <c r="E852" i="16"/>
  <c r="E851" i="16"/>
  <c r="E850" i="16"/>
  <c r="E849" i="16"/>
  <c r="E848" i="16"/>
  <c r="E847" i="16"/>
  <c r="E846" i="16"/>
  <c r="E845" i="16"/>
  <c r="E844" i="16"/>
  <c r="E843" i="16"/>
  <c r="E842" i="16"/>
  <c r="E841" i="16"/>
  <c r="E840" i="16"/>
  <c r="E839" i="16"/>
  <c r="E838" i="16"/>
  <c r="E837" i="16"/>
  <c r="E836" i="16"/>
  <c r="E835" i="16"/>
  <c r="E834" i="16"/>
  <c r="E833" i="16"/>
  <c r="E832" i="16"/>
  <c r="E831" i="16"/>
  <c r="E830" i="16"/>
  <c r="E829" i="16"/>
  <c r="E828" i="16"/>
  <c r="E827" i="16"/>
  <c r="E826" i="16"/>
  <c r="E825" i="16"/>
  <c r="E824" i="16"/>
  <c r="E823" i="16"/>
  <c r="E822" i="16"/>
  <c r="E821" i="16"/>
  <c r="E820" i="16"/>
  <c r="E819" i="16"/>
  <c r="E818" i="16"/>
  <c r="E817" i="16"/>
  <c r="E816" i="16"/>
  <c r="E815" i="16"/>
  <c r="E814" i="16"/>
  <c r="E813" i="16"/>
  <c r="E812" i="16"/>
  <c r="E811" i="16"/>
  <c r="E810" i="16"/>
  <c r="E809" i="16"/>
  <c r="E808" i="16"/>
  <c r="E807" i="16"/>
  <c r="E806" i="16"/>
  <c r="E805" i="16"/>
  <c r="E804" i="16"/>
  <c r="E803" i="16"/>
  <c r="E802" i="16"/>
  <c r="E801" i="16"/>
  <c r="E800" i="16"/>
  <c r="E799" i="16"/>
  <c r="E798" i="16"/>
  <c r="E797" i="16"/>
  <c r="E796" i="16"/>
  <c r="E795" i="16"/>
  <c r="E794" i="16"/>
  <c r="E793" i="16"/>
  <c r="E792" i="16"/>
  <c r="E791" i="16"/>
  <c r="E790" i="16"/>
  <c r="E789" i="16"/>
  <c r="E788" i="16"/>
  <c r="E787" i="16"/>
  <c r="E786" i="16"/>
  <c r="E785" i="16"/>
  <c r="E784" i="16"/>
  <c r="E783" i="16"/>
  <c r="E782" i="16"/>
  <c r="E781" i="16"/>
  <c r="E780" i="16"/>
  <c r="E779" i="16"/>
  <c r="E778" i="16"/>
  <c r="E777" i="16"/>
  <c r="E776" i="16"/>
  <c r="E775" i="16"/>
  <c r="E774" i="16"/>
  <c r="E773" i="16"/>
  <c r="E772" i="16"/>
  <c r="E771" i="16"/>
  <c r="E770" i="16"/>
  <c r="E769" i="16"/>
  <c r="E768" i="16"/>
  <c r="E767" i="16"/>
  <c r="E766" i="16"/>
  <c r="E765" i="16"/>
  <c r="E764" i="16"/>
  <c r="E763" i="16"/>
  <c r="E762" i="16"/>
  <c r="E761" i="16"/>
  <c r="E760" i="16"/>
  <c r="E759" i="16"/>
  <c r="E758" i="16"/>
  <c r="E757" i="16"/>
  <c r="E756" i="16"/>
  <c r="E755" i="16"/>
  <c r="E754" i="16"/>
  <c r="E753" i="16"/>
  <c r="E752" i="16"/>
  <c r="E751" i="16"/>
  <c r="E750" i="16"/>
  <c r="E749" i="16"/>
  <c r="E748" i="16"/>
  <c r="E747" i="16"/>
  <c r="E746" i="16"/>
  <c r="E745" i="16"/>
  <c r="E744" i="16"/>
  <c r="E743" i="16"/>
  <c r="E742" i="16"/>
  <c r="E741" i="16"/>
  <c r="E740" i="16"/>
  <c r="E739" i="16"/>
  <c r="E738" i="16"/>
  <c r="E737" i="16"/>
  <c r="E736" i="16"/>
  <c r="E735" i="16"/>
  <c r="E734" i="16"/>
  <c r="E733" i="16"/>
  <c r="E732" i="16"/>
  <c r="E731" i="16"/>
  <c r="E730" i="16"/>
  <c r="E729" i="16"/>
  <c r="E728" i="16"/>
  <c r="E727" i="16"/>
  <c r="E726" i="16"/>
  <c r="E725" i="16"/>
  <c r="E724" i="16"/>
  <c r="E723" i="16"/>
  <c r="E722" i="16"/>
  <c r="E721" i="16"/>
  <c r="E720" i="16"/>
  <c r="E719" i="16"/>
  <c r="E718" i="16"/>
  <c r="E717" i="16"/>
  <c r="E716" i="16"/>
  <c r="E715" i="16"/>
  <c r="E714" i="16"/>
  <c r="E713" i="16"/>
  <c r="E712" i="16"/>
  <c r="E711" i="16"/>
  <c r="E710" i="16"/>
  <c r="E709" i="16"/>
  <c r="E708" i="16"/>
  <c r="E707" i="16"/>
  <c r="E706" i="16"/>
  <c r="E705" i="16"/>
  <c r="E704" i="16"/>
  <c r="E703" i="16"/>
  <c r="E702" i="16"/>
  <c r="E701" i="16"/>
  <c r="E700" i="16"/>
  <c r="E699" i="16"/>
  <c r="E698" i="16"/>
  <c r="E697" i="16"/>
  <c r="E696" i="16"/>
  <c r="E695" i="16"/>
  <c r="E694" i="16"/>
  <c r="E693" i="16"/>
  <c r="E692" i="16"/>
  <c r="E691" i="16"/>
  <c r="E690" i="16"/>
  <c r="E689" i="16"/>
  <c r="E688" i="16"/>
  <c r="E687" i="16"/>
  <c r="E686" i="16"/>
  <c r="E685" i="16"/>
  <c r="E684" i="16"/>
  <c r="E683" i="16"/>
  <c r="E682" i="16"/>
  <c r="E681" i="16"/>
  <c r="E680" i="16"/>
  <c r="E679" i="16"/>
  <c r="E678" i="16"/>
  <c r="E677" i="16"/>
  <c r="E676" i="16"/>
  <c r="E675" i="16"/>
  <c r="E674" i="16"/>
  <c r="E673" i="16"/>
  <c r="E672" i="16"/>
  <c r="E671" i="16"/>
  <c r="E670" i="16"/>
  <c r="E669" i="16"/>
  <c r="E668" i="16"/>
  <c r="E667" i="16"/>
  <c r="E666" i="16"/>
  <c r="E665" i="16"/>
  <c r="E664" i="16"/>
  <c r="E663" i="16"/>
  <c r="E662" i="16"/>
  <c r="E661" i="16"/>
  <c r="E660" i="16"/>
  <c r="E659" i="16"/>
  <c r="E658" i="16"/>
  <c r="E657" i="16"/>
  <c r="E656" i="16"/>
  <c r="E655" i="16"/>
  <c r="E654" i="16"/>
  <c r="E653" i="16"/>
  <c r="E652" i="16"/>
  <c r="E651" i="16"/>
  <c r="E650" i="16"/>
  <c r="E649" i="16"/>
  <c r="E648" i="16"/>
  <c r="E647" i="16"/>
  <c r="E646" i="16"/>
  <c r="E645" i="16"/>
  <c r="E644" i="16"/>
  <c r="E643" i="16"/>
  <c r="E642" i="16"/>
  <c r="E641" i="16"/>
  <c r="E640" i="16"/>
  <c r="E639" i="16"/>
  <c r="E638" i="16"/>
  <c r="E637" i="16"/>
  <c r="E636" i="16"/>
  <c r="E635" i="16"/>
  <c r="E634" i="16"/>
  <c r="E633" i="16"/>
  <c r="E632" i="16"/>
  <c r="E631" i="16"/>
  <c r="E630" i="16"/>
  <c r="E629" i="16"/>
  <c r="E628" i="16"/>
  <c r="E627" i="16"/>
  <c r="E626" i="16"/>
  <c r="E625" i="16"/>
  <c r="E624" i="16"/>
  <c r="E623" i="16"/>
  <c r="E622" i="16"/>
  <c r="E621" i="16"/>
  <c r="E620" i="16"/>
  <c r="E619" i="16"/>
  <c r="E618" i="16"/>
  <c r="E617" i="16"/>
  <c r="E616" i="16"/>
  <c r="E615" i="16"/>
  <c r="E614" i="16"/>
  <c r="E613" i="16"/>
  <c r="E612" i="16"/>
  <c r="E611" i="16"/>
  <c r="E610" i="16"/>
  <c r="E609" i="16"/>
  <c r="E608" i="16"/>
  <c r="E607" i="16"/>
  <c r="E606" i="16"/>
  <c r="E605" i="16"/>
  <c r="E604" i="16"/>
  <c r="E603" i="16"/>
  <c r="E602" i="16"/>
  <c r="E601" i="16"/>
  <c r="E600" i="16"/>
  <c r="E599" i="16"/>
  <c r="E598" i="16"/>
  <c r="E597" i="16"/>
  <c r="E596" i="16"/>
  <c r="E595" i="16"/>
  <c r="E594" i="16"/>
  <c r="E593" i="16"/>
  <c r="E592" i="16"/>
  <c r="E591" i="16"/>
  <c r="E590" i="16"/>
  <c r="E589" i="16"/>
  <c r="E588" i="16"/>
  <c r="E587" i="16"/>
  <c r="E586" i="16"/>
  <c r="E585" i="16"/>
  <c r="E584" i="16"/>
  <c r="E583" i="16"/>
  <c r="E582" i="16"/>
  <c r="E581" i="16"/>
  <c r="E580" i="16"/>
  <c r="E579" i="16"/>
  <c r="E578" i="16"/>
  <c r="E577" i="16"/>
  <c r="E576" i="16"/>
  <c r="E575" i="16"/>
  <c r="E574" i="16"/>
  <c r="E573" i="16"/>
  <c r="E572" i="16"/>
  <c r="E571" i="16"/>
  <c r="E570" i="16"/>
  <c r="E569" i="16"/>
  <c r="E568" i="16"/>
  <c r="E567" i="16"/>
  <c r="E566" i="16"/>
  <c r="E565" i="16"/>
  <c r="E564" i="16"/>
  <c r="E563" i="16"/>
  <c r="E562" i="16"/>
  <c r="E561" i="16"/>
  <c r="E560" i="16"/>
  <c r="E559" i="16"/>
  <c r="E558" i="16"/>
  <c r="E557" i="16"/>
  <c r="E556" i="16"/>
  <c r="E555" i="16"/>
  <c r="E554" i="16"/>
  <c r="E553" i="16"/>
  <c r="E552" i="16"/>
  <c r="E551" i="16"/>
  <c r="E550" i="16"/>
  <c r="E549" i="16"/>
  <c r="E548" i="16"/>
  <c r="E547" i="16"/>
  <c r="E546" i="16"/>
  <c r="E545" i="16"/>
  <c r="E544" i="16"/>
  <c r="E543" i="16"/>
  <c r="E542" i="16"/>
  <c r="E541" i="16"/>
  <c r="E540" i="16"/>
  <c r="E539" i="16"/>
  <c r="E538" i="16"/>
  <c r="E537" i="16"/>
  <c r="E536" i="16"/>
  <c r="E535" i="16"/>
  <c r="E534" i="16"/>
  <c r="E533" i="16"/>
  <c r="E532" i="16"/>
  <c r="E531" i="16"/>
  <c r="E530" i="16"/>
  <c r="E529" i="16"/>
  <c r="E528" i="16"/>
  <c r="E527" i="16"/>
  <c r="E526" i="16"/>
  <c r="E525" i="16"/>
  <c r="E524" i="16"/>
  <c r="E523" i="16"/>
  <c r="E522" i="16"/>
  <c r="E521" i="16"/>
  <c r="E520" i="16"/>
  <c r="E519" i="16"/>
  <c r="E518" i="16"/>
  <c r="E517" i="16"/>
  <c r="E516" i="16"/>
  <c r="E515" i="16"/>
  <c r="E514" i="16"/>
  <c r="E513" i="16"/>
  <c r="E512" i="16"/>
  <c r="E511" i="16"/>
  <c r="E510" i="16"/>
  <c r="E509" i="16"/>
  <c r="E508" i="16"/>
  <c r="E507" i="16"/>
  <c r="E506" i="16"/>
  <c r="E505" i="16"/>
  <c r="E504" i="16"/>
  <c r="E503" i="16"/>
  <c r="E502" i="16"/>
  <c r="E501" i="16"/>
  <c r="E500" i="16"/>
  <c r="E499" i="16"/>
  <c r="E498" i="16"/>
  <c r="E497" i="16"/>
  <c r="E496" i="16"/>
  <c r="E495" i="16"/>
  <c r="E494" i="16"/>
  <c r="E493" i="16"/>
  <c r="E492" i="16"/>
  <c r="E491" i="16"/>
  <c r="E490" i="16"/>
  <c r="E489" i="16"/>
  <c r="E488" i="16"/>
  <c r="E487" i="16"/>
  <c r="E486" i="16"/>
  <c r="E485" i="16"/>
  <c r="E484" i="16"/>
  <c r="E483" i="16"/>
  <c r="E482" i="16"/>
  <c r="E481" i="16"/>
  <c r="E480" i="16"/>
  <c r="E479" i="16"/>
  <c r="E478" i="16"/>
  <c r="E477" i="16"/>
  <c r="E476" i="16"/>
  <c r="E475" i="16"/>
  <c r="E474" i="16"/>
  <c r="E473" i="16"/>
  <c r="E472" i="16"/>
  <c r="E471" i="16"/>
  <c r="E470" i="16"/>
  <c r="E469" i="16"/>
  <c r="E468" i="16"/>
  <c r="E467" i="16"/>
  <c r="E466" i="16"/>
  <c r="E465" i="16"/>
  <c r="E464" i="16"/>
  <c r="E463" i="16"/>
  <c r="E462" i="16"/>
  <c r="E461" i="16"/>
  <c r="E460" i="16"/>
  <c r="E459" i="16"/>
  <c r="E458" i="16"/>
  <c r="E457" i="16"/>
  <c r="E456" i="16"/>
  <c r="E455" i="16"/>
  <c r="E454" i="16"/>
  <c r="E453" i="16"/>
  <c r="E452" i="16"/>
  <c r="E451" i="16"/>
  <c r="E450" i="16"/>
  <c r="E449" i="16"/>
  <c r="E448" i="16"/>
  <c r="E447" i="16"/>
  <c r="E446" i="16"/>
  <c r="E445" i="16"/>
  <c r="E444" i="16"/>
  <c r="E443" i="16"/>
  <c r="E442" i="16"/>
  <c r="E441" i="16"/>
  <c r="E440" i="16"/>
  <c r="E439" i="16"/>
  <c r="E438" i="16"/>
  <c r="E437" i="16"/>
  <c r="E436" i="16"/>
  <c r="E435" i="16"/>
  <c r="E434" i="16"/>
  <c r="E433" i="16"/>
  <c r="E432" i="16"/>
  <c r="E431" i="16"/>
  <c r="E430" i="16"/>
  <c r="E429" i="16"/>
  <c r="E428" i="16"/>
  <c r="E427" i="16"/>
  <c r="E426" i="16"/>
  <c r="E425" i="16"/>
  <c r="E424" i="16"/>
  <c r="E423" i="16"/>
  <c r="E422" i="16"/>
  <c r="E421" i="16"/>
  <c r="E420" i="16"/>
  <c r="E419" i="16"/>
  <c r="E418" i="16"/>
  <c r="E417" i="16"/>
  <c r="E416" i="16"/>
  <c r="E415" i="16"/>
  <c r="E414" i="16"/>
  <c r="E413" i="16"/>
  <c r="E412" i="16"/>
  <c r="E411" i="16"/>
  <c r="E410" i="16"/>
  <c r="E409" i="16"/>
  <c r="E408" i="16"/>
  <c r="E407" i="16"/>
  <c r="E406" i="16"/>
  <c r="E405" i="16"/>
  <c r="E404" i="16"/>
  <c r="E403" i="16"/>
  <c r="E402" i="16"/>
  <c r="E401" i="16"/>
  <c r="E400" i="16"/>
  <c r="E399" i="16"/>
  <c r="E398" i="16"/>
  <c r="E397" i="16"/>
  <c r="E396" i="16"/>
  <c r="E395" i="16"/>
  <c r="E394" i="16"/>
  <c r="E393" i="16"/>
  <c r="E392" i="16"/>
  <c r="E391" i="16"/>
  <c r="E390" i="16"/>
  <c r="E389" i="16"/>
  <c r="E388" i="16"/>
  <c r="E387" i="16"/>
  <c r="E386" i="16"/>
  <c r="E385" i="16"/>
  <c r="E384" i="16"/>
  <c r="E383" i="16"/>
  <c r="E382" i="16"/>
  <c r="E381" i="16"/>
  <c r="E380" i="16"/>
  <c r="E379" i="16"/>
  <c r="E378" i="16"/>
  <c r="E377" i="16"/>
  <c r="E376" i="16"/>
  <c r="E375" i="16"/>
  <c r="E374" i="16"/>
  <c r="E373" i="16"/>
  <c r="E372" i="16"/>
  <c r="E371" i="16"/>
  <c r="E370" i="16"/>
  <c r="E369" i="16"/>
  <c r="E368" i="16"/>
  <c r="E367" i="16"/>
  <c r="E366" i="16"/>
  <c r="E365" i="16"/>
  <c r="E364" i="16"/>
  <c r="E363" i="16"/>
  <c r="E362" i="16"/>
  <c r="E361" i="16"/>
  <c r="E360" i="16"/>
  <c r="E359" i="16"/>
  <c r="E358" i="16"/>
  <c r="E357" i="16"/>
  <c r="E356" i="16"/>
  <c r="E355" i="16"/>
  <c r="E354" i="16"/>
  <c r="E353" i="16"/>
  <c r="E352" i="16"/>
  <c r="E351" i="16"/>
  <c r="E350" i="16"/>
  <c r="E349" i="16"/>
  <c r="E348" i="16"/>
  <c r="E347" i="16"/>
  <c r="E346" i="16"/>
  <c r="E345" i="16"/>
  <c r="E344" i="16"/>
  <c r="E343" i="16"/>
  <c r="E342" i="16"/>
  <c r="E341" i="16"/>
  <c r="E340" i="16"/>
  <c r="E339" i="16"/>
  <c r="E338" i="16"/>
  <c r="E337" i="16"/>
  <c r="E336" i="16"/>
  <c r="E335" i="16"/>
  <c r="E334" i="16"/>
  <c r="E333" i="16"/>
  <c r="E332" i="16"/>
  <c r="E331" i="16"/>
  <c r="E330" i="16"/>
  <c r="E329" i="16"/>
  <c r="E328" i="16"/>
  <c r="E327" i="16"/>
  <c r="E326" i="16"/>
  <c r="E325" i="16"/>
  <c r="E324" i="16"/>
  <c r="E323" i="16"/>
  <c r="E322" i="16"/>
  <c r="E321" i="16"/>
  <c r="E320" i="16"/>
  <c r="E319" i="16"/>
  <c r="E318" i="16"/>
  <c r="E317" i="16"/>
  <c r="E316" i="16"/>
  <c r="E315" i="16"/>
  <c r="E314" i="16"/>
  <c r="E313" i="16"/>
  <c r="E312" i="16"/>
  <c r="E311" i="16"/>
  <c r="E310" i="16"/>
  <c r="E309" i="16"/>
  <c r="E308" i="16"/>
  <c r="E307" i="16"/>
  <c r="E306" i="16"/>
  <c r="E305" i="16"/>
  <c r="E304" i="16"/>
  <c r="E303" i="16"/>
  <c r="E302" i="16"/>
  <c r="E301" i="16"/>
  <c r="E300" i="16"/>
  <c r="E299" i="16"/>
  <c r="E298" i="16"/>
  <c r="E297" i="16"/>
  <c r="E296" i="16"/>
  <c r="E295" i="16"/>
  <c r="E294" i="16"/>
  <c r="E293" i="16"/>
  <c r="E292" i="16"/>
  <c r="E291" i="16"/>
  <c r="E290" i="16"/>
  <c r="E289" i="16"/>
  <c r="E288" i="16"/>
  <c r="E287" i="16"/>
  <c r="E286" i="16"/>
  <c r="E285" i="16"/>
  <c r="E284" i="16"/>
  <c r="E283" i="16"/>
  <c r="E282" i="16"/>
  <c r="E281" i="16"/>
  <c r="E280" i="16"/>
  <c r="E279" i="16"/>
  <c r="E278" i="16"/>
  <c r="E277" i="16"/>
  <c r="E276" i="16"/>
  <c r="E275" i="16"/>
  <c r="E274" i="16"/>
  <c r="E273" i="16"/>
  <c r="E272" i="16"/>
  <c r="E271" i="16"/>
  <c r="E270" i="16"/>
  <c r="E269" i="16"/>
  <c r="E268" i="16"/>
  <c r="E267" i="16"/>
  <c r="E266" i="16"/>
  <c r="E265" i="16"/>
  <c r="E264" i="16"/>
  <c r="E263" i="16"/>
  <c r="E262" i="16"/>
  <c r="E261" i="16"/>
  <c r="E260" i="16"/>
  <c r="E259" i="16"/>
  <c r="E258" i="16"/>
  <c r="E257" i="16"/>
  <c r="E256" i="16"/>
  <c r="E255" i="16"/>
  <c r="E254" i="16"/>
  <c r="E253" i="16"/>
  <c r="E252" i="16"/>
  <c r="E251" i="16"/>
  <c r="E250" i="16"/>
  <c r="E249" i="16"/>
  <c r="E248" i="16"/>
  <c r="E247" i="16"/>
  <c r="E246" i="16"/>
  <c r="E245" i="16"/>
  <c r="E244" i="16"/>
  <c r="E243" i="16"/>
  <c r="E242" i="16"/>
  <c r="E241" i="16"/>
  <c r="E240" i="16"/>
  <c r="E239" i="16"/>
  <c r="E238" i="16"/>
  <c r="E237" i="16"/>
  <c r="E236" i="16"/>
  <c r="E235" i="16"/>
  <c r="E234" i="16"/>
  <c r="E233" i="16"/>
  <c r="E232" i="16"/>
  <c r="E231" i="16"/>
  <c r="E230" i="16"/>
  <c r="E229" i="16"/>
  <c r="E228" i="16"/>
  <c r="E227" i="16"/>
  <c r="E226" i="16"/>
  <c r="E225" i="16"/>
  <c r="E224" i="16"/>
  <c r="E223" i="16"/>
  <c r="E222" i="16"/>
  <c r="E221" i="16"/>
  <c r="E220" i="16"/>
  <c r="E219" i="16"/>
  <c r="E218" i="16"/>
  <c r="E217" i="16"/>
  <c r="E216" i="16"/>
  <c r="E215" i="16"/>
  <c r="E214" i="16"/>
  <c r="E213" i="16"/>
  <c r="E212" i="16"/>
  <c r="E211" i="16"/>
  <c r="E210" i="16"/>
  <c r="E209" i="16"/>
  <c r="E208" i="16"/>
  <c r="E207" i="16"/>
  <c r="E206" i="16"/>
  <c r="E205" i="16"/>
  <c r="E204" i="16"/>
  <c r="E203" i="16"/>
  <c r="E202" i="16"/>
  <c r="E201" i="16"/>
  <c r="E200" i="16"/>
  <c r="E199" i="16"/>
  <c r="E198" i="16"/>
  <c r="E197" i="16"/>
  <c r="E196" i="16"/>
  <c r="E195" i="16"/>
  <c r="E194" i="16"/>
  <c r="E193" i="16"/>
  <c r="E192" i="16"/>
  <c r="E191" i="16"/>
  <c r="E190" i="16"/>
  <c r="E189" i="16"/>
  <c r="E188" i="16"/>
  <c r="E187" i="16"/>
  <c r="E186" i="16"/>
  <c r="E185" i="16"/>
  <c r="E184" i="16"/>
  <c r="E183" i="16"/>
  <c r="E182" i="16"/>
  <c r="E181" i="16"/>
  <c r="E180" i="16"/>
  <c r="E179" i="16"/>
  <c r="E178" i="16"/>
  <c r="E177" i="16"/>
  <c r="E176" i="16"/>
  <c r="E175" i="16"/>
  <c r="E174" i="16"/>
  <c r="E173" i="16"/>
  <c r="E172" i="16"/>
  <c r="E171" i="16"/>
  <c r="E170" i="16"/>
  <c r="E169" i="16"/>
  <c r="E168" i="16"/>
  <c r="E167" i="16"/>
  <c r="E166" i="16"/>
  <c r="E165" i="16"/>
  <c r="E164" i="16"/>
  <c r="E163" i="16"/>
  <c r="E162" i="16"/>
  <c r="E161" i="16"/>
  <c r="E160" i="16"/>
  <c r="E159" i="16"/>
  <c r="E158" i="16"/>
  <c r="E157" i="16"/>
  <c r="E156" i="16"/>
  <c r="E155" i="16"/>
  <c r="E154" i="16"/>
  <c r="E153" i="16"/>
  <c r="E152" i="16"/>
  <c r="E151" i="16"/>
  <c r="E150" i="16"/>
  <c r="E149" i="16"/>
  <c r="E148" i="16"/>
  <c r="E147" i="16"/>
  <c r="E146" i="16"/>
  <c r="E145" i="16"/>
  <c r="E144" i="16"/>
  <c r="E143"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F5" i="14" l="1"/>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42" i="10" l="1"/>
  <c r="F44" i="10" s="1"/>
  <c r="N36" i="10"/>
  <c r="N37" i="10"/>
  <c r="N35" i="10"/>
  <c r="N34" i="10"/>
  <c r="N33" i="10"/>
  <c r="N31" i="10"/>
  <c r="N32" i="10"/>
  <c r="N27" i="10"/>
  <c r="N30" i="10"/>
  <c r="N13" i="10"/>
  <c r="N15" i="10"/>
  <c r="N26" i="10"/>
  <c r="N23" i="10"/>
  <c r="N29" i="10"/>
  <c r="N24" i="10"/>
  <c r="N21" i="10"/>
  <c r="N25" i="10"/>
  <c r="N14" i="10"/>
  <c r="N18" i="10"/>
  <c r="N19" i="10"/>
  <c r="N11" i="10"/>
  <c r="N9" i="10"/>
  <c r="N20" i="10"/>
  <c r="N22" i="10"/>
  <c r="N28" i="10"/>
  <c r="N16" i="10"/>
  <c r="N12" i="10"/>
  <c r="N5" i="10"/>
  <c r="N17" i="10"/>
  <c r="N7" i="10"/>
  <c r="N10" i="10"/>
  <c r="N8" i="10"/>
  <c r="N6" i="10"/>
  <c r="AZ42" i="10"/>
  <c r="AX42" i="10"/>
  <c r="AW42" i="10"/>
  <c r="AV42" i="10"/>
  <c r="AT42" i="10"/>
  <c r="AS42" i="10"/>
  <c r="AR42" i="10"/>
  <c r="AQ42" i="10"/>
  <c r="AP42" i="10"/>
  <c r="AO42" i="10"/>
  <c r="AN42" i="10"/>
  <c r="AM42" i="10"/>
  <c r="AL42" i="10"/>
  <c r="AK42" i="10"/>
  <c r="AI42" i="10"/>
  <c r="AG42" i="10"/>
  <c r="AE42" i="10"/>
  <c r="AC42" i="10"/>
  <c r="AB42" i="10"/>
  <c r="AA42" i="10"/>
  <c r="Z42" i="10"/>
  <c r="Y42" i="10"/>
  <c r="X42" i="10"/>
  <c r="V42" i="10"/>
  <c r="T42" i="10"/>
  <c r="P42" i="10"/>
  <c r="M42" i="10"/>
  <c r="J42" i="10"/>
  <c r="H42" i="10"/>
  <c r="D42" i="10"/>
  <c r="C42" i="10"/>
  <c r="AY32" i="10"/>
  <c r="AU32" i="10"/>
  <c r="AJ32" i="10"/>
  <c r="AH32" i="10"/>
  <c r="AF32" i="10"/>
  <c r="AD32" i="10"/>
  <c r="W32" i="10"/>
  <c r="U32" i="10"/>
  <c r="R32" i="10"/>
  <c r="S32" i="10" s="1"/>
  <c r="Q32" i="10"/>
  <c r="O32" i="10"/>
  <c r="L32" i="10"/>
  <c r="K32" i="10"/>
  <c r="I32" i="10"/>
  <c r="G32" i="10"/>
  <c r="E32" i="10"/>
  <c r="AY33" i="10"/>
  <c r="AU33" i="10"/>
  <c r="AJ33" i="10"/>
  <c r="AH33" i="10"/>
  <c r="AF33" i="10"/>
  <c r="AD33" i="10"/>
  <c r="W33" i="10"/>
  <c r="U33" i="10"/>
  <c r="R33" i="10"/>
  <c r="S33" i="10" s="1"/>
  <c r="Q33" i="10"/>
  <c r="O33" i="10"/>
  <c r="L33" i="10"/>
  <c r="K33" i="10"/>
  <c r="I33" i="10"/>
  <c r="G33" i="10"/>
  <c r="E33" i="10"/>
  <c r="AY20" i="10"/>
  <c r="AU20" i="10"/>
  <c r="AJ20" i="10"/>
  <c r="AH20" i="10"/>
  <c r="AF20" i="10"/>
  <c r="AD20" i="10"/>
  <c r="W20" i="10"/>
  <c r="U20" i="10"/>
  <c r="R20" i="10"/>
  <c r="S20" i="10" s="1"/>
  <c r="Q20" i="10"/>
  <c r="O20" i="10"/>
  <c r="L20" i="10"/>
  <c r="K20" i="10"/>
  <c r="I20" i="10"/>
  <c r="G20" i="10"/>
  <c r="E20" i="10"/>
  <c r="AY23" i="10"/>
  <c r="AU23" i="10"/>
  <c r="AJ23" i="10"/>
  <c r="AH23" i="10"/>
  <c r="AF23" i="10"/>
  <c r="AD23" i="10"/>
  <c r="W23" i="10"/>
  <c r="U23" i="10"/>
  <c r="R23" i="10"/>
  <c r="S23" i="10" s="1"/>
  <c r="Q23" i="10"/>
  <c r="O23" i="10"/>
  <c r="L23" i="10"/>
  <c r="K23" i="10"/>
  <c r="I23" i="10"/>
  <c r="G23" i="10"/>
  <c r="E23" i="10"/>
  <c r="BA10" i="10"/>
  <c r="AY10" i="10"/>
  <c r="AU10" i="10"/>
  <c r="AJ10" i="10"/>
  <c r="AH10" i="10"/>
  <c r="AF10" i="10"/>
  <c r="AD10" i="10"/>
  <c r="W10" i="10"/>
  <c r="U10" i="10"/>
  <c r="R10" i="10"/>
  <c r="S10" i="10" s="1"/>
  <c r="Q10" i="10"/>
  <c r="O10" i="10"/>
  <c r="L10" i="10"/>
  <c r="K10" i="10"/>
  <c r="I10" i="10"/>
  <c r="G10" i="10"/>
  <c r="E10" i="10"/>
  <c r="AY27" i="10"/>
  <c r="AU27" i="10"/>
  <c r="AJ27" i="10"/>
  <c r="AH27" i="10"/>
  <c r="AF27" i="10"/>
  <c r="AD27" i="10"/>
  <c r="W27" i="10"/>
  <c r="U27" i="10"/>
  <c r="R27" i="10"/>
  <c r="S27" i="10" s="1"/>
  <c r="Q27" i="10"/>
  <c r="O27" i="10"/>
  <c r="L27" i="10"/>
  <c r="K27" i="10"/>
  <c r="I27" i="10"/>
  <c r="G27" i="10"/>
  <c r="E27" i="10"/>
  <c r="AY12" i="10"/>
  <c r="AU12" i="10"/>
  <c r="AJ12" i="10"/>
  <c r="AH12" i="10"/>
  <c r="AF12" i="10"/>
  <c r="AD12" i="10"/>
  <c r="W12" i="10"/>
  <c r="U12" i="10"/>
  <c r="R12" i="10"/>
  <c r="S12" i="10" s="1"/>
  <c r="Q12" i="10"/>
  <c r="O12" i="10"/>
  <c r="L12" i="10"/>
  <c r="K12" i="10"/>
  <c r="I12" i="10"/>
  <c r="G12" i="10"/>
  <c r="E12" i="10"/>
  <c r="AY16" i="10"/>
  <c r="AU16" i="10"/>
  <c r="AJ16" i="10"/>
  <c r="AH16" i="10"/>
  <c r="AF16" i="10"/>
  <c r="AD16" i="10"/>
  <c r="W16" i="10"/>
  <c r="U16" i="10"/>
  <c r="R16" i="10"/>
  <c r="S16" i="10" s="1"/>
  <c r="Q16" i="10"/>
  <c r="O16" i="10"/>
  <c r="L16" i="10"/>
  <c r="K16" i="10"/>
  <c r="I16" i="10"/>
  <c r="G16" i="10"/>
  <c r="E16" i="10"/>
  <c r="AY7" i="10"/>
  <c r="AU7" i="10"/>
  <c r="AJ7" i="10"/>
  <c r="AH7" i="10"/>
  <c r="AF7" i="10"/>
  <c r="AD7" i="10"/>
  <c r="W7" i="10"/>
  <c r="U7" i="10"/>
  <c r="R7" i="10"/>
  <c r="S7" i="10" s="1"/>
  <c r="Q7" i="10"/>
  <c r="O7" i="10"/>
  <c r="L7" i="10"/>
  <c r="K7" i="10"/>
  <c r="I7" i="10"/>
  <c r="G7" i="10"/>
  <c r="E7" i="10"/>
  <c r="BA5" i="10"/>
  <c r="AY5" i="10"/>
  <c r="AU5" i="10"/>
  <c r="AJ5" i="10"/>
  <c r="AH5" i="10"/>
  <c r="AF5" i="10"/>
  <c r="AD5" i="10"/>
  <c r="W5" i="10"/>
  <c r="U5" i="10"/>
  <c r="R5" i="10"/>
  <c r="S5" i="10" s="1"/>
  <c r="Q5" i="10"/>
  <c r="O5" i="10"/>
  <c r="L5" i="10"/>
  <c r="K5" i="10"/>
  <c r="I5" i="10"/>
  <c r="G5" i="10"/>
  <c r="E5" i="10"/>
  <c r="AY6" i="10"/>
  <c r="AU6" i="10"/>
  <c r="AJ6" i="10"/>
  <c r="AH6" i="10"/>
  <c r="AF6" i="10"/>
  <c r="AD6" i="10"/>
  <c r="W6" i="10"/>
  <c r="U6" i="10"/>
  <c r="R6" i="10"/>
  <c r="S6" i="10" s="1"/>
  <c r="Q6" i="10"/>
  <c r="O6" i="10"/>
  <c r="L6" i="10"/>
  <c r="K6" i="10"/>
  <c r="I6" i="10"/>
  <c r="G6" i="10"/>
  <c r="E6" i="10"/>
  <c r="AY36" i="10"/>
  <c r="AU36" i="10"/>
  <c r="AJ36" i="10"/>
  <c r="AH36" i="10"/>
  <c r="AF36" i="10"/>
  <c r="AD36" i="10"/>
  <c r="W36" i="10"/>
  <c r="U36" i="10"/>
  <c r="R36" i="10"/>
  <c r="S36" i="10" s="1"/>
  <c r="Q36" i="10"/>
  <c r="O36" i="10"/>
  <c r="L36" i="10"/>
  <c r="I36" i="10"/>
  <c r="G36" i="10"/>
  <c r="E36" i="10"/>
  <c r="AY29" i="10"/>
  <c r="AU29" i="10"/>
  <c r="AJ29" i="10"/>
  <c r="AH29" i="10"/>
  <c r="AF29" i="10"/>
  <c r="AD29" i="10"/>
  <c r="W29" i="10"/>
  <c r="U29" i="10"/>
  <c r="R29" i="10"/>
  <c r="S29" i="10" s="1"/>
  <c r="Q29" i="10"/>
  <c r="O29" i="10"/>
  <c r="L29" i="10"/>
  <c r="K29" i="10"/>
  <c r="I29" i="10"/>
  <c r="G29" i="10"/>
  <c r="E29" i="10"/>
  <c r="AY28" i="10"/>
  <c r="AU28" i="10"/>
  <c r="AJ28" i="10"/>
  <c r="AH28" i="10"/>
  <c r="AF28" i="10"/>
  <c r="AD28" i="10"/>
  <c r="W28" i="10"/>
  <c r="U28" i="10"/>
  <c r="R28" i="10"/>
  <c r="S28" i="10" s="1"/>
  <c r="Q28" i="10"/>
  <c r="O28" i="10"/>
  <c r="L28" i="10"/>
  <c r="K28" i="10"/>
  <c r="I28" i="10"/>
  <c r="G28" i="10"/>
  <c r="E28" i="10"/>
  <c r="AY15" i="10"/>
  <c r="AU15" i="10"/>
  <c r="AJ15" i="10"/>
  <c r="AH15" i="10"/>
  <c r="AF15" i="10"/>
  <c r="AD15" i="10"/>
  <c r="W15" i="10"/>
  <c r="U15" i="10"/>
  <c r="R15" i="10"/>
  <c r="S15" i="10" s="1"/>
  <c r="Q15" i="10"/>
  <c r="O15" i="10"/>
  <c r="L15" i="10"/>
  <c r="K15" i="10"/>
  <c r="I15" i="10"/>
  <c r="G15" i="10"/>
  <c r="E15" i="10"/>
  <c r="AY19" i="10"/>
  <c r="AU19" i="10"/>
  <c r="AJ19" i="10"/>
  <c r="AH19" i="10"/>
  <c r="AF19" i="10"/>
  <c r="AD19" i="10"/>
  <c r="W19" i="10"/>
  <c r="U19" i="10"/>
  <c r="R19" i="10"/>
  <c r="S19" i="10" s="1"/>
  <c r="Q19" i="10"/>
  <c r="O19" i="10"/>
  <c r="L19" i="10"/>
  <c r="K19" i="10"/>
  <c r="I19" i="10"/>
  <c r="G19" i="10"/>
  <c r="E19" i="10"/>
  <c r="AY22" i="10"/>
  <c r="AU22" i="10"/>
  <c r="AJ22" i="10"/>
  <c r="AH22" i="10"/>
  <c r="AF22" i="10"/>
  <c r="AD22" i="10"/>
  <c r="W22" i="10"/>
  <c r="U22" i="10"/>
  <c r="R22" i="10"/>
  <c r="S22" i="10" s="1"/>
  <c r="Q22" i="10"/>
  <c r="O22" i="10"/>
  <c r="L22" i="10"/>
  <c r="K22" i="10"/>
  <c r="I22" i="10"/>
  <c r="G22" i="10"/>
  <c r="E22" i="10"/>
  <c r="AY25" i="10"/>
  <c r="AU25" i="10"/>
  <c r="AJ25" i="10"/>
  <c r="AH25" i="10"/>
  <c r="AF25" i="10"/>
  <c r="AD25" i="10"/>
  <c r="W25" i="10"/>
  <c r="U25" i="10"/>
  <c r="R25" i="10"/>
  <c r="S25" i="10" s="1"/>
  <c r="Q25" i="10"/>
  <c r="O25" i="10"/>
  <c r="L25" i="10"/>
  <c r="K25" i="10"/>
  <c r="I25" i="10"/>
  <c r="G25" i="10"/>
  <c r="E25" i="10"/>
  <c r="AY21" i="10"/>
  <c r="AU21" i="10"/>
  <c r="AJ21" i="10"/>
  <c r="AH21" i="10"/>
  <c r="AF21" i="10"/>
  <c r="AD21" i="10"/>
  <c r="W21" i="10"/>
  <c r="U21" i="10"/>
  <c r="R21" i="10"/>
  <c r="S21" i="10" s="1"/>
  <c r="Q21" i="10"/>
  <c r="O21" i="10"/>
  <c r="L21" i="10"/>
  <c r="K21" i="10"/>
  <c r="I21" i="10"/>
  <c r="G21" i="10"/>
  <c r="E21" i="10"/>
  <c r="AY31" i="10"/>
  <c r="AU31" i="10"/>
  <c r="AJ31" i="10"/>
  <c r="AH31" i="10"/>
  <c r="AF31" i="10"/>
  <c r="AD31" i="10"/>
  <c r="W31" i="10"/>
  <c r="U31" i="10"/>
  <c r="R31" i="10"/>
  <c r="S31" i="10" s="1"/>
  <c r="Q31" i="10"/>
  <c r="O31" i="10"/>
  <c r="L31" i="10"/>
  <c r="K31" i="10"/>
  <c r="I31" i="10"/>
  <c r="G31" i="10"/>
  <c r="E31" i="10"/>
  <c r="AY24" i="10"/>
  <c r="AU24" i="10"/>
  <c r="AJ24" i="10"/>
  <c r="AH24" i="10"/>
  <c r="AF24" i="10"/>
  <c r="AD24" i="10"/>
  <c r="W24" i="10"/>
  <c r="U24" i="10"/>
  <c r="R24" i="10"/>
  <c r="S24" i="10" s="1"/>
  <c r="Q24" i="10"/>
  <c r="O24" i="10"/>
  <c r="L24" i="10"/>
  <c r="K24" i="10"/>
  <c r="I24" i="10"/>
  <c r="G24" i="10"/>
  <c r="E24" i="10"/>
  <c r="AY9" i="10"/>
  <c r="AU9" i="10"/>
  <c r="AJ9" i="10"/>
  <c r="AH9" i="10"/>
  <c r="AF9" i="10"/>
  <c r="AD9" i="10"/>
  <c r="W9" i="10"/>
  <c r="U9" i="10"/>
  <c r="R9" i="10"/>
  <c r="S9" i="10" s="1"/>
  <c r="Q9" i="10"/>
  <c r="O9" i="10"/>
  <c r="L9" i="10"/>
  <c r="K9" i="10"/>
  <c r="I9" i="10"/>
  <c r="G9" i="10"/>
  <c r="E9" i="10"/>
  <c r="AY11" i="10"/>
  <c r="AU11" i="10"/>
  <c r="AJ11" i="10"/>
  <c r="AH11" i="10"/>
  <c r="AF11" i="10"/>
  <c r="AD11" i="10"/>
  <c r="W11" i="10"/>
  <c r="U11" i="10"/>
  <c r="R11" i="10"/>
  <c r="S11" i="10" s="1"/>
  <c r="Q11" i="10"/>
  <c r="O11" i="10"/>
  <c r="L11" i="10"/>
  <c r="K11" i="10"/>
  <c r="I11" i="10"/>
  <c r="G11" i="10"/>
  <c r="E11" i="10"/>
  <c r="AY8" i="10"/>
  <c r="AU8" i="10"/>
  <c r="AJ8" i="10"/>
  <c r="AH8" i="10"/>
  <c r="AF8" i="10"/>
  <c r="AD8" i="10"/>
  <c r="W8" i="10"/>
  <c r="U8" i="10"/>
  <c r="R8" i="10"/>
  <c r="S8" i="10" s="1"/>
  <c r="Q8" i="10"/>
  <c r="O8" i="10"/>
  <c r="L8" i="10"/>
  <c r="K8" i="10"/>
  <c r="I8" i="10"/>
  <c r="G8" i="10"/>
  <c r="E8" i="10"/>
  <c r="AY17" i="10"/>
  <c r="AU17" i="10"/>
  <c r="AJ17" i="10"/>
  <c r="AH17" i="10"/>
  <c r="AF17" i="10"/>
  <c r="AD17" i="10"/>
  <c r="W17" i="10"/>
  <c r="U17" i="10"/>
  <c r="R17" i="10"/>
  <c r="S17" i="10" s="1"/>
  <c r="Q17" i="10"/>
  <c r="O17" i="10"/>
  <c r="L17" i="10"/>
  <c r="K17" i="10"/>
  <c r="I17" i="10"/>
  <c r="G17" i="10"/>
  <c r="E17" i="10"/>
  <c r="AU37" i="10"/>
  <c r="E37" i="10"/>
  <c r="AY18" i="10"/>
  <c r="AU18" i="10"/>
  <c r="AJ18" i="10"/>
  <c r="AH18" i="10"/>
  <c r="AF18" i="10"/>
  <c r="AD18" i="10"/>
  <c r="W18" i="10"/>
  <c r="U18" i="10"/>
  <c r="R18" i="10"/>
  <c r="S18" i="10" s="1"/>
  <c r="Q18" i="10"/>
  <c r="O18" i="10"/>
  <c r="L18" i="10"/>
  <c r="K18" i="10"/>
  <c r="I18" i="10"/>
  <c r="G18" i="10"/>
  <c r="E18" i="10"/>
  <c r="AY35" i="10"/>
  <c r="AU35" i="10"/>
  <c r="AJ35" i="10"/>
  <c r="AH35" i="10"/>
  <c r="AF35" i="10"/>
  <c r="AD35" i="10"/>
  <c r="W35" i="10"/>
  <c r="U35" i="10"/>
  <c r="S35" i="10"/>
  <c r="Q35" i="10"/>
  <c r="O35" i="10"/>
  <c r="L35" i="10"/>
  <c r="K35" i="10"/>
  <c r="I35" i="10"/>
  <c r="G35" i="10"/>
  <c r="E35" i="10"/>
  <c r="AY14" i="10"/>
  <c r="AU14" i="10"/>
  <c r="AJ14" i="10"/>
  <c r="AH14" i="10"/>
  <c r="AF14" i="10"/>
  <c r="AD14" i="10"/>
  <c r="W14" i="10"/>
  <c r="U14" i="10"/>
  <c r="R14" i="10"/>
  <c r="S14" i="10" s="1"/>
  <c r="Q14" i="10"/>
  <c r="O14" i="10"/>
  <c r="L14" i="10"/>
  <c r="K14" i="10"/>
  <c r="I14" i="10"/>
  <c r="G14" i="10"/>
  <c r="E14" i="10"/>
  <c r="AY30" i="10"/>
  <c r="AU30" i="10"/>
  <c r="AJ30" i="10"/>
  <c r="AH30" i="10"/>
  <c r="AF30" i="10"/>
  <c r="AD30" i="10"/>
  <c r="W30" i="10"/>
  <c r="U30" i="10"/>
  <c r="R30" i="10"/>
  <c r="S30" i="10" s="1"/>
  <c r="Q30" i="10"/>
  <c r="O30" i="10"/>
  <c r="L30" i="10"/>
  <c r="K30" i="10"/>
  <c r="I30" i="10"/>
  <c r="G30" i="10"/>
  <c r="E30" i="10"/>
  <c r="AY34" i="10"/>
  <c r="AU34" i="10"/>
  <c r="AJ34" i="10"/>
  <c r="AH34" i="10"/>
  <c r="AF34" i="10"/>
  <c r="AD34" i="10"/>
  <c r="W34" i="10"/>
  <c r="U34" i="10"/>
  <c r="R34" i="10"/>
  <c r="S34" i="10" s="1"/>
  <c r="Q34" i="10"/>
  <c r="O34" i="10"/>
  <c r="L34" i="10"/>
  <c r="I34" i="10"/>
  <c r="G34" i="10"/>
  <c r="E34" i="10"/>
  <c r="AY26" i="10"/>
  <c r="AU26" i="10"/>
  <c r="AJ26" i="10"/>
  <c r="AH26" i="10"/>
  <c r="AF26" i="10"/>
  <c r="AD26" i="10"/>
  <c r="W26" i="10"/>
  <c r="U26" i="10"/>
  <c r="R26" i="10"/>
  <c r="S26" i="10" s="1"/>
  <c r="Q26" i="10"/>
  <c r="O26" i="10"/>
  <c r="L26" i="10"/>
  <c r="K26" i="10"/>
  <c r="I26" i="10"/>
  <c r="G26" i="10"/>
  <c r="E26" i="10"/>
  <c r="AY13" i="10"/>
  <c r="AU13" i="10"/>
  <c r="AJ13" i="10"/>
  <c r="AH13" i="10"/>
  <c r="AF13" i="10"/>
  <c r="AD13" i="10"/>
  <c r="W13" i="10"/>
  <c r="U13" i="10"/>
  <c r="R13" i="10"/>
  <c r="S13" i="10" s="1"/>
  <c r="Q13" i="10"/>
  <c r="O13" i="10"/>
  <c r="L13" i="10"/>
  <c r="K13" i="10"/>
  <c r="I13" i="10"/>
  <c r="G13" i="10"/>
  <c r="E13" i="10"/>
  <c r="BA42" i="10" l="1"/>
  <c r="U42" i="10"/>
  <c r="BB5" i="10"/>
  <c r="BB37" i="10"/>
  <c r="BB6" i="10"/>
  <c r="BB10" i="10"/>
  <c r="BB14" i="10"/>
  <c r="BB18" i="10"/>
  <c r="BB22" i="10"/>
  <c r="BB26" i="10"/>
  <c r="BB30" i="10"/>
  <c r="BB34" i="10"/>
  <c r="BB7" i="10"/>
  <c r="BB11" i="10"/>
  <c r="BB15" i="10"/>
  <c r="BB19" i="10"/>
  <c r="BB23" i="10"/>
  <c r="BB27" i="10"/>
  <c r="BB31" i="10"/>
  <c r="BB35" i="10"/>
  <c r="BB8" i="10"/>
  <c r="BB12" i="10"/>
  <c r="BB16" i="10"/>
  <c r="BB20" i="10"/>
  <c r="BB24" i="10"/>
  <c r="BB28" i="10"/>
  <c r="BB32" i="10"/>
  <c r="BB36" i="10"/>
  <c r="BB9" i="10"/>
  <c r="BB13" i="10"/>
  <c r="BB17" i="10"/>
  <c r="BB21" i="10"/>
  <c r="BB25" i="10"/>
  <c r="BB29" i="10"/>
  <c r="BB33" i="10"/>
  <c r="AY42" i="10"/>
  <c r="E42" i="10"/>
  <c r="L42" i="10"/>
  <c r="I42" i="10"/>
  <c r="K42" i="10"/>
  <c r="W42" i="10"/>
  <c r="AJ42" i="10"/>
  <c r="AH42" i="10"/>
  <c r="AF42" i="10"/>
  <c r="R42" i="10"/>
  <c r="S42" i="10" s="1"/>
  <c r="AD42" i="10"/>
  <c r="O42" i="10"/>
  <c r="AU42" i="10"/>
  <c r="G42" i="10"/>
  <c r="Q42" i="10"/>
  <c r="T30" i="2" l="1"/>
  <c r="AA79" i="5"/>
  <c r="T79" i="5"/>
  <c r="Z79" i="5" s="1"/>
  <c r="C33" i="8"/>
  <c r="G31" i="8"/>
  <c r="F31" i="8"/>
  <c r="G25" i="8"/>
  <c r="F25" i="8"/>
  <c r="G30" i="8"/>
  <c r="F30" i="8"/>
  <c r="G29" i="8"/>
  <c r="F29" i="8"/>
  <c r="G26" i="8"/>
  <c r="F26" i="8"/>
  <c r="G27" i="8"/>
  <c r="F27" i="8"/>
  <c r="G24" i="8"/>
  <c r="F24" i="8"/>
  <c r="G28" i="8"/>
  <c r="F28" i="8"/>
  <c r="G21" i="8"/>
  <c r="F21" i="8"/>
  <c r="G22" i="8"/>
  <c r="F22" i="8"/>
  <c r="G23" i="8"/>
  <c r="F23" i="8"/>
  <c r="D33" i="8"/>
  <c r="D17" i="8"/>
  <c r="C17" i="8"/>
  <c r="AE52" i="3"/>
  <c r="AD52" i="3"/>
  <c r="AE28" i="3"/>
  <c r="AD28" i="3"/>
  <c r="AE43" i="3"/>
  <c r="AD43" i="3"/>
  <c r="AE35" i="3"/>
  <c r="AD35" i="3"/>
  <c r="AE48" i="3"/>
  <c r="AD48" i="3"/>
  <c r="AE11" i="3"/>
  <c r="AD11" i="3"/>
  <c r="AE31" i="3"/>
  <c r="AD31" i="3"/>
  <c r="AE40" i="3"/>
  <c r="AD40" i="3"/>
  <c r="AE9" i="3"/>
  <c r="AD9" i="3"/>
  <c r="AE47" i="3"/>
  <c r="AD47" i="3"/>
  <c r="AE44" i="3"/>
  <c r="AD44" i="3"/>
  <c r="G15" i="8"/>
  <c r="G14" i="8"/>
  <c r="G13" i="8"/>
  <c r="G12" i="8"/>
  <c r="G11" i="8"/>
  <c r="G10" i="8"/>
  <c r="G9" i="8"/>
  <c r="G8" i="8"/>
  <c r="G7" i="8"/>
  <c r="G6" i="8"/>
  <c r="G5" i="8"/>
  <c r="F15" i="8"/>
  <c r="F14" i="8"/>
  <c r="F13" i="8"/>
  <c r="F12" i="8"/>
  <c r="F11" i="8"/>
  <c r="F10" i="8"/>
  <c r="F9" i="8"/>
  <c r="F8" i="8"/>
  <c r="F7" i="8"/>
  <c r="F6" i="8"/>
  <c r="F5" i="8"/>
  <c r="AE30" i="7"/>
  <c r="AD30" i="7"/>
  <c r="AE29" i="7"/>
  <c r="AD29" i="7"/>
  <c r="AE27" i="7"/>
  <c r="AD27" i="7"/>
  <c r="AE28" i="7"/>
  <c r="AD28" i="7"/>
  <c r="AE26" i="7"/>
  <c r="AD26" i="7"/>
  <c r="AE25" i="7"/>
  <c r="AD25" i="7"/>
  <c r="AE24" i="7"/>
  <c r="AD24" i="7"/>
  <c r="AE23" i="7"/>
  <c r="AD23" i="7"/>
  <c r="AE22" i="7"/>
  <c r="AD22" i="7"/>
  <c r="AE21" i="7"/>
  <c r="AD21" i="7"/>
  <c r="AE20" i="7"/>
  <c r="AD20" i="7"/>
  <c r="X289" i="7"/>
  <c r="AB18" i="6" l="1"/>
  <c r="AA18" i="6"/>
  <c r="AB16" i="6"/>
  <c r="AA16" i="6"/>
  <c r="AB44" i="6"/>
  <c r="AA44" i="6"/>
  <c r="AB26" i="6"/>
  <c r="AA26" i="6"/>
  <c r="AB28" i="6"/>
  <c r="AA28" i="6"/>
  <c r="AB13" i="6"/>
  <c r="AA13" i="6"/>
  <c r="AB36" i="6"/>
  <c r="AA36" i="6"/>
  <c r="AB40" i="6"/>
  <c r="AA40" i="6"/>
  <c r="AB55" i="6"/>
  <c r="AA55" i="6"/>
  <c r="AB59" i="6"/>
  <c r="AA59" i="6"/>
  <c r="AB30" i="6"/>
  <c r="AA30" i="6"/>
  <c r="AB38" i="6"/>
  <c r="AA38" i="6"/>
  <c r="AB56" i="6"/>
  <c r="AA56" i="6"/>
  <c r="AB19" i="6"/>
  <c r="AA19" i="6"/>
  <c r="AB12" i="6"/>
  <c r="AA12" i="6"/>
  <c r="AB15" i="6"/>
  <c r="AA15" i="6"/>
  <c r="AB47" i="6"/>
  <c r="AA47" i="6"/>
  <c r="AB46" i="6"/>
  <c r="AA46" i="6"/>
  <c r="AB57" i="6"/>
  <c r="AA57" i="6"/>
  <c r="AB53" i="6"/>
  <c r="AA53" i="6"/>
  <c r="AB51" i="6"/>
  <c r="AA51" i="6"/>
  <c r="AB35" i="6"/>
  <c r="AA35" i="6"/>
  <c r="AB45" i="6"/>
  <c r="AA45" i="6"/>
  <c r="AB49" i="6"/>
  <c r="AA49" i="6"/>
  <c r="AB31" i="6"/>
  <c r="AA31" i="6"/>
  <c r="AB8" i="6"/>
  <c r="AA8" i="6"/>
  <c r="AB39" i="6"/>
  <c r="AA39" i="6"/>
  <c r="AB11" i="6"/>
  <c r="AA11" i="6"/>
  <c r="AB17" i="6"/>
  <c r="AA17" i="6"/>
  <c r="AB21" i="6"/>
  <c r="AA21" i="6"/>
  <c r="AB37" i="6"/>
  <c r="AA37" i="6"/>
  <c r="AB22" i="6"/>
  <c r="AA22" i="6"/>
  <c r="AB7" i="6"/>
  <c r="AA7" i="6"/>
  <c r="AB10" i="6"/>
  <c r="AA10" i="6"/>
  <c r="AB34" i="6"/>
  <c r="AA34" i="6"/>
  <c r="AB6" i="6"/>
  <c r="AA6" i="6"/>
  <c r="AB42" i="6"/>
  <c r="AA42" i="6"/>
  <c r="AB27" i="6"/>
  <c r="AA27" i="6"/>
  <c r="AB29" i="6"/>
  <c r="AA29" i="6"/>
  <c r="AB48" i="6"/>
  <c r="AA48" i="6"/>
  <c r="AB58" i="6"/>
  <c r="AA58" i="6"/>
  <c r="AB20" i="6"/>
  <c r="AA20" i="6"/>
  <c r="AB23" i="6"/>
  <c r="AA23" i="6"/>
  <c r="AB54" i="6"/>
  <c r="AA54" i="6"/>
  <c r="AB50" i="6"/>
  <c r="AA50" i="6"/>
  <c r="AB24" i="6"/>
  <c r="AA24" i="6"/>
  <c r="AB33" i="6"/>
  <c r="AA33" i="6"/>
  <c r="AB25" i="6"/>
  <c r="AA25" i="6"/>
  <c r="AB43" i="6"/>
  <c r="AA43" i="6"/>
  <c r="AB14" i="6"/>
  <c r="AA14" i="6"/>
  <c r="AB60" i="6"/>
  <c r="AA60" i="6"/>
  <c r="AB32" i="6"/>
  <c r="AA32" i="6"/>
  <c r="AB9" i="6"/>
  <c r="AA9" i="6"/>
  <c r="AB41" i="6"/>
  <c r="AA41" i="6"/>
  <c r="AB52" i="6"/>
  <c r="AA52" i="6"/>
  <c r="AA22" i="7"/>
  <c r="Z22" i="7"/>
  <c r="AA113" i="7"/>
  <c r="Z113" i="7"/>
  <c r="AA166" i="7"/>
  <c r="Z166" i="7"/>
  <c r="AA268" i="7"/>
  <c r="Z268" i="7"/>
  <c r="AA62" i="7"/>
  <c r="Z62" i="7"/>
  <c r="AA203" i="7"/>
  <c r="Z203" i="7"/>
  <c r="AA50" i="7"/>
  <c r="Z50" i="7"/>
  <c r="AA109" i="7"/>
  <c r="Z109" i="7"/>
  <c r="AA34" i="7"/>
  <c r="Z34" i="7"/>
  <c r="AA135" i="7"/>
  <c r="Z135" i="7"/>
  <c r="AA132" i="7"/>
  <c r="Z132" i="7"/>
  <c r="AA108" i="7"/>
  <c r="Z108" i="7"/>
  <c r="AA32" i="7"/>
  <c r="Z32" i="7"/>
  <c r="AA88" i="7"/>
  <c r="Z88" i="7"/>
  <c r="AA15" i="7"/>
  <c r="Z15" i="7"/>
  <c r="AA83" i="7"/>
  <c r="Z83" i="7"/>
  <c r="AA137" i="7"/>
  <c r="Z137" i="7"/>
  <c r="AA66" i="7"/>
  <c r="Z66" i="7"/>
  <c r="AA163" i="7"/>
  <c r="Z163" i="7"/>
  <c r="AA43" i="7"/>
  <c r="Z43" i="7"/>
  <c r="AA224" i="7"/>
  <c r="Z224" i="7"/>
  <c r="AA169" i="7"/>
  <c r="Z169" i="7"/>
  <c r="AA138" i="7"/>
  <c r="Z138" i="7"/>
  <c r="AA48" i="7"/>
  <c r="Z48" i="7"/>
  <c r="AA45" i="7"/>
  <c r="Z45" i="7"/>
  <c r="AA204" i="7"/>
  <c r="Z204" i="7"/>
  <c r="AA236" i="7"/>
  <c r="Z236" i="7"/>
  <c r="AA126" i="7"/>
  <c r="Z126" i="7"/>
  <c r="AA28" i="7"/>
  <c r="Z28" i="7"/>
  <c r="AA144" i="7"/>
  <c r="Z144" i="7"/>
  <c r="AA102" i="7"/>
  <c r="Z102" i="7"/>
  <c r="AA142" i="7"/>
  <c r="Z142" i="7"/>
  <c r="AA148" i="7"/>
  <c r="Z148" i="7"/>
  <c r="AA56" i="7"/>
  <c r="Z56" i="7"/>
  <c r="AA60" i="7"/>
  <c r="Z60" i="7"/>
  <c r="AA61" i="7"/>
  <c r="Z61" i="7"/>
  <c r="AA173" i="7"/>
  <c r="Z173" i="7"/>
  <c r="AA147" i="7"/>
  <c r="Z147" i="7"/>
  <c r="AA270" i="7"/>
  <c r="Z270" i="7"/>
  <c r="AA95" i="7"/>
  <c r="Z95" i="7"/>
  <c r="AA274" i="7"/>
  <c r="Z274" i="7"/>
  <c r="AA286" i="7"/>
  <c r="Z286" i="7"/>
  <c r="AA98" i="7"/>
  <c r="Z98" i="7"/>
  <c r="AA261" i="7"/>
  <c r="Z261" i="7"/>
  <c r="AA249" i="7"/>
  <c r="Z249" i="7"/>
  <c r="AA114" i="7"/>
  <c r="Z114" i="7"/>
  <c r="AA140" i="7"/>
  <c r="Z140" i="7"/>
  <c r="AA255" i="7"/>
  <c r="Z255" i="7"/>
  <c r="AA49" i="7"/>
  <c r="Z49" i="7"/>
  <c r="AA201" i="7"/>
  <c r="Z201" i="7"/>
  <c r="AA58" i="7"/>
  <c r="Z58" i="7"/>
  <c r="AA103" i="7"/>
  <c r="Z103" i="7"/>
  <c r="AA216" i="7"/>
  <c r="Z216" i="7"/>
  <c r="AA96" i="7"/>
  <c r="Z96" i="7"/>
  <c r="AA262" i="7"/>
  <c r="Z262" i="7"/>
  <c r="AA254" i="7"/>
  <c r="Z254" i="7"/>
  <c r="AA223" i="7"/>
  <c r="Z223" i="7"/>
  <c r="AA260" i="7"/>
  <c r="Z260" i="7"/>
  <c r="AA232" i="7"/>
  <c r="Z232" i="7"/>
  <c r="AA281" i="7"/>
  <c r="Z281" i="7"/>
  <c r="AA35" i="7"/>
  <c r="Z35" i="7"/>
  <c r="AA101" i="7"/>
  <c r="Z101" i="7"/>
  <c r="AA240" i="7"/>
  <c r="Z240" i="7"/>
  <c r="AA242" i="7"/>
  <c r="Z242" i="7"/>
  <c r="AA235" i="7"/>
  <c r="Z235" i="7"/>
  <c r="AA282" i="7"/>
  <c r="Z282" i="7"/>
  <c r="AA205" i="7"/>
  <c r="Z205" i="7"/>
  <c r="AA200" i="7"/>
  <c r="Z200" i="7"/>
  <c r="AA27" i="7"/>
  <c r="Z27" i="7"/>
  <c r="AA168" i="7"/>
  <c r="Z168" i="7"/>
  <c r="AA258" i="7"/>
  <c r="Z258" i="7"/>
  <c r="AA141" i="7"/>
  <c r="Z141" i="7"/>
  <c r="AA219" i="7"/>
  <c r="Z219" i="7"/>
  <c r="AA222" i="7"/>
  <c r="Z222" i="7"/>
  <c r="AA31" i="7"/>
  <c r="Z31" i="7"/>
  <c r="AA162" i="7"/>
  <c r="Z162" i="7"/>
  <c r="AA129" i="7"/>
  <c r="Z129" i="7"/>
  <c r="AA267" i="7"/>
  <c r="Z267" i="7"/>
  <c r="AA202" i="7"/>
  <c r="Z202" i="7"/>
  <c r="AA87" i="7"/>
  <c r="Z87" i="7"/>
  <c r="AA194" i="7"/>
  <c r="Z194" i="7"/>
  <c r="AA71" i="7"/>
  <c r="Z71" i="7"/>
  <c r="AA283" i="7"/>
  <c r="Z283" i="7"/>
  <c r="AA7" i="7"/>
  <c r="Z7" i="7"/>
  <c r="AA284" i="7"/>
  <c r="Z284" i="7"/>
  <c r="AA285" i="7"/>
  <c r="Z285" i="7"/>
  <c r="AA250" i="7"/>
  <c r="Z250" i="7"/>
  <c r="AA225" i="7"/>
  <c r="Z225" i="7"/>
  <c r="AA125" i="7"/>
  <c r="Z125" i="7"/>
  <c r="AA210" i="7"/>
  <c r="Z210" i="7"/>
  <c r="AA182" i="7"/>
  <c r="Z182" i="7"/>
  <c r="AA69" i="7"/>
  <c r="Z69" i="7"/>
  <c r="AA13" i="7"/>
  <c r="Z13" i="7"/>
  <c r="AA73" i="7"/>
  <c r="Z73" i="7"/>
  <c r="AA264" i="7"/>
  <c r="Z264" i="7"/>
  <c r="AA100" i="7"/>
  <c r="Z100" i="7"/>
  <c r="AA253" i="7"/>
  <c r="Z253" i="7"/>
  <c r="AA122" i="7"/>
  <c r="Z122" i="7"/>
  <c r="AA89" i="7"/>
  <c r="Z89" i="7"/>
  <c r="AA256" i="7"/>
  <c r="Z256" i="7"/>
  <c r="AA76" i="7"/>
  <c r="Z76" i="7"/>
  <c r="AA157" i="7"/>
  <c r="Z157" i="7"/>
  <c r="AA128" i="7"/>
  <c r="Z128" i="7"/>
  <c r="AA259" i="7"/>
  <c r="Z259" i="7"/>
  <c r="AA55" i="7"/>
  <c r="Z55" i="7"/>
  <c r="AA199" i="7"/>
  <c r="Z199" i="7"/>
  <c r="AA94" i="7"/>
  <c r="Z94" i="7"/>
  <c r="AA67" i="7"/>
  <c r="Z67" i="7"/>
  <c r="AA213" i="7"/>
  <c r="Z213" i="7"/>
  <c r="AA131" i="7"/>
  <c r="Z131" i="7"/>
  <c r="AA74" i="7"/>
  <c r="Z74" i="7"/>
  <c r="AA18" i="7"/>
  <c r="Z18" i="7"/>
  <c r="AA221" i="7"/>
  <c r="Z221" i="7"/>
  <c r="AA51" i="7"/>
  <c r="Z51" i="7"/>
  <c r="AA245" i="7"/>
  <c r="Z245" i="7"/>
  <c r="AA112" i="7"/>
  <c r="Z112" i="7"/>
  <c r="AA209" i="7"/>
  <c r="Z209" i="7"/>
  <c r="AA214" i="7"/>
  <c r="Z214" i="7"/>
  <c r="AA279" i="7"/>
  <c r="Z279" i="7"/>
  <c r="AA23" i="7"/>
  <c r="Z23" i="7"/>
  <c r="AA190" i="7"/>
  <c r="Z190" i="7"/>
  <c r="AA184" i="7"/>
  <c r="Z184" i="7"/>
  <c r="AA149" i="7"/>
  <c r="Z149" i="7"/>
  <c r="AA154" i="7"/>
  <c r="Z154" i="7"/>
  <c r="AA127" i="7"/>
  <c r="Z127" i="7"/>
  <c r="AA59" i="7"/>
  <c r="Z59" i="7"/>
  <c r="AA193" i="7"/>
  <c r="Z193" i="7"/>
  <c r="AA9" i="7"/>
  <c r="Z9" i="7"/>
  <c r="AA263" i="7"/>
  <c r="Z263" i="7"/>
  <c r="AA8" i="7"/>
  <c r="Z8" i="7"/>
  <c r="AA92" i="7"/>
  <c r="Z92" i="7"/>
  <c r="AA26" i="7"/>
  <c r="Z26" i="7"/>
  <c r="AA273" i="7"/>
  <c r="Z273" i="7"/>
  <c r="AA6" i="7"/>
  <c r="Z6" i="7"/>
  <c r="AA99" i="7"/>
  <c r="Z99" i="7"/>
  <c r="AA241" i="7"/>
  <c r="Z241" i="7"/>
  <c r="AA231" i="7"/>
  <c r="Z231" i="7"/>
  <c r="AA33" i="7"/>
  <c r="Z33" i="7"/>
  <c r="AA151" i="7"/>
  <c r="Z151" i="7"/>
  <c r="AA81" i="7"/>
  <c r="Z81" i="7"/>
  <c r="AA177" i="7"/>
  <c r="Z177" i="7"/>
  <c r="AA237" i="7"/>
  <c r="Z237" i="7"/>
  <c r="AA145" i="7"/>
  <c r="Z145" i="7"/>
  <c r="AA124" i="7"/>
  <c r="Z124" i="7"/>
  <c r="AA143" i="7"/>
  <c r="Z143" i="7"/>
  <c r="AA91" i="7"/>
  <c r="Z91" i="7"/>
  <c r="AA172" i="7"/>
  <c r="Z172" i="7"/>
  <c r="AA186" i="7"/>
  <c r="Z186" i="7"/>
  <c r="AA38" i="7"/>
  <c r="Z38" i="7"/>
  <c r="AA133" i="7"/>
  <c r="Z133" i="7"/>
  <c r="AA158" i="7"/>
  <c r="Z158" i="7"/>
  <c r="AA160" i="7"/>
  <c r="Z160" i="7"/>
  <c r="AA104" i="7"/>
  <c r="Z104" i="7"/>
  <c r="AA212" i="7"/>
  <c r="Z212" i="7"/>
  <c r="AA57" i="7"/>
  <c r="Z57" i="7"/>
  <c r="AA80" i="7"/>
  <c r="Z80" i="7"/>
  <c r="AA82" i="7"/>
  <c r="Z82" i="7"/>
  <c r="AA118" i="7"/>
  <c r="Z118" i="7"/>
  <c r="AA206" i="7"/>
  <c r="Z206" i="7"/>
  <c r="AA155" i="7"/>
  <c r="Z155" i="7"/>
  <c r="AA39" i="7"/>
  <c r="Z39" i="7"/>
  <c r="AA198" i="7"/>
  <c r="Z198" i="7"/>
  <c r="AA181" i="7"/>
  <c r="Z181" i="7"/>
  <c r="AA207" i="7"/>
  <c r="Z207" i="7"/>
  <c r="AA230" i="7"/>
  <c r="Z230" i="7"/>
  <c r="AA215" i="7"/>
  <c r="Z215" i="7"/>
  <c r="AA105" i="7"/>
  <c r="Z105" i="7"/>
  <c r="AA226" i="7"/>
  <c r="Z226" i="7"/>
  <c r="AA178" i="7"/>
  <c r="Z178" i="7"/>
  <c r="AA234" i="7"/>
  <c r="Z234" i="7"/>
  <c r="AA171" i="7"/>
  <c r="Z171" i="7"/>
  <c r="AA21" i="7"/>
  <c r="Z21" i="7"/>
  <c r="AA248" i="7"/>
  <c r="Z248" i="7"/>
  <c r="AA115" i="7"/>
  <c r="Z115" i="7"/>
  <c r="AA271" i="7"/>
  <c r="Z271" i="7"/>
  <c r="AA211" i="7"/>
  <c r="Z211" i="7"/>
  <c r="AA170" i="7"/>
  <c r="Z170" i="7"/>
  <c r="AA25" i="7"/>
  <c r="Z25" i="7"/>
  <c r="AA187" i="7"/>
  <c r="Z187" i="7"/>
  <c r="AA130" i="7"/>
  <c r="Z130" i="7"/>
  <c r="AA54" i="7"/>
  <c r="Z54" i="7"/>
  <c r="AA79" i="7"/>
  <c r="Z79" i="7"/>
  <c r="AA208" i="7"/>
  <c r="Z208" i="7"/>
  <c r="AA20" i="7"/>
  <c r="Z20" i="7"/>
  <c r="AA30" i="7"/>
  <c r="Z30" i="7"/>
  <c r="AA77" i="7"/>
  <c r="Z77" i="7"/>
  <c r="AA246" i="7"/>
  <c r="Z246" i="7"/>
  <c r="AA107" i="7"/>
  <c r="Z107" i="7"/>
  <c r="AA189" i="7"/>
  <c r="Z189" i="7"/>
  <c r="AA220" i="7"/>
  <c r="Z220" i="7"/>
  <c r="AA146" i="7"/>
  <c r="Z146" i="7"/>
  <c r="AA176" i="7"/>
  <c r="Z176" i="7"/>
  <c r="AA37" i="7"/>
  <c r="Z37" i="7"/>
  <c r="AA85" i="7"/>
  <c r="Z85" i="7"/>
  <c r="AA106" i="7"/>
  <c r="Z106" i="7"/>
  <c r="AA156" i="7"/>
  <c r="Z156" i="7"/>
  <c r="AA139" i="7"/>
  <c r="Z139" i="7"/>
  <c r="AA64" i="7"/>
  <c r="Z64" i="7"/>
  <c r="AA227" i="7"/>
  <c r="Z227" i="7"/>
  <c r="AA165" i="7"/>
  <c r="Z165" i="7"/>
  <c r="AA150" i="7"/>
  <c r="Z150" i="7"/>
  <c r="AA277" i="7"/>
  <c r="Z277" i="7"/>
  <c r="AA280" i="7"/>
  <c r="Z280" i="7"/>
  <c r="AA44" i="7"/>
  <c r="Z44" i="7"/>
  <c r="AA247" i="7"/>
  <c r="Z247" i="7"/>
  <c r="AA116" i="7"/>
  <c r="Z116" i="7"/>
  <c r="AA46" i="7"/>
  <c r="Z46" i="7"/>
  <c r="AA117" i="7"/>
  <c r="Z117" i="7"/>
  <c r="AA183" i="7"/>
  <c r="Z183" i="7"/>
  <c r="AA278" i="7"/>
  <c r="Z278" i="7"/>
  <c r="AA252" i="7"/>
  <c r="Z252" i="7"/>
  <c r="AA167" i="7"/>
  <c r="Z167" i="7"/>
  <c r="AA179" i="7"/>
  <c r="Z179" i="7"/>
  <c r="AA197" i="7"/>
  <c r="Z197" i="7"/>
  <c r="AA159" i="7"/>
  <c r="Z159" i="7"/>
  <c r="AA70" i="7"/>
  <c r="Z70" i="7"/>
  <c r="AA218" i="7"/>
  <c r="Z218" i="7"/>
  <c r="AA72" i="7"/>
  <c r="Z72" i="7"/>
  <c r="AA152" i="7"/>
  <c r="Z152" i="7"/>
  <c r="AA275" i="7"/>
  <c r="Z275" i="7"/>
  <c r="AA111" i="7"/>
  <c r="Z111" i="7"/>
  <c r="AA110" i="7"/>
  <c r="Z110" i="7"/>
  <c r="AA251" i="7"/>
  <c r="Z251" i="7"/>
  <c r="AA36" i="7"/>
  <c r="Z36" i="7"/>
  <c r="AA265" i="7"/>
  <c r="Z265" i="7"/>
  <c r="AA195" i="7"/>
  <c r="Z195" i="7"/>
  <c r="AA40" i="7"/>
  <c r="Z40" i="7"/>
  <c r="AA14" i="7"/>
  <c r="Z14" i="7"/>
  <c r="AA16" i="7"/>
  <c r="Z16" i="7"/>
  <c r="AA272" i="7"/>
  <c r="Z272" i="7"/>
  <c r="AA78" i="7"/>
  <c r="Z78" i="7"/>
  <c r="AA84" i="7"/>
  <c r="Z84" i="7"/>
  <c r="AA175" i="7"/>
  <c r="Z175" i="7"/>
  <c r="AA185" i="7"/>
  <c r="Z185" i="7"/>
  <c r="AA93" i="7"/>
  <c r="Z93" i="7"/>
  <c r="AA229" i="7"/>
  <c r="Z229" i="7"/>
  <c r="AA228" i="7"/>
  <c r="Z228" i="7"/>
  <c r="AA75" i="7"/>
  <c r="Z75" i="7"/>
  <c r="AA123" i="7"/>
  <c r="Z123" i="7"/>
  <c r="AA243" i="7"/>
  <c r="Z243" i="7"/>
  <c r="AA41" i="7"/>
  <c r="Z41" i="7"/>
  <c r="AA276" i="7"/>
  <c r="Z276" i="7"/>
  <c r="AA10" i="7"/>
  <c r="Z10" i="7"/>
  <c r="AA188" i="7"/>
  <c r="Z188" i="7"/>
  <c r="AA180" i="7"/>
  <c r="Z180" i="7"/>
  <c r="AA17" i="7"/>
  <c r="Z17" i="7"/>
  <c r="AA239" i="7"/>
  <c r="Z239" i="7"/>
  <c r="AA233" i="7"/>
  <c r="Z233" i="7"/>
  <c r="AA192" i="7"/>
  <c r="Z192" i="7"/>
  <c r="AA53" i="7"/>
  <c r="Z53" i="7"/>
  <c r="AA244" i="7"/>
  <c r="Z244" i="7"/>
  <c r="AA42" i="7"/>
  <c r="Z42" i="7"/>
  <c r="AA174" i="7"/>
  <c r="Z174" i="7"/>
  <c r="AA65" i="7"/>
  <c r="Z65" i="7"/>
  <c r="AA120" i="7"/>
  <c r="Z120" i="7"/>
  <c r="AA29" i="7"/>
  <c r="Z29" i="7"/>
  <c r="AA68" i="7"/>
  <c r="Z68" i="7"/>
  <c r="AA196" i="7"/>
  <c r="Z196" i="7"/>
  <c r="AA119" i="7"/>
  <c r="Z119" i="7"/>
  <c r="AA19" i="7"/>
  <c r="Z19" i="7"/>
  <c r="AA266" i="7"/>
  <c r="Z266" i="7"/>
  <c r="AA47" i="7"/>
  <c r="Z47" i="7"/>
  <c r="AA164" i="7"/>
  <c r="Z164" i="7"/>
  <c r="AA269" i="7"/>
  <c r="Z269" i="7"/>
  <c r="AA52" i="7"/>
  <c r="Z52" i="7"/>
  <c r="AA191" i="7"/>
  <c r="Z191" i="7"/>
  <c r="AA217" i="7"/>
  <c r="Z217" i="7"/>
  <c r="AA11" i="7"/>
  <c r="Z11" i="7"/>
  <c r="AA238" i="7"/>
  <c r="Z238" i="7"/>
  <c r="AA24" i="7"/>
  <c r="Z24" i="7"/>
  <c r="AA153" i="7"/>
  <c r="Z153" i="7"/>
  <c r="AA121" i="7"/>
  <c r="Z121" i="7"/>
  <c r="AA136" i="7"/>
  <c r="Z136" i="7"/>
  <c r="AA90" i="7"/>
  <c r="Z90" i="7"/>
  <c r="AA63" i="7"/>
  <c r="Z63" i="7"/>
  <c r="AA12" i="7"/>
  <c r="Z12" i="7"/>
  <c r="AA161" i="7"/>
  <c r="Z161" i="7"/>
  <c r="AA86" i="7"/>
  <c r="Z86" i="7"/>
  <c r="AA97" i="7"/>
  <c r="Z97" i="7"/>
  <c r="AA257" i="7"/>
  <c r="Z257" i="7"/>
  <c r="AA134" i="7"/>
  <c r="Z134" i="7"/>
  <c r="I12" i="5"/>
  <c r="AA21" i="3" l="1"/>
  <c r="Z21" i="3"/>
  <c r="AA16" i="3"/>
  <c r="Z16" i="3"/>
  <c r="AA51" i="3"/>
  <c r="Z51" i="3"/>
  <c r="AA19" i="3"/>
  <c r="Z19" i="3"/>
  <c r="AA32" i="3"/>
  <c r="Z32" i="3"/>
  <c r="AA13" i="3"/>
  <c r="Z13" i="3"/>
  <c r="AA27" i="3"/>
  <c r="Z27" i="3"/>
  <c r="AA42" i="3"/>
  <c r="Z42" i="3"/>
  <c r="AA50" i="3"/>
  <c r="Z50" i="3"/>
  <c r="AA60" i="3"/>
  <c r="Z60" i="3"/>
  <c r="AA39" i="3"/>
  <c r="Z39" i="3"/>
  <c r="AA38" i="3"/>
  <c r="Z38" i="3"/>
  <c r="AA57" i="3"/>
  <c r="Z57" i="3"/>
  <c r="AA24" i="3"/>
  <c r="Z24" i="3"/>
  <c r="AA18" i="3"/>
  <c r="Z18" i="3"/>
  <c r="AA17" i="3"/>
  <c r="Z17" i="3"/>
  <c r="AA46" i="3"/>
  <c r="Z46" i="3"/>
  <c r="AA41" i="3"/>
  <c r="Z41" i="3"/>
  <c r="AA56" i="3"/>
  <c r="Z56" i="3"/>
  <c r="AA59" i="3"/>
  <c r="Z59" i="3"/>
  <c r="AA8" i="3"/>
  <c r="Z8" i="3"/>
  <c r="AA36" i="3"/>
  <c r="Z36" i="3"/>
  <c r="AA49" i="3"/>
  <c r="Z49" i="3"/>
  <c r="AA55" i="3"/>
  <c r="Z55" i="3"/>
  <c r="AA33" i="3"/>
  <c r="Z33" i="3"/>
  <c r="AA10" i="3"/>
  <c r="Z10" i="3"/>
  <c r="AA37" i="3"/>
  <c r="Z37" i="3"/>
  <c r="AA15" i="3"/>
  <c r="Z15" i="3"/>
  <c r="AA12" i="3"/>
  <c r="Z12" i="3"/>
  <c r="AA26" i="3"/>
  <c r="Z26" i="3"/>
  <c r="AA25" i="3"/>
  <c r="Z25" i="3"/>
  <c r="AA23" i="3"/>
  <c r="Z23" i="3"/>
  <c r="AA7" i="3"/>
  <c r="Z7" i="3"/>
  <c r="AA14" i="3"/>
  <c r="Z14" i="3"/>
  <c r="AA30" i="3"/>
  <c r="Z30" i="3"/>
  <c r="AA6" i="3"/>
  <c r="Z6" i="3"/>
  <c r="AA45" i="3"/>
  <c r="Z45" i="3"/>
  <c r="AA34" i="3"/>
  <c r="Z34" i="3"/>
  <c r="AA22" i="3"/>
  <c r="Z22" i="3"/>
  <c r="AA54" i="3"/>
  <c r="Z54" i="3"/>
  <c r="AA53" i="3"/>
  <c r="Z53" i="3"/>
  <c r="AA29" i="3"/>
  <c r="Z29" i="3"/>
  <c r="AA20" i="3"/>
  <c r="Z20" i="3"/>
  <c r="AA58" i="3"/>
  <c r="Z58" i="3"/>
  <c r="AA52" i="3"/>
  <c r="Z52" i="3"/>
  <c r="AA28" i="3"/>
  <c r="Z28" i="3"/>
  <c r="AA43" i="3"/>
  <c r="Z43" i="3"/>
  <c r="AA35" i="3"/>
  <c r="Z35" i="3"/>
  <c r="AA48" i="3"/>
  <c r="Z48" i="3"/>
  <c r="AA11" i="3"/>
  <c r="Z11" i="3"/>
  <c r="AA31" i="3"/>
  <c r="Z31" i="3"/>
  <c r="AA40" i="3"/>
  <c r="Z40" i="3"/>
  <c r="AA9" i="3"/>
  <c r="Z9" i="3"/>
  <c r="AA47" i="3"/>
  <c r="Z47" i="3"/>
  <c r="AA44" i="3"/>
  <c r="Z44" i="3"/>
  <c r="AB70" i="1"/>
  <c r="AA19" i="2"/>
  <c r="AA12" i="2"/>
  <c r="AA15" i="2"/>
  <c r="AA7" i="2"/>
  <c r="AA13" i="2"/>
  <c r="AA18" i="2"/>
  <c r="AA9" i="2"/>
  <c r="AA8" i="2"/>
  <c r="AA6" i="2"/>
  <c r="AA14" i="2"/>
  <c r="AA16" i="2"/>
  <c r="AA10" i="2"/>
  <c r="AA17" i="2"/>
  <c r="AA11" i="2"/>
  <c r="AA170" i="2"/>
  <c r="AA144" i="2"/>
  <c r="AA74" i="2"/>
  <c r="AA188" i="2"/>
  <c r="AA222" i="2"/>
  <c r="AA192" i="2"/>
  <c r="AA203" i="2"/>
  <c r="AA219" i="2"/>
  <c r="AA101" i="2"/>
  <c r="AA230" i="2"/>
  <c r="AA169" i="2"/>
  <c r="AA97" i="2"/>
  <c r="AA161" i="2"/>
  <c r="AA143" i="2"/>
  <c r="AA196" i="2"/>
  <c r="AA55" i="2"/>
  <c r="AA202" i="2"/>
  <c r="AA168" i="2"/>
  <c r="AA187" i="2"/>
  <c r="AA127" i="2"/>
  <c r="AA119" i="2"/>
  <c r="AA70" i="2"/>
  <c r="AA174" i="2"/>
  <c r="AA191" i="2"/>
  <c r="AA207" i="2"/>
  <c r="AA160" i="2"/>
  <c r="AA229" i="2"/>
  <c r="AA62" i="2"/>
  <c r="AA206" i="2"/>
  <c r="AA102" i="2"/>
  <c r="AA138" i="2"/>
  <c r="AA83" i="2"/>
  <c r="AA173" i="2"/>
  <c r="AA167" i="2"/>
  <c r="AA157" i="2"/>
  <c r="AA212" i="2"/>
  <c r="AA185" i="2"/>
  <c r="AA124" i="2"/>
  <c r="AA194" i="2"/>
  <c r="AA104" i="2"/>
  <c r="AA132" i="2"/>
  <c r="AA34" i="2"/>
  <c r="AA96" i="2"/>
  <c r="AA179" i="2"/>
  <c r="AA178" i="2"/>
  <c r="AA186" i="2"/>
  <c r="AA214" i="2"/>
  <c r="AA183" i="2"/>
  <c r="AA64" i="2"/>
  <c r="AA128" i="2"/>
  <c r="AA228" i="2"/>
  <c r="AA61" i="2"/>
  <c r="AA112" i="2"/>
  <c r="AA141" i="2"/>
  <c r="AA103" i="2"/>
  <c r="AA163" i="2"/>
  <c r="AA227" i="2"/>
  <c r="AA93" i="2"/>
  <c r="AA86" i="2"/>
  <c r="AA201" i="2"/>
  <c r="AA152" i="2"/>
  <c r="AA226" i="2"/>
  <c r="AA113" i="2"/>
  <c r="AA225" i="2"/>
  <c r="AA221" i="2"/>
  <c r="AA149" i="2"/>
  <c r="AA205" i="2"/>
  <c r="AA65" i="2"/>
  <c r="AA142" i="2"/>
  <c r="AA85" i="2"/>
  <c r="AA68" i="2"/>
  <c r="AA90" i="2"/>
  <c r="AA177" i="2"/>
  <c r="AA135" i="2"/>
  <c r="AA117" i="2"/>
  <c r="AA200" i="2"/>
  <c r="AA92" i="2"/>
  <c r="AA108" i="2"/>
  <c r="AA199" i="2"/>
  <c r="AA122" i="2"/>
  <c r="AA216" i="2"/>
  <c r="AA151" i="2"/>
  <c r="AA204" i="2"/>
  <c r="AA107" i="2"/>
  <c r="AA211" i="2"/>
  <c r="AA218" i="2"/>
  <c r="AA148" i="2"/>
  <c r="AA118" i="2"/>
  <c r="AA195" i="2"/>
  <c r="AA180" i="2"/>
  <c r="AA176" i="2"/>
  <c r="AA182" i="2"/>
  <c r="AA40" i="2"/>
  <c r="AA224" i="2"/>
  <c r="AA217" i="2"/>
  <c r="AA223" i="2"/>
  <c r="AA184" i="2"/>
  <c r="AA213" i="2"/>
  <c r="AA36" i="2"/>
  <c r="AA210" i="2"/>
  <c r="AA166" i="2"/>
  <c r="AA172" i="2"/>
  <c r="AA159" i="2"/>
  <c r="AA140" i="2"/>
  <c r="AA106" i="2"/>
  <c r="AA198" i="2"/>
  <c r="AA220" i="2"/>
  <c r="AA109" i="2"/>
  <c r="AA23" i="2"/>
  <c r="AA67" i="2"/>
  <c r="AA129" i="2"/>
  <c r="AA209" i="2"/>
  <c r="AA58" i="2"/>
  <c r="AA164" i="2"/>
  <c r="AA215" i="2"/>
  <c r="AA193" i="2"/>
  <c r="AA208" i="2"/>
  <c r="AA22" i="2"/>
  <c r="AA39" i="2"/>
  <c r="AA114" i="2"/>
  <c r="AA100" i="2"/>
  <c r="AA197" i="2"/>
  <c r="AA131" i="2"/>
  <c r="AA133" i="2"/>
  <c r="AA137" i="2"/>
  <c r="AA156" i="2"/>
  <c r="AA190" i="2"/>
  <c r="AA181" i="2"/>
  <c r="AA84" i="2"/>
  <c r="AA134" i="2"/>
  <c r="AA31" i="2"/>
  <c r="AA111" i="2"/>
  <c r="AA94" i="2"/>
  <c r="AA165" i="2"/>
  <c r="AA147" i="2"/>
  <c r="AA155" i="2"/>
  <c r="AA146" i="2"/>
  <c r="AA158" i="2"/>
  <c r="AA171" i="2"/>
  <c r="AA126" i="2"/>
  <c r="AA41" i="2"/>
  <c r="AA154" i="2"/>
  <c r="AA153" i="2"/>
  <c r="AA91" i="2"/>
  <c r="AA48" i="2"/>
  <c r="AA69" i="2"/>
  <c r="AA175" i="2"/>
  <c r="AA115" i="2"/>
  <c r="AA121" i="2"/>
  <c r="AA79" i="2"/>
  <c r="AA136" i="2"/>
  <c r="AA105" i="2"/>
  <c r="AA116" i="2"/>
  <c r="AA189" i="2"/>
  <c r="AA123" i="2"/>
  <c r="AA125" i="2"/>
  <c r="AA120" i="2"/>
  <c r="AA162" i="2"/>
  <c r="AA82" i="2"/>
  <c r="AA73" i="2"/>
  <c r="AA53" i="2"/>
  <c r="AA150" i="2"/>
  <c r="AA81" i="2"/>
  <c r="AA27" i="2"/>
  <c r="AA80" i="2"/>
  <c r="AA78" i="2"/>
  <c r="AA88" i="2"/>
  <c r="AA139" i="2"/>
  <c r="AA89" i="2"/>
  <c r="AA77" i="2"/>
  <c r="AA110" i="2"/>
  <c r="AA145" i="2"/>
  <c r="AA99" i="2"/>
  <c r="AA26" i="2"/>
  <c r="AA56" i="2"/>
  <c r="AA63" i="2"/>
  <c r="AA49" i="2"/>
  <c r="AA46" i="2"/>
  <c r="AA50" i="2"/>
  <c r="AA42" i="2"/>
  <c r="AA52" i="2"/>
  <c r="AA21" i="2"/>
  <c r="AA71" i="2"/>
  <c r="AA59" i="2"/>
  <c r="AA54" i="2"/>
  <c r="AA57" i="2"/>
  <c r="AA98" i="2"/>
  <c r="AA130" i="2"/>
  <c r="AA87" i="2"/>
  <c r="AA95" i="2"/>
  <c r="AA60" i="2"/>
  <c r="AA32" i="2"/>
  <c r="AA28" i="2"/>
  <c r="AA43" i="2"/>
  <c r="AA72" i="2"/>
  <c r="AA66" i="2"/>
  <c r="AA76" i="2"/>
  <c r="AA37" i="2"/>
  <c r="AA29" i="2"/>
  <c r="AA75" i="2"/>
  <c r="AA51" i="2"/>
  <c r="AA33" i="2"/>
  <c r="AA47" i="2"/>
  <c r="AA38" i="2"/>
  <c r="AA24" i="2"/>
  <c r="AA25" i="2"/>
  <c r="AA35" i="2"/>
  <c r="AA44" i="2"/>
  <c r="AA45" i="2"/>
  <c r="AA20" i="2"/>
  <c r="AA30" i="2"/>
  <c r="Z19" i="2"/>
  <c r="Z12" i="2"/>
  <c r="Z15" i="2"/>
  <c r="Z7" i="2"/>
  <c r="Z13" i="2"/>
  <c r="Z18" i="2"/>
  <c r="Z9" i="2"/>
  <c r="Z8" i="2"/>
  <c r="Z6" i="2"/>
  <c r="Z14" i="2"/>
  <c r="Z16" i="2"/>
  <c r="Z10" i="2"/>
  <c r="Z17" i="2"/>
  <c r="Z11" i="2"/>
  <c r="Z144" i="2"/>
  <c r="AC361" i="1"/>
  <c r="AC360" i="1"/>
  <c r="AC359" i="1"/>
  <c r="AC358" i="1"/>
  <c r="AC357" i="1"/>
  <c r="AC356" i="1"/>
  <c r="AC355" i="1"/>
  <c r="AC354" i="1"/>
  <c r="AC353" i="1"/>
  <c r="AC352" i="1"/>
  <c r="AC351" i="1"/>
  <c r="AC350" i="1"/>
  <c r="AC349" i="1"/>
  <c r="AC348" i="1"/>
  <c r="AC347" i="1"/>
  <c r="AC346" i="1"/>
  <c r="AC345" i="1"/>
  <c r="AC344" i="1"/>
  <c r="AC343" i="1"/>
  <c r="AC342" i="1"/>
  <c r="AC341" i="1"/>
  <c r="AC340" i="1"/>
  <c r="AC339" i="1"/>
  <c r="AC338" i="1"/>
  <c r="AC337" i="1"/>
  <c r="AC336" i="1"/>
  <c r="AC335" i="1"/>
  <c r="AC334" i="1"/>
  <c r="AC333" i="1"/>
  <c r="AC332" i="1"/>
  <c r="AC331" i="1"/>
  <c r="AC330" i="1"/>
  <c r="AC329" i="1"/>
  <c r="AC328" i="1"/>
  <c r="AC327" i="1"/>
  <c r="AC326" i="1"/>
  <c r="AC325" i="1"/>
  <c r="AC324" i="1"/>
  <c r="AC323" i="1"/>
  <c r="AC322" i="1"/>
  <c r="AC321" i="1"/>
  <c r="AC320" i="1"/>
  <c r="AC319" i="1"/>
  <c r="AC318" i="1"/>
  <c r="AC317" i="1"/>
  <c r="AC316" i="1"/>
  <c r="AC315" i="1"/>
  <c r="AC314" i="1"/>
  <c r="AC313" i="1"/>
  <c r="AC312" i="1"/>
  <c r="AC311" i="1"/>
  <c r="AC310" i="1"/>
  <c r="AC309" i="1"/>
  <c r="AC308" i="1"/>
  <c r="AC307" i="1"/>
  <c r="AC306" i="1"/>
  <c r="AC305" i="1"/>
  <c r="AC304" i="1"/>
  <c r="AC303" i="1"/>
  <c r="AC302" i="1"/>
  <c r="AC301" i="1"/>
  <c r="AC300" i="1"/>
  <c r="AC299" i="1"/>
  <c r="AC298" i="1"/>
  <c r="AC297" i="1"/>
  <c r="AC296" i="1"/>
  <c r="AC295" i="1"/>
  <c r="AC294" i="1"/>
  <c r="AC293" i="1"/>
  <c r="AC292" i="1"/>
  <c r="AC291" i="1"/>
  <c r="AC290" i="1"/>
  <c r="AC289" i="1"/>
  <c r="AC288" i="1"/>
  <c r="AC287" i="1"/>
  <c r="AC286" i="1"/>
  <c r="AC285" i="1"/>
  <c r="AC284" i="1"/>
  <c r="AC283" i="1"/>
  <c r="AC282" i="1"/>
  <c r="AC281" i="1"/>
  <c r="AC280" i="1"/>
  <c r="AC279" i="1"/>
  <c r="AC278" i="1"/>
  <c r="AC277" i="1"/>
  <c r="AC276" i="1"/>
  <c r="AC275" i="1"/>
  <c r="AC274" i="1"/>
  <c r="AC273" i="1"/>
  <c r="AC272" i="1"/>
  <c r="AC271" i="1"/>
  <c r="AC270" i="1"/>
  <c r="AC269" i="1"/>
  <c r="AC268" i="1"/>
  <c r="AC267" i="1"/>
  <c r="AC266" i="1"/>
  <c r="AC265" i="1"/>
  <c r="AC264" i="1"/>
  <c r="AC263" i="1"/>
  <c r="AC262" i="1"/>
  <c r="AC261" i="1"/>
  <c r="AC260" i="1"/>
  <c r="AC259" i="1"/>
  <c r="AC258" i="1"/>
  <c r="AC257" i="1"/>
  <c r="AC256" i="1"/>
  <c r="AC255" i="1"/>
  <c r="AC254" i="1"/>
  <c r="AC253" i="1"/>
  <c r="AC252" i="1"/>
  <c r="AC251" i="1"/>
  <c r="AC250" i="1"/>
  <c r="AC249" i="1"/>
  <c r="AC248" i="1"/>
  <c r="AC247" i="1"/>
  <c r="AC246" i="1"/>
  <c r="AC245" i="1"/>
  <c r="AC244" i="1"/>
  <c r="AC243" i="1"/>
  <c r="AC242" i="1"/>
  <c r="AC241" i="1"/>
  <c r="AC240" i="1"/>
  <c r="AC239" i="1"/>
  <c r="AC238" i="1"/>
  <c r="AC237" i="1"/>
  <c r="AC236" i="1"/>
  <c r="AC235" i="1"/>
  <c r="AC234" i="1"/>
  <c r="AC233" i="1"/>
  <c r="AC232" i="1"/>
  <c r="AC231" i="1"/>
  <c r="AC230" i="1"/>
  <c r="AC229" i="1"/>
  <c r="AC228" i="1"/>
  <c r="AC227" i="1"/>
  <c r="AC226" i="1"/>
  <c r="AC225" i="1"/>
  <c r="AC224" i="1"/>
  <c r="AC223" i="1"/>
  <c r="AC222" i="1"/>
  <c r="AC221" i="1"/>
  <c r="AC220" i="1"/>
  <c r="AC219" i="1"/>
  <c r="AC218" i="1"/>
  <c r="AC217" i="1"/>
  <c r="AC216" i="1"/>
  <c r="AC215" i="1"/>
  <c r="AC214" i="1"/>
  <c r="AC213" i="1"/>
  <c r="AC212" i="1"/>
  <c r="AC211" i="1"/>
  <c r="AC210" i="1"/>
  <c r="AC209" i="1"/>
  <c r="AC208" i="1"/>
  <c r="AC207" i="1"/>
  <c r="AC206" i="1"/>
  <c r="AC205" i="1"/>
  <c r="AC204" i="1"/>
  <c r="AC203" i="1"/>
  <c r="AC202" i="1"/>
  <c r="AC201" i="1"/>
  <c r="AC200" i="1"/>
  <c r="AC199" i="1"/>
  <c r="AC198" i="1"/>
  <c r="AC197" i="1"/>
  <c r="AC196" i="1"/>
  <c r="AC195" i="1"/>
  <c r="AC194" i="1"/>
  <c r="AC193" i="1"/>
  <c r="AC192" i="1"/>
  <c r="AC191" i="1"/>
  <c r="AC190" i="1"/>
  <c r="AC189" i="1"/>
  <c r="AC188" i="1"/>
  <c r="AC187" i="1"/>
  <c r="AC186" i="1"/>
  <c r="AC185" i="1"/>
  <c r="AC184" i="1"/>
  <c r="AC183" i="1"/>
  <c r="AC182" i="1"/>
  <c r="AC181" i="1"/>
  <c r="AC180" i="1"/>
  <c r="AC179" i="1"/>
  <c r="AC178" i="1"/>
  <c r="AC177" i="1"/>
  <c r="AC176" i="1"/>
  <c r="AC175" i="1"/>
  <c r="AC174" i="1"/>
  <c r="AC173" i="1"/>
  <c r="AC172" i="1"/>
  <c r="AC171" i="1"/>
  <c r="AC170" i="1"/>
  <c r="AC169" i="1"/>
  <c r="AC168" i="1"/>
  <c r="AC167" i="1"/>
  <c r="AC166" i="1"/>
  <c r="AC165" i="1"/>
  <c r="AC164" i="1"/>
  <c r="AC163" i="1"/>
  <c r="AC162" i="1"/>
  <c r="AC161" i="1"/>
  <c r="AC160" i="1"/>
  <c r="AC159" i="1"/>
  <c r="AC158" i="1"/>
  <c r="AC157" i="1"/>
  <c r="AC156" i="1"/>
  <c r="AC155" i="1"/>
  <c r="AC154" i="1"/>
  <c r="AC153" i="1"/>
  <c r="AC152" i="1"/>
  <c r="AC151" i="1"/>
  <c r="AC150" i="1"/>
  <c r="AC149" i="1"/>
  <c r="AC148" i="1"/>
  <c r="AC147" i="1"/>
  <c r="AC146" i="1"/>
  <c r="AC145" i="1"/>
  <c r="AC144" i="1"/>
  <c r="AC143" i="1"/>
  <c r="AC142" i="1"/>
  <c r="AC141" i="1"/>
  <c r="AC140" i="1"/>
  <c r="AC139" i="1"/>
  <c r="AC138" i="1"/>
  <c r="AC137" i="1"/>
  <c r="AC136" i="1"/>
  <c r="AC135" i="1"/>
  <c r="AC134" i="1"/>
  <c r="AC133" i="1"/>
  <c r="AC132" i="1"/>
  <c r="AC131" i="1"/>
  <c r="AC130" i="1"/>
  <c r="AC129" i="1"/>
  <c r="AC128" i="1"/>
  <c r="AC127" i="1"/>
  <c r="AC126" i="1"/>
  <c r="AC125" i="1"/>
  <c r="AC124" i="1"/>
  <c r="AC123" i="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AC18" i="1"/>
  <c r="AC17" i="1"/>
  <c r="AC16" i="1"/>
  <c r="AC15" i="1"/>
  <c r="AC14" i="1"/>
  <c r="AC13" i="1"/>
  <c r="AC12" i="1"/>
  <c r="AC11" i="1"/>
  <c r="AC10" i="1"/>
  <c r="AC9" i="1"/>
  <c r="AC8" i="1"/>
  <c r="AC7" i="1"/>
  <c r="AB361" i="1"/>
  <c r="AB360" i="1"/>
  <c r="AB359" i="1"/>
  <c r="AB358" i="1"/>
  <c r="AB357" i="1"/>
  <c r="AB356" i="1"/>
  <c r="AB355" i="1"/>
  <c r="AB354" i="1"/>
  <c r="AB353" i="1"/>
  <c r="AB352" i="1"/>
  <c r="AB351" i="1"/>
  <c r="AB350" i="1"/>
  <c r="AB349" i="1"/>
  <c r="AB348" i="1"/>
  <c r="AB347" i="1"/>
  <c r="AB346" i="1"/>
  <c r="AB345" i="1"/>
  <c r="AB344" i="1"/>
  <c r="AB343" i="1"/>
  <c r="AB342" i="1"/>
  <c r="AB341" i="1"/>
  <c r="AB340" i="1"/>
  <c r="AB339" i="1"/>
  <c r="AB338" i="1"/>
  <c r="AB337" i="1"/>
  <c r="AB336" i="1"/>
  <c r="AB335" i="1"/>
  <c r="AB334" i="1"/>
  <c r="AB333" i="1"/>
  <c r="AB332" i="1"/>
  <c r="AB331" i="1"/>
  <c r="AB330" i="1"/>
  <c r="AB329" i="1"/>
  <c r="AB328" i="1"/>
  <c r="AB327" i="1"/>
  <c r="AB326" i="1"/>
  <c r="AB325" i="1"/>
  <c r="AB324" i="1"/>
  <c r="AB323" i="1"/>
  <c r="AB322" i="1"/>
  <c r="AB321" i="1"/>
  <c r="AB320" i="1"/>
  <c r="AB319" i="1"/>
  <c r="AB318" i="1"/>
  <c r="AB317" i="1"/>
  <c r="AB316" i="1"/>
  <c r="AB315" i="1"/>
  <c r="AB314" i="1"/>
  <c r="AB313" i="1"/>
  <c r="AB312" i="1"/>
  <c r="AB311" i="1"/>
  <c r="AB310" i="1"/>
  <c r="AB309" i="1"/>
  <c r="AB308" i="1"/>
  <c r="AB307" i="1"/>
  <c r="AB306" i="1"/>
  <c r="AB305" i="1"/>
  <c r="AB304" i="1"/>
  <c r="AB303" i="1"/>
  <c r="AB302" i="1"/>
  <c r="AB301" i="1"/>
  <c r="AB300" i="1"/>
  <c r="AB299" i="1"/>
  <c r="AB298" i="1"/>
  <c r="AB297" i="1"/>
  <c r="AB296" i="1"/>
  <c r="AB295" i="1"/>
  <c r="AB294" i="1"/>
  <c r="AB293" i="1"/>
  <c r="AB292" i="1"/>
  <c r="AB291" i="1"/>
  <c r="AB290" i="1"/>
  <c r="AB289" i="1"/>
  <c r="AB288" i="1"/>
  <c r="AB287" i="1"/>
  <c r="AB286" i="1"/>
  <c r="AB285" i="1"/>
  <c r="AB284" i="1"/>
  <c r="AB283" i="1"/>
  <c r="AB282" i="1"/>
  <c r="AB281" i="1"/>
  <c r="AB280" i="1"/>
  <c r="AB279" i="1"/>
  <c r="AB278" i="1"/>
  <c r="AB277" i="1"/>
  <c r="AB276" i="1"/>
  <c r="AB275" i="1"/>
  <c r="AB274" i="1"/>
  <c r="AB273" i="1"/>
  <c r="AB272" i="1"/>
  <c r="AB271" i="1"/>
  <c r="AB270" i="1"/>
  <c r="AB269" i="1"/>
  <c r="AB268" i="1"/>
  <c r="AB267" i="1"/>
  <c r="AB266" i="1"/>
  <c r="AB265" i="1"/>
  <c r="AB264" i="1"/>
  <c r="AB263" i="1"/>
  <c r="AB262" i="1"/>
  <c r="AB261" i="1"/>
  <c r="AB260" i="1"/>
  <c r="AB259" i="1"/>
  <c r="AB258" i="1"/>
  <c r="AB257" i="1"/>
  <c r="AB256" i="1"/>
  <c r="AB255" i="1"/>
  <c r="AB254" i="1"/>
  <c r="AB253" i="1"/>
  <c r="AB252" i="1"/>
  <c r="AB251" i="1"/>
  <c r="AB250" i="1"/>
  <c r="AB249" i="1"/>
  <c r="AB248" i="1"/>
  <c r="AB247" i="1"/>
  <c r="AB246" i="1"/>
  <c r="AB245" i="1"/>
  <c r="AB244" i="1"/>
  <c r="AB243" i="1"/>
  <c r="AB242" i="1"/>
  <c r="AB241" i="1"/>
  <c r="AB240" i="1"/>
  <c r="AB239" i="1"/>
  <c r="AB238" i="1"/>
  <c r="AB237" i="1"/>
  <c r="AB236" i="1"/>
  <c r="AB235" i="1"/>
  <c r="AB234" i="1"/>
  <c r="AB233" i="1"/>
  <c r="AB232" i="1"/>
  <c r="AB231" i="1"/>
  <c r="AB230" i="1"/>
  <c r="AB229" i="1"/>
  <c r="AB228" i="1"/>
  <c r="AB227" i="1"/>
  <c r="AB226" i="1"/>
  <c r="AB225" i="1"/>
  <c r="AB224" i="1"/>
  <c r="AB223" i="1"/>
  <c r="AB222" i="1"/>
  <c r="AB221" i="1"/>
  <c r="AB220" i="1"/>
  <c r="AB219" i="1"/>
  <c r="AB218" i="1"/>
  <c r="AB217" i="1"/>
  <c r="AB216" i="1"/>
  <c r="AB215" i="1"/>
  <c r="AB214" i="1"/>
  <c r="AB213" i="1"/>
  <c r="AB212" i="1"/>
  <c r="AB211" i="1"/>
  <c r="AB210" i="1"/>
  <c r="AB209" i="1"/>
  <c r="AB208" i="1"/>
  <c r="AB207" i="1"/>
  <c r="AB206" i="1"/>
  <c r="AB205" i="1"/>
  <c r="AB204" i="1"/>
  <c r="AB203" i="1"/>
  <c r="AB202" i="1"/>
  <c r="AB201" i="1"/>
  <c r="AB200" i="1"/>
  <c r="AB199" i="1"/>
  <c r="AB198" i="1"/>
  <c r="AB197" i="1"/>
  <c r="AB196" i="1"/>
  <c r="AB195" i="1"/>
  <c r="AB194" i="1"/>
  <c r="AB193" i="1"/>
  <c r="AB192" i="1"/>
  <c r="AB191" i="1"/>
  <c r="AB190" i="1"/>
  <c r="AB189" i="1"/>
  <c r="AB188" i="1"/>
  <c r="AB187" i="1"/>
  <c r="AB186" i="1"/>
  <c r="AB185" i="1"/>
  <c r="AB184" i="1"/>
  <c r="AB183" i="1"/>
  <c r="AB182" i="1"/>
  <c r="AB181" i="1"/>
  <c r="AB180" i="1"/>
  <c r="AB179" i="1"/>
  <c r="AB178" i="1"/>
  <c r="AB177" i="1"/>
  <c r="AB176" i="1"/>
  <c r="AB175" i="1"/>
  <c r="AB174" i="1"/>
  <c r="AB173" i="1"/>
  <c r="AB172" i="1"/>
  <c r="AB171" i="1"/>
  <c r="AB170" i="1"/>
  <c r="AB169" i="1"/>
  <c r="AB168" i="1"/>
  <c r="AB167" i="1"/>
  <c r="AB166" i="1"/>
  <c r="AB165" i="1"/>
  <c r="AB164" i="1"/>
  <c r="AB163" i="1"/>
  <c r="AB162" i="1"/>
  <c r="AB161" i="1"/>
  <c r="AB160" i="1"/>
  <c r="AB159" i="1"/>
  <c r="AB158" i="1"/>
  <c r="AB157" i="1"/>
  <c r="AB156" i="1"/>
  <c r="AB155" i="1"/>
  <c r="AB154" i="1"/>
  <c r="AB153" i="1"/>
  <c r="AB152" i="1"/>
  <c r="AB151" i="1"/>
  <c r="AB150" i="1"/>
  <c r="AB149" i="1"/>
  <c r="AB148" i="1"/>
  <c r="AB147" i="1"/>
  <c r="AB146" i="1"/>
  <c r="AB145" i="1"/>
  <c r="AB144" i="1"/>
  <c r="AB143" i="1"/>
  <c r="AB142" i="1"/>
  <c r="AB141" i="1"/>
  <c r="AB140" i="1"/>
  <c r="AB139" i="1"/>
  <c r="AB138" i="1"/>
  <c r="AB137" i="1"/>
  <c r="AB136" i="1"/>
  <c r="AB135" i="1"/>
  <c r="AB134" i="1"/>
  <c r="AB133" i="1"/>
  <c r="AB132" i="1"/>
  <c r="AB131" i="1"/>
  <c r="AB130" i="1"/>
  <c r="AB129" i="1"/>
  <c r="AB128" i="1"/>
  <c r="AB127" i="1"/>
  <c r="AB126" i="1"/>
  <c r="AB125" i="1"/>
  <c r="AB124" i="1"/>
  <c r="AB123" i="1"/>
  <c r="AB122" i="1"/>
  <c r="AB121" i="1"/>
  <c r="AB120" i="1"/>
  <c r="AB119" i="1"/>
  <c r="AB118" i="1"/>
  <c r="AB117" i="1"/>
  <c r="AB116" i="1"/>
  <c r="AB115" i="1"/>
  <c r="AB114" i="1"/>
  <c r="AB113" i="1"/>
  <c r="AB112" i="1"/>
  <c r="AB111" i="1"/>
  <c r="AB110" i="1"/>
  <c r="AB109" i="1"/>
  <c r="AB108" i="1"/>
  <c r="AB107" i="1"/>
  <c r="AB106" i="1"/>
  <c r="AB105" i="1"/>
  <c r="AB104" i="1"/>
  <c r="AB103" i="1"/>
  <c r="AB102" i="1"/>
  <c r="AB101" i="1"/>
  <c r="AB100" i="1"/>
  <c r="AB99" i="1"/>
  <c r="AB9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Z361" i="1"/>
  <c r="Z360" i="1"/>
  <c r="Z359" i="1"/>
  <c r="Z358" i="1"/>
  <c r="Z357" i="1"/>
  <c r="Z356" i="1"/>
  <c r="Z355" i="1"/>
  <c r="Z354" i="1"/>
  <c r="Z353" i="1"/>
  <c r="Z352" i="1"/>
  <c r="Z351" i="1"/>
  <c r="Z350" i="1"/>
  <c r="Z349" i="1"/>
  <c r="Z348" i="1"/>
  <c r="Z347" i="1"/>
  <c r="Z346" i="1"/>
  <c r="Z344" i="1"/>
  <c r="Z343" i="1"/>
  <c r="Z342" i="1"/>
  <c r="Z341" i="1"/>
  <c r="Z340" i="1"/>
  <c r="Z339" i="1"/>
  <c r="Z338" i="1"/>
  <c r="Z337" i="1"/>
  <c r="Z336" i="1"/>
  <c r="Z335" i="1"/>
  <c r="Z334" i="1"/>
  <c r="Z333" i="1"/>
  <c r="Z332" i="1"/>
  <c r="Z331" i="1"/>
  <c r="Z330" i="1"/>
  <c r="Z329" i="1"/>
  <c r="Z328" i="1"/>
  <c r="Z327" i="1"/>
  <c r="Z326" i="1"/>
  <c r="Z325" i="1"/>
  <c r="Z324" i="1"/>
  <c r="Z323" i="1"/>
  <c r="Z322" i="1"/>
  <c r="Z321" i="1"/>
  <c r="Z320" i="1"/>
  <c r="Z319" i="1"/>
  <c r="Z318" i="1"/>
  <c r="Z317" i="1"/>
  <c r="Z316" i="1"/>
  <c r="Z315" i="1"/>
  <c r="Z314" i="1"/>
  <c r="Z313" i="1"/>
  <c r="Z312" i="1"/>
  <c r="Z311" i="1"/>
  <c r="Z310" i="1"/>
  <c r="Z309" i="1"/>
  <c r="Z308" i="1"/>
  <c r="Z307" i="1"/>
  <c r="Z306" i="1"/>
  <c r="Z305" i="1"/>
  <c r="Z304" i="1"/>
  <c r="Z303" i="1"/>
  <c r="Z302" i="1"/>
  <c r="Z301" i="1"/>
  <c r="Z300" i="1"/>
  <c r="Z299" i="1"/>
  <c r="Z298" i="1"/>
  <c r="Z297" i="1"/>
  <c r="Z296" i="1"/>
  <c r="Z295" i="1"/>
  <c r="Z294" i="1"/>
  <c r="Z293" i="1"/>
  <c r="Z292" i="1"/>
  <c r="Z291" i="1"/>
  <c r="Z290" i="1"/>
  <c r="Z289" i="1"/>
  <c r="Z288" i="1"/>
  <c r="Z287" i="1"/>
  <c r="Z286" i="1"/>
  <c r="Z285" i="1"/>
  <c r="Z284" i="1"/>
  <c r="Z283" i="1"/>
  <c r="Z282" i="1"/>
  <c r="Z281" i="1"/>
  <c r="Z280" i="1"/>
  <c r="Z279" i="1"/>
  <c r="Z278" i="1"/>
  <c r="Z277" i="1"/>
  <c r="Z276" i="1"/>
  <c r="Z275" i="1"/>
  <c r="Z274" i="1"/>
  <c r="Z273" i="1"/>
  <c r="Z272" i="1"/>
  <c r="Z271" i="1"/>
  <c r="Z270" i="1"/>
  <c r="Z269" i="1"/>
  <c r="Z268" i="1"/>
  <c r="Z267" i="1"/>
  <c r="Z266" i="1"/>
  <c r="Z265" i="1"/>
  <c r="Z264" i="1"/>
  <c r="Z263" i="1"/>
  <c r="Z262" i="1"/>
  <c r="Z261" i="1"/>
  <c r="Z260" i="1"/>
  <c r="Z259" i="1"/>
  <c r="Z257" i="1"/>
  <c r="Z256" i="1"/>
  <c r="Z255" i="1"/>
  <c r="Z254" i="1"/>
  <c r="Z253" i="1"/>
  <c r="Z252" i="1"/>
  <c r="Z251" i="1"/>
  <c r="Z249" i="1"/>
  <c r="Z248" i="1"/>
  <c r="Z246" i="1"/>
  <c r="Z245" i="1"/>
  <c r="Z244" i="1"/>
  <c r="Z243" i="1"/>
  <c r="Z242" i="1"/>
  <c r="Z241" i="1"/>
  <c r="Z240" i="1"/>
  <c r="Z239" i="1"/>
  <c r="Z238" i="1"/>
  <c r="Z237" i="1"/>
  <c r="Z236" i="1"/>
  <c r="Z234" i="1"/>
  <c r="Z233" i="1"/>
  <c r="Z232" i="1"/>
  <c r="Z231" i="1"/>
  <c r="Z229" i="1"/>
  <c r="Z228" i="1"/>
  <c r="Z227" i="1"/>
  <c r="Z226" i="1"/>
  <c r="Z225" i="1"/>
  <c r="Z224" i="1"/>
  <c r="Z223" i="1"/>
  <c r="Z222" i="1"/>
  <c r="Z221" i="1"/>
  <c r="Z220" i="1"/>
  <c r="Z218" i="1"/>
  <c r="Z217" i="1"/>
  <c r="Z216" i="1"/>
  <c r="Z215" i="1"/>
  <c r="Z214" i="1"/>
  <c r="Z213" i="1"/>
  <c r="Z212" i="1"/>
  <c r="Z211" i="1"/>
  <c r="Z210" i="1"/>
  <c r="Z209" i="1"/>
  <c r="Z208" i="1"/>
  <c r="Z207" i="1"/>
  <c r="Z206" i="1"/>
  <c r="Z205" i="1"/>
  <c r="Z204" i="1"/>
  <c r="Z203" i="1"/>
  <c r="Z202" i="1"/>
  <c r="Z201" i="1"/>
  <c r="Z200" i="1"/>
  <c r="Z198" i="1"/>
  <c r="Z196" i="1"/>
  <c r="Z195" i="1"/>
  <c r="Z194" i="1"/>
  <c r="Z193" i="1"/>
  <c r="Z191" i="1"/>
  <c r="Z190" i="1"/>
  <c r="Z189" i="1"/>
  <c r="Z188" i="1"/>
  <c r="Z187" i="1"/>
  <c r="Z186" i="1"/>
  <c r="Z185" i="1"/>
  <c r="Z184" i="1"/>
  <c r="Z183" i="1"/>
  <c r="Z182" i="1"/>
  <c r="Z181" i="1"/>
  <c r="Z180" i="1"/>
  <c r="Z179" i="1"/>
  <c r="Z178" i="1"/>
  <c r="Z177" i="1"/>
  <c r="Z176" i="1"/>
  <c r="Z175" i="1"/>
  <c r="Z174" i="1"/>
  <c r="Z173" i="1"/>
  <c r="Z172" i="1"/>
  <c r="Z171" i="1"/>
  <c r="Z170" i="1"/>
  <c r="Z169" i="1"/>
  <c r="Z168" i="1"/>
  <c r="Z167" i="1"/>
  <c r="Z166" i="1"/>
  <c r="Z165" i="1"/>
  <c r="Z164" i="1"/>
  <c r="Z163" i="1"/>
  <c r="Z162" i="1"/>
  <c r="Z161" i="1"/>
  <c r="Z160" i="1"/>
  <c r="Z159" i="1"/>
  <c r="Z158" i="1"/>
  <c r="Z157" i="1"/>
  <c r="Z156" i="1"/>
  <c r="Z155" i="1"/>
  <c r="Z154" i="1"/>
  <c r="Z153" i="1"/>
  <c r="Z152" i="1"/>
  <c r="Z151" i="1"/>
  <c r="Z150"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5" i="1"/>
  <c r="Z74" i="1"/>
  <c r="Z73" i="1"/>
  <c r="Z72" i="1"/>
  <c r="Z71" i="1"/>
  <c r="Z70" i="1"/>
  <c r="Z69" i="1"/>
  <c r="Z68" i="1"/>
  <c r="Z67" i="1"/>
  <c r="Z66" i="1"/>
  <c r="Z65" i="1"/>
  <c r="Z64" i="1"/>
  <c r="Z63" i="1"/>
  <c r="Z62" i="1"/>
  <c r="Z61" i="1"/>
  <c r="Z60" i="1"/>
  <c r="Z59" i="1"/>
  <c r="Z58" i="1"/>
  <c r="Z56" i="1"/>
  <c r="Z55" i="1"/>
  <c r="Z53" i="1"/>
  <c r="Z52" i="1"/>
  <c r="Z51" i="1"/>
  <c r="Z50" i="1"/>
  <c r="Z49" i="1"/>
  <c r="Z48" i="1"/>
  <c r="Z47" i="1"/>
  <c r="Z46" i="1"/>
  <c r="Z45" i="1"/>
  <c r="Z44" i="1"/>
  <c r="Z43" i="1"/>
  <c r="Z42" i="1"/>
  <c r="Z41" i="1"/>
  <c r="Z40" i="1"/>
  <c r="Z39" i="1"/>
  <c r="Z38" i="1"/>
  <c r="Z37" i="1"/>
  <c r="Z36" i="1"/>
  <c r="Z35" i="1"/>
  <c r="Z34" i="1"/>
  <c r="Z32" i="1"/>
  <c r="Z31" i="1"/>
  <c r="Z30" i="1"/>
  <c r="Z29" i="1"/>
  <c r="Z28" i="1"/>
  <c r="Z27" i="1"/>
  <c r="Z26" i="1"/>
  <c r="Z25" i="1"/>
  <c r="Z24" i="1"/>
  <c r="Z22" i="1"/>
  <c r="Z21" i="1"/>
  <c r="Z20" i="1"/>
  <c r="Z19" i="1"/>
  <c r="Z18" i="1"/>
  <c r="Z17" i="1"/>
  <c r="Z16" i="1"/>
  <c r="Z15" i="1"/>
  <c r="Z14" i="1"/>
  <c r="Z12" i="1"/>
  <c r="Z11" i="1"/>
  <c r="Z10" i="1"/>
  <c r="Z9" i="1"/>
  <c r="Z8" i="1"/>
  <c r="Z7" i="1"/>
  <c r="Z170" i="2" l="1"/>
  <c r="Z153" i="2"/>
  <c r="Z39" i="2"/>
  <c r="Z31" i="2"/>
  <c r="Z198" i="2"/>
  <c r="Z224" i="2"/>
  <c r="Z47" i="2"/>
  <c r="Z151" i="2"/>
  <c r="Z51" i="2"/>
  <c r="Z85" i="2"/>
  <c r="Z60" i="2"/>
  <c r="Z86" i="2"/>
  <c r="Z50" i="2"/>
  <c r="Z214" i="2"/>
  <c r="Z49" i="2"/>
  <c r="Z88" i="2"/>
  <c r="Z157" i="2"/>
  <c r="Z191" i="2"/>
  <c r="Z123" i="2"/>
  <c r="Z161" i="2"/>
  <c r="Z33" i="2"/>
  <c r="Z95" i="2"/>
  <c r="Z46" i="2"/>
  <c r="Z78" i="2"/>
  <c r="Z189" i="2"/>
  <c r="Z154" i="2"/>
  <c r="Z134" i="2"/>
  <c r="Z22" i="2"/>
  <c r="Z106" i="2"/>
  <c r="Z40" i="2"/>
  <c r="Z216" i="2"/>
  <c r="Z142" i="2"/>
  <c r="Z93" i="2"/>
  <c r="Z186" i="2"/>
  <c r="Z167" i="2"/>
  <c r="Z174" i="2"/>
  <c r="Z97" i="2"/>
  <c r="Z87" i="2"/>
  <c r="Z84" i="2"/>
  <c r="Z65" i="2"/>
  <c r="Z173" i="2"/>
  <c r="Z80" i="2"/>
  <c r="Z41" i="2"/>
  <c r="Z182" i="2"/>
  <c r="Z227" i="2"/>
  <c r="Z70" i="2"/>
  <c r="Z130" i="2"/>
  <c r="Z27" i="2"/>
  <c r="Z105" i="2"/>
  <c r="Z126" i="2"/>
  <c r="Z181" i="2"/>
  <c r="Z193" i="2"/>
  <c r="Z159" i="2"/>
  <c r="Z176" i="2"/>
  <c r="Z199" i="2"/>
  <c r="Z205" i="2"/>
  <c r="Z163" i="2"/>
  <c r="Z179" i="2"/>
  <c r="Z83" i="2"/>
  <c r="Z119" i="2"/>
  <c r="Z230" i="2"/>
  <c r="Z116" i="2"/>
  <c r="Z208" i="2"/>
  <c r="Z122" i="2"/>
  <c r="Z178" i="2"/>
  <c r="Z169" i="2"/>
  <c r="Z75" i="2"/>
  <c r="Z63" i="2"/>
  <c r="Z30" i="2"/>
  <c r="Z29" i="2"/>
  <c r="Z98" i="2"/>
  <c r="Z56" i="2"/>
  <c r="Z81" i="2"/>
  <c r="Z136" i="2"/>
  <c r="Z171" i="2"/>
  <c r="Z190" i="2"/>
  <c r="Z215" i="2"/>
  <c r="Z172" i="2"/>
  <c r="Z180" i="2"/>
  <c r="Z108" i="2"/>
  <c r="Z149" i="2"/>
  <c r="Z103" i="2"/>
  <c r="Z96" i="2"/>
  <c r="Z138" i="2"/>
  <c r="Z127" i="2"/>
  <c r="Z101" i="2"/>
  <c r="Z20" i="2"/>
  <c r="Z57" i="2"/>
  <c r="Z150" i="2"/>
  <c r="Z158" i="2"/>
  <c r="Z164" i="2"/>
  <c r="Z166" i="2"/>
  <c r="Z195" i="2"/>
  <c r="Z92" i="2"/>
  <c r="Z221" i="2"/>
  <c r="Z141" i="2"/>
  <c r="Z34" i="2"/>
  <c r="Z102" i="2"/>
  <c r="Z187" i="2"/>
  <c r="Z219" i="2"/>
  <c r="Z140" i="2"/>
  <c r="Z37" i="2"/>
  <c r="Z26" i="2"/>
  <c r="Z79" i="2"/>
  <c r="Z156" i="2"/>
  <c r="Z45" i="2"/>
  <c r="Z76" i="2"/>
  <c r="Z54" i="2"/>
  <c r="Z99" i="2"/>
  <c r="Z53" i="2"/>
  <c r="Z121" i="2"/>
  <c r="Z146" i="2"/>
  <c r="Z137" i="2"/>
  <c r="Z58" i="2"/>
  <c r="Z210" i="2"/>
  <c r="Z118" i="2"/>
  <c r="Z200" i="2"/>
  <c r="Z225" i="2"/>
  <c r="Z112" i="2"/>
  <c r="Z132" i="2"/>
  <c r="Z206" i="2"/>
  <c r="Z109" i="2"/>
  <c r="Z203" i="2"/>
  <c r="Z44" i="2"/>
  <c r="Z59" i="2"/>
  <c r="Z115" i="2"/>
  <c r="Z155" i="2"/>
  <c r="Z209" i="2"/>
  <c r="Z36" i="2"/>
  <c r="Z148" i="2"/>
  <c r="Z117" i="2"/>
  <c r="Z61" i="2"/>
  <c r="Z104" i="2"/>
  <c r="Z62" i="2"/>
  <c r="Z168" i="2"/>
  <c r="Z192" i="2"/>
  <c r="Z66" i="2"/>
  <c r="Z145" i="2"/>
  <c r="Z73" i="2"/>
  <c r="Z133" i="2"/>
  <c r="Z35" i="2"/>
  <c r="Z72" i="2"/>
  <c r="Z71" i="2"/>
  <c r="Z110" i="2"/>
  <c r="Z82" i="2"/>
  <c r="Z175" i="2"/>
  <c r="Z147" i="2"/>
  <c r="Z131" i="2"/>
  <c r="Z129" i="2"/>
  <c r="Z213" i="2"/>
  <c r="Z218" i="2"/>
  <c r="Z135" i="2"/>
  <c r="Z113" i="2"/>
  <c r="Z228" i="2"/>
  <c r="Z194" i="2"/>
  <c r="Z229" i="2"/>
  <c r="Z202" i="2"/>
  <c r="Z222" i="2"/>
  <c r="Z21" i="2"/>
  <c r="Z69" i="2"/>
  <c r="Z67" i="2"/>
  <c r="Z177" i="2"/>
  <c r="Z226" i="2"/>
  <c r="Z160" i="2"/>
  <c r="Z55" i="2"/>
  <c r="Z188" i="2"/>
  <c r="Z25" i="2"/>
  <c r="Z77" i="2"/>
  <c r="Z165" i="2"/>
  <c r="Z184" i="2"/>
  <c r="Z128" i="2"/>
  <c r="Z28" i="2"/>
  <c r="Z52" i="2"/>
  <c r="Z120" i="2"/>
  <c r="Z48" i="2"/>
  <c r="Z94" i="2"/>
  <c r="Z100" i="2"/>
  <c r="Z23" i="2"/>
  <c r="Z223" i="2"/>
  <c r="Z107" i="2"/>
  <c r="Z90" i="2"/>
  <c r="Z152" i="2"/>
  <c r="Z64" i="2"/>
  <c r="Z185" i="2"/>
  <c r="Z196" i="2"/>
  <c r="Z74" i="2"/>
  <c r="Z43" i="2"/>
  <c r="Z162" i="2"/>
  <c r="Z197" i="2"/>
  <c r="Z211" i="2"/>
  <c r="Z124" i="2"/>
  <c r="Z24" i="2"/>
  <c r="Z89" i="2"/>
  <c r="Z38" i="2"/>
  <c r="Z32" i="2"/>
  <c r="Z42" i="2"/>
  <c r="Z139" i="2"/>
  <c r="Z125" i="2"/>
  <c r="Z91" i="2"/>
  <c r="Z111" i="2"/>
  <c r="Z114" i="2"/>
  <c r="Z220" i="2"/>
  <c r="Z217" i="2"/>
  <c r="Z204" i="2"/>
  <c r="Z68" i="2"/>
  <c r="Z201" i="2"/>
  <c r="Z183" i="2"/>
  <c r="Z212" i="2"/>
  <c r="Z207" i="2"/>
  <c r="Z143" i="2"/>
</calcChain>
</file>

<file path=xl/sharedStrings.xml><?xml version="1.0" encoding="utf-8"?>
<sst xmlns="http://schemas.openxmlformats.org/spreadsheetml/2006/main" count="25666" uniqueCount="5504">
  <si>
    <t>CID</t>
  </si>
  <si>
    <t>Community Name</t>
  </si>
  <si>
    <t>County</t>
  </si>
  <si>
    <t>Community Type</t>
  </si>
  <si>
    <t>WV RPDC Region</t>
  </si>
  <si>
    <t>Flood Fringe to Floodway</t>
  </si>
  <si>
    <t>Floodway No Change</t>
  </si>
  <si>
    <t>No Change SFHA</t>
  </si>
  <si>
    <t>Mapped in SFHA</t>
  </si>
  <si>
    <t>Mapped in SFHA Floodway</t>
  </si>
  <si>
    <t>Mapped Out SFHA</t>
  </si>
  <si>
    <t>Buildings in High Risk Effective Zones</t>
  </si>
  <si>
    <t>Buildings in High Risk Advisory Zones</t>
  </si>
  <si>
    <t>Total Buildings in High Risk Flood Zones</t>
  </si>
  <si>
    <t>Approximate A</t>
  </si>
  <si>
    <t>Detailed AE</t>
  </si>
  <si>
    <t>Detailed AE - Floodway</t>
  </si>
  <si>
    <t>Detailed AO</t>
  </si>
  <si>
    <t>Detailed AH</t>
  </si>
  <si>
    <t>Detailed Zones Total</t>
  </si>
  <si>
    <t>Effective SFHA Total</t>
  </si>
  <si>
    <t>Belington</t>
  </si>
  <si>
    <t>BARBOUR</t>
  </si>
  <si>
    <t>Incorporated</t>
  </si>
  <si>
    <t>Junior</t>
  </si>
  <si>
    <t>Philippi</t>
  </si>
  <si>
    <t>Barbour County*</t>
  </si>
  <si>
    <t>Unincorporated</t>
  </si>
  <si>
    <t>Martinsburg</t>
  </si>
  <si>
    <t>BERKELEY</t>
  </si>
  <si>
    <t>Hedgesville</t>
  </si>
  <si>
    <t>N/A</t>
  </si>
  <si>
    <t>Berkeley County*</t>
  </si>
  <si>
    <t>Madison</t>
  </si>
  <si>
    <t>BOONE</t>
  </si>
  <si>
    <t>Whitesville</t>
  </si>
  <si>
    <t>Danville</t>
  </si>
  <si>
    <t>Sylvester</t>
  </si>
  <si>
    <t>Boone County*</t>
  </si>
  <si>
    <t>Burnsville</t>
  </si>
  <si>
    <t>BRAXTON</t>
  </si>
  <si>
    <t>Flatwoods</t>
  </si>
  <si>
    <t>Sutton</t>
  </si>
  <si>
    <t>Gassaway</t>
  </si>
  <si>
    <t>Braxton County*</t>
  </si>
  <si>
    <t>Bethany</t>
  </si>
  <si>
    <t>BROOKE</t>
  </si>
  <si>
    <t>Follansbee</t>
  </si>
  <si>
    <t>Weirton**</t>
  </si>
  <si>
    <t>Split</t>
  </si>
  <si>
    <t>Wellsburg</t>
  </si>
  <si>
    <t>Beech Bottom</t>
  </si>
  <si>
    <t>Windsor Heights</t>
  </si>
  <si>
    <t xml:space="preserve">BROOKE </t>
  </si>
  <si>
    <t>Brooke County*</t>
  </si>
  <si>
    <t>Huntington**</t>
  </si>
  <si>
    <t>CABELL</t>
  </si>
  <si>
    <t>Barboursville</t>
  </si>
  <si>
    <t>Milton</t>
  </si>
  <si>
    <t>Cabell County*</t>
  </si>
  <si>
    <t>Grantsville</t>
  </si>
  <si>
    <t>CALHOUN</t>
  </si>
  <si>
    <t>Calhoun County*</t>
  </si>
  <si>
    <t>Clay</t>
  </si>
  <si>
    <t>CLAY</t>
  </si>
  <si>
    <t>Clay County*</t>
  </si>
  <si>
    <t>West Union</t>
  </si>
  <si>
    <t>DODDRIDGE</t>
  </si>
  <si>
    <t>Doddridge County*</t>
  </si>
  <si>
    <t>Pax</t>
  </si>
  <si>
    <t>FAYETTE</t>
  </si>
  <si>
    <t>Smithers**</t>
  </si>
  <si>
    <t>Gauley Bridge</t>
  </si>
  <si>
    <t>Meadow Bridge</t>
  </si>
  <si>
    <t>Thurmond</t>
  </si>
  <si>
    <t>Oak Hill</t>
  </si>
  <si>
    <t>Mount Hope</t>
  </si>
  <si>
    <t>Fayetteville</t>
  </si>
  <si>
    <t>Ansted</t>
  </si>
  <si>
    <t>Montgomery**</t>
  </si>
  <si>
    <t>Fayette County*</t>
  </si>
  <si>
    <t>Sand Fork</t>
  </si>
  <si>
    <t>GILMER</t>
  </si>
  <si>
    <t>Glenville</t>
  </si>
  <si>
    <t>Gilmer County*</t>
  </si>
  <si>
    <t>Bayard</t>
  </si>
  <si>
    <t>GRANT</t>
  </si>
  <si>
    <t>Petersburg</t>
  </si>
  <si>
    <t>Grant County*</t>
  </si>
  <si>
    <t>Alderson**</t>
  </si>
  <si>
    <t>GREENBRIER</t>
  </si>
  <si>
    <t>Ronceverte</t>
  </si>
  <si>
    <t>Rupert</t>
  </si>
  <si>
    <t>White Sulphur Springs</t>
  </si>
  <si>
    <t>Rainelle</t>
  </si>
  <si>
    <t>Falling Springs</t>
  </si>
  <si>
    <t>Quinwood</t>
  </si>
  <si>
    <t>Lewisburg</t>
  </si>
  <si>
    <t>Greenbrier County*</t>
  </si>
  <si>
    <t>Capon Bridge</t>
  </si>
  <si>
    <t>HAMPSHIRE</t>
  </si>
  <si>
    <t>Romney</t>
  </si>
  <si>
    <t>Hampshire County*</t>
  </si>
  <si>
    <t>HANCOCK</t>
  </si>
  <si>
    <t>Chester</t>
  </si>
  <si>
    <t>New Cumberland</t>
  </si>
  <si>
    <t>Hancock County*</t>
  </si>
  <si>
    <t>Wardensville</t>
  </si>
  <si>
    <t>HARDY</t>
  </si>
  <si>
    <t>Moorefield</t>
  </si>
  <si>
    <t>Hardy County*</t>
  </si>
  <si>
    <t>Anmoore</t>
  </si>
  <si>
    <t>HARRISON</t>
  </si>
  <si>
    <t>Clarksburg</t>
  </si>
  <si>
    <t>Lost Creek</t>
  </si>
  <si>
    <t>Lumberport</t>
  </si>
  <si>
    <t>Nutter Fort</t>
  </si>
  <si>
    <t>Shinnston</t>
  </si>
  <si>
    <t>Stonewood</t>
  </si>
  <si>
    <t>West Milford</t>
  </si>
  <si>
    <t>Salem</t>
  </si>
  <si>
    <t>Bridgeport</t>
  </si>
  <si>
    <t>Harrison County*</t>
  </si>
  <si>
    <t>Ravenswood</t>
  </si>
  <si>
    <t>JACKSON</t>
  </si>
  <si>
    <t>Ripley</t>
  </si>
  <si>
    <t>Jackson County*</t>
  </si>
  <si>
    <t>Bolivar</t>
  </si>
  <si>
    <t>JEFFERSON</t>
  </si>
  <si>
    <t>Harpers Ferry</t>
  </si>
  <si>
    <t>Ranson</t>
  </si>
  <si>
    <t>Shepherdstown</t>
  </si>
  <si>
    <t>Charles Town</t>
  </si>
  <si>
    <t>Jefferson County*</t>
  </si>
  <si>
    <t>KANAWHA</t>
  </si>
  <si>
    <t>Belle</t>
  </si>
  <si>
    <t>Cedar Grove</t>
  </si>
  <si>
    <t>Chesapeake</t>
  </si>
  <si>
    <t>Clendenin</t>
  </si>
  <si>
    <t>Dunbar</t>
  </si>
  <si>
    <t>East Bank</t>
  </si>
  <si>
    <t>Glasgow</t>
  </si>
  <si>
    <t>Marmet</t>
  </si>
  <si>
    <t>Pratt</t>
  </si>
  <si>
    <t>St. Albans</t>
  </si>
  <si>
    <t>Handley</t>
  </si>
  <si>
    <t>Nitro**</t>
  </si>
  <si>
    <t>South Charleston</t>
  </si>
  <si>
    <t>Charleston</t>
  </si>
  <si>
    <t>Kanawha County*</t>
  </si>
  <si>
    <t>Jane Lew</t>
  </si>
  <si>
    <t>LEWIS</t>
  </si>
  <si>
    <t>Weston</t>
  </si>
  <si>
    <t>Lewis County*</t>
  </si>
  <si>
    <t>Hamlin</t>
  </si>
  <si>
    <t>LINCOLN</t>
  </si>
  <si>
    <t>West Hamlin</t>
  </si>
  <si>
    <t>Lincoln County*</t>
  </si>
  <si>
    <t>Chapmanville</t>
  </si>
  <si>
    <t>LOGAN</t>
  </si>
  <si>
    <t>Mitchell Heights</t>
  </si>
  <si>
    <t>Logan</t>
  </si>
  <si>
    <t>Man</t>
  </si>
  <si>
    <t>West Logan</t>
  </si>
  <si>
    <t>Logan County*</t>
  </si>
  <si>
    <t>White Hall</t>
  </si>
  <si>
    <t xml:space="preserve">MARION </t>
  </si>
  <si>
    <t>Pleasant Valley</t>
  </si>
  <si>
    <t>MARION</t>
  </si>
  <si>
    <t>Monongah</t>
  </si>
  <si>
    <t>Farmington</t>
  </si>
  <si>
    <t>Worthington</t>
  </si>
  <si>
    <t>Mannington</t>
  </si>
  <si>
    <t>Barrackville</t>
  </si>
  <si>
    <t>Rivesville</t>
  </si>
  <si>
    <t>Fairview</t>
  </si>
  <si>
    <t>Fairmont</t>
  </si>
  <si>
    <t>Grant</t>
  </si>
  <si>
    <t>Marion County*</t>
  </si>
  <si>
    <t>Cameron</t>
  </si>
  <si>
    <t>MARSHALL</t>
  </si>
  <si>
    <t>Wheeling**</t>
  </si>
  <si>
    <t>Glen Dale</t>
  </si>
  <si>
    <t>Mcmechen</t>
  </si>
  <si>
    <t>Benwood</t>
  </si>
  <si>
    <t>Moundsville</t>
  </si>
  <si>
    <t>Marshall County*</t>
  </si>
  <si>
    <t>Leon</t>
  </si>
  <si>
    <t>MASON</t>
  </si>
  <si>
    <t>Hartford</t>
  </si>
  <si>
    <t>New Haven</t>
  </si>
  <si>
    <t>Point Pleasant</t>
  </si>
  <si>
    <t>Mason</t>
  </si>
  <si>
    <t>Mason County*</t>
  </si>
  <si>
    <t>Anawalt</t>
  </si>
  <si>
    <t>MCDOWELL</t>
  </si>
  <si>
    <t>Davy</t>
  </si>
  <si>
    <t>Gary</t>
  </si>
  <si>
    <t>Keystone</t>
  </si>
  <si>
    <t>Northfork</t>
  </si>
  <si>
    <t>War</t>
  </si>
  <si>
    <t>Bradshaw</t>
  </si>
  <si>
    <t>Iaeger</t>
  </si>
  <si>
    <t>Welch</t>
  </si>
  <si>
    <t>Kimball</t>
  </si>
  <si>
    <t>McDowell County*</t>
  </si>
  <si>
    <t>Bramwell</t>
  </si>
  <si>
    <t>MERCER</t>
  </si>
  <si>
    <t>Oakvale</t>
  </si>
  <si>
    <t>Princeton</t>
  </si>
  <si>
    <t>Athens</t>
  </si>
  <si>
    <t xml:space="preserve">MERCER </t>
  </si>
  <si>
    <t>Bluefield</t>
  </si>
  <si>
    <t>Mercer County*</t>
  </si>
  <si>
    <t>Keyser</t>
  </si>
  <si>
    <t>MINERAL</t>
  </si>
  <si>
    <t>Carpendale</t>
  </si>
  <si>
    <t>Ridgeley</t>
  </si>
  <si>
    <t>Elk Garden</t>
  </si>
  <si>
    <t>Piedmont</t>
  </si>
  <si>
    <t>Mineral County*</t>
  </si>
  <si>
    <t>Delbarton</t>
  </si>
  <si>
    <t>MINGO</t>
  </si>
  <si>
    <t>Gilbert</t>
  </si>
  <si>
    <t>Kermit</t>
  </si>
  <si>
    <t>Matewan</t>
  </si>
  <si>
    <t>Williamson</t>
  </si>
  <si>
    <t>Mingo County*</t>
  </si>
  <si>
    <t>Blacksville</t>
  </si>
  <si>
    <t>MONONGALIA</t>
  </si>
  <si>
    <t>Granville</t>
  </si>
  <si>
    <t>Westover</t>
  </si>
  <si>
    <t>Morgantown</t>
  </si>
  <si>
    <t>Star City</t>
  </si>
  <si>
    <t>Monongalia County*</t>
  </si>
  <si>
    <t>MONROE</t>
  </si>
  <si>
    <t>Peterstown</t>
  </si>
  <si>
    <t>Union</t>
  </si>
  <si>
    <t xml:space="preserve">MONROE </t>
  </si>
  <si>
    <t>Monroe County*</t>
  </si>
  <si>
    <t>Bath</t>
  </si>
  <si>
    <t>MORGAN</t>
  </si>
  <si>
    <t>Paw Paw</t>
  </si>
  <si>
    <t>Morgan County*</t>
  </si>
  <si>
    <t>Richwood</t>
  </si>
  <si>
    <t>NICHOLAS</t>
  </si>
  <si>
    <t>Summersville</t>
  </si>
  <si>
    <t>Nicholas County*</t>
  </si>
  <si>
    <t>Clearview</t>
  </si>
  <si>
    <t>OHIO</t>
  </si>
  <si>
    <t>West Liberty</t>
  </si>
  <si>
    <t>Triadelphia</t>
  </si>
  <si>
    <t>Valley Grove</t>
  </si>
  <si>
    <t>Bethlehem</t>
  </si>
  <si>
    <t>Ohio County*</t>
  </si>
  <si>
    <t>Franklin</t>
  </si>
  <si>
    <t>PENDLETON</t>
  </si>
  <si>
    <t>Pendleton County*</t>
  </si>
  <si>
    <t>St. Mary's</t>
  </si>
  <si>
    <t>PLEASANTS</t>
  </si>
  <si>
    <t>Belmont</t>
  </si>
  <si>
    <t>Pleasants County*</t>
  </si>
  <si>
    <t>Durbin</t>
  </si>
  <si>
    <t>POCAHONTAS</t>
  </si>
  <si>
    <t>Marlinton</t>
  </si>
  <si>
    <t>Hillsboro</t>
  </si>
  <si>
    <t>Pocahontas County*</t>
  </si>
  <si>
    <t>Tunnelton</t>
  </si>
  <si>
    <t>PRESTON</t>
  </si>
  <si>
    <t>Albright</t>
  </si>
  <si>
    <t>Bruceton Mills</t>
  </si>
  <si>
    <t>Rowlesburg</t>
  </si>
  <si>
    <t>Terra Alta</t>
  </si>
  <si>
    <t>Newburg</t>
  </si>
  <si>
    <t>Reedsville</t>
  </si>
  <si>
    <t>Masontown</t>
  </si>
  <si>
    <t>Brandonville</t>
  </si>
  <si>
    <t>Kingwood</t>
  </si>
  <si>
    <t>Preston County*</t>
  </si>
  <si>
    <t>Poca</t>
  </si>
  <si>
    <t>PUTNAM</t>
  </si>
  <si>
    <t>Buffalo</t>
  </si>
  <si>
    <t>Hurricane</t>
  </si>
  <si>
    <t>Eleanor</t>
  </si>
  <si>
    <t>Winfield</t>
  </si>
  <si>
    <t>Bancroft</t>
  </si>
  <si>
    <t>Putnam County*</t>
  </si>
  <si>
    <t>Beckley</t>
  </si>
  <si>
    <t>RALEIGH</t>
  </si>
  <si>
    <t>Lester</t>
  </si>
  <si>
    <t>Rhodell</t>
  </si>
  <si>
    <t>Sophia</t>
  </si>
  <si>
    <t>Mabscott</t>
  </si>
  <si>
    <t>Raleigh County*</t>
  </si>
  <si>
    <t>Womelsdorf (Coalton)</t>
  </si>
  <si>
    <t>RANDOLPH</t>
  </si>
  <si>
    <t>Harman</t>
  </si>
  <si>
    <t>Huttonsville</t>
  </si>
  <si>
    <t>Montrose</t>
  </si>
  <si>
    <t>Mill Creek</t>
  </si>
  <si>
    <t>Beverly</t>
  </si>
  <si>
    <t>Elkins</t>
  </si>
  <si>
    <t>Randolph County*</t>
  </si>
  <si>
    <t>Harrisville</t>
  </si>
  <si>
    <t>RITCHIE</t>
  </si>
  <si>
    <t>Cairo</t>
  </si>
  <si>
    <t>Ellenboro</t>
  </si>
  <si>
    <t>Pennsboro</t>
  </si>
  <si>
    <t>Auburn</t>
  </si>
  <si>
    <t>Pullman</t>
  </si>
  <si>
    <t>Ritchie County*</t>
  </si>
  <si>
    <t>Reedy</t>
  </si>
  <si>
    <t>ROANE</t>
  </si>
  <si>
    <t>Spencer</t>
  </si>
  <si>
    <t>Roane County*</t>
  </si>
  <si>
    <t>Hinton</t>
  </si>
  <si>
    <t>SUMMERS</t>
  </si>
  <si>
    <t>Summers County*</t>
  </si>
  <si>
    <t>Flemington</t>
  </si>
  <si>
    <t>TAYLOR</t>
  </si>
  <si>
    <t>Grafton</t>
  </si>
  <si>
    <t>Taylor County*</t>
  </si>
  <si>
    <t>Hendricks</t>
  </si>
  <si>
    <t>TUCKER</t>
  </si>
  <si>
    <t>Hambleton</t>
  </si>
  <si>
    <t>Parsons</t>
  </si>
  <si>
    <t>Thomas</t>
  </si>
  <si>
    <t>Davis</t>
  </si>
  <si>
    <t>Tucker County*</t>
  </si>
  <si>
    <t>Middlebourne</t>
  </si>
  <si>
    <t>TYLER</t>
  </si>
  <si>
    <t>Sistersville</t>
  </si>
  <si>
    <t>Friendly</t>
  </si>
  <si>
    <t>Paden City**</t>
  </si>
  <si>
    <t>Tyler County*</t>
  </si>
  <si>
    <t>Buckhannon</t>
  </si>
  <si>
    <t>UPSHUR</t>
  </si>
  <si>
    <t>Upshur County*</t>
  </si>
  <si>
    <t>WAYNE</t>
  </si>
  <si>
    <t>Fort Gay</t>
  </si>
  <si>
    <t>Kenova</t>
  </si>
  <si>
    <t>Wayne</t>
  </si>
  <si>
    <t>Ceredo</t>
  </si>
  <si>
    <t>Wayne County*</t>
  </si>
  <si>
    <t>Addison</t>
  </si>
  <si>
    <t>WEBSTER</t>
  </si>
  <si>
    <t>Camden-On-Gauley</t>
  </si>
  <si>
    <t>Cowen</t>
  </si>
  <si>
    <t>Webster County*</t>
  </si>
  <si>
    <t>New Martinsville</t>
  </si>
  <si>
    <t>WETZEL</t>
  </si>
  <si>
    <t>Pine Grove</t>
  </si>
  <si>
    <t>Hundred</t>
  </si>
  <si>
    <t>Smithfield</t>
  </si>
  <si>
    <t>Wetzel County*</t>
  </si>
  <si>
    <t>Elizabeth</t>
  </si>
  <si>
    <t>WIRT</t>
  </si>
  <si>
    <t>Wirt County*</t>
  </si>
  <si>
    <t>Williamstown</t>
  </si>
  <si>
    <t>WOOD</t>
  </si>
  <si>
    <t>Vienna</t>
  </si>
  <si>
    <t>North Hills</t>
  </si>
  <si>
    <t>Parkersburg</t>
  </si>
  <si>
    <t>Wood County*</t>
  </si>
  <si>
    <t>Oceana</t>
  </si>
  <si>
    <t>WYOMING</t>
  </si>
  <si>
    <t>Pineville</t>
  </si>
  <si>
    <t>Mullens</t>
  </si>
  <si>
    <t>Wyoming County*</t>
  </si>
  <si>
    <t>Building Counts - Future Map Conditions and SFHA Breakdown</t>
  </si>
  <si>
    <t>COMMUNITY IDENTIFICATION</t>
  </si>
  <si>
    <t xml:space="preserve">RANK on COMMUNITY TYPE:  </t>
  </si>
  <si>
    <t>Uninc.</t>
  </si>
  <si>
    <t>Incorp.</t>
  </si>
  <si>
    <t>Split Community</t>
  </si>
  <si>
    <t>J + K</t>
  </si>
  <si>
    <t>SFHA Floodway</t>
  </si>
  <si>
    <t>SFHA No Floodway</t>
  </si>
  <si>
    <t>SFHA - Flood Fringe to Floodway</t>
  </si>
  <si>
    <t>SFHA - Floodway No Change</t>
  </si>
  <si>
    <t>SFHA - No Change</t>
  </si>
  <si>
    <t>Effective</t>
  </si>
  <si>
    <t>Advisory Mapped In Total</t>
  </si>
  <si>
    <t>Total High Risk</t>
  </si>
  <si>
    <t>Approx. A</t>
  </si>
  <si>
    <t>AE</t>
  </si>
  <si>
    <t>AE Floodway</t>
  </si>
  <si>
    <t>AO</t>
  </si>
  <si>
    <t>AH</t>
  </si>
  <si>
    <t>Detailed Sum</t>
  </si>
  <si>
    <t>Floodway</t>
  </si>
  <si>
    <t>Effective SFHA Total (bSF)</t>
  </si>
  <si>
    <t>Rank Col. T (Floodway)</t>
  </si>
  <si>
    <t>Rank Col. V (SFHA)</t>
  </si>
  <si>
    <t>Rank Floodway</t>
  </si>
  <si>
    <t>Rank SFHA</t>
  </si>
  <si>
    <t>QC between SFHA &amp; High Risk Floodplain Counts</t>
  </si>
  <si>
    <t>Column n - Column X</t>
  </si>
  <si>
    <t>N + O</t>
  </si>
  <si>
    <t>New</t>
  </si>
  <si>
    <t>Sum S-V</t>
  </si>
  <si>
    <t>R + W</t>
  </si>
  <si>
    <t>Conditional Rank on Community Type</t>
  </si>
  <si>
    <t>HIGH-RISK FLOOD ZONES
(Effective &amp; Advisory Floodplains)</t>
  </si>
  <si>
    <t>SFHA BREAKDOWN
(Effective Only)</t>
  </si>
  <si>
    <t>Perent Rank Floodway</t>
  </si>
  <si>
    <t>Perent Rank SFHA</t>
  </si>
  <si>
    <t/>
  </si>
  <si>
    <t>SFHA - FUTURE MAP CONDITIONS</t>
  </si>
  <si>
    <t>CommunityTotal</t>
  </si>
  <si>
    <t>See email dated 12/7/2022</t>
  </si>
  <si>
    <t>Region</t>
  </si>
  <si>
    <t>bSFHA</t>
  </si>
  <si>
    <t>Sum on COMMUNITY</t>
  </si>
  <si>
    <t>State</t>
  </si>
  <si>
    <t>SFHA - Floodplain Fringe to Floodway</t>
  </si>
  <si>
    <t>Column N - Column X</t>
  </si>
  <si>
    <t>NON-REGULATORY:  High Risk Floodplains (Effective &amp; Advisory)</t>
  </si>
  <si>
    <t>REGULATORY:  Effective Floodplains Only (No Advisory)</t>
  </si>
  <si>
    <t>Col. AE</t>
  </si>
  <si>
    <t>Col. X</t>
  </si>
  <si>
    <t>Floodway increasing 176 buildings</t>
  </si>
  <si>
    <t>Building Exposure</t>
  </si>
  <si>
    <t>Loss Model Estimates 1% Flood</t>
  </si>
  <si>
    <t>Flood Zone Hazards</t>
  </si>
  <si>
    <t>Natural Characteristics</t>
  </si>
  <si>
    <t>Occupancy Class</t>
  </si>
  <si>
    <t>Mean Building Cost/Exposure</t>
  </si>
  <si>
    <t>Total Building Cost/Exposure</t>
  </si>
  <si>
    <t>FIRM Status</t>
  </si>
  <si>
    <t>Significant Structures</t>
  </si>
  <si>
    <t>Building Damage Estimates</t>
  </si>
  <si>
    <t>Debris (tons)</t>
  </si>
  <si>
    <t>Future Map Conditions</t>
  </si>
  <si>
    <t>Watershed</t>
  </si>
  <si>
    <t>Watershed full extent within WV</t>
  </si>
  <si>
    <t>Watershed Area (sq. mi)</t>
  </si>
  <si>
    <t>Watershed  Clipped in WV (Area: sq. mi)</t>
  </si>
  <si>
    <t xml:space="preserve">%Watershed  Clipped in WV </t>
  </si>
  <si>
    <t xml:space="preserve"> Total FloodPlain in Clipped Watershed (Square mile)</t>
  </si>
  <si>
    <t xml:space="preserve">Ratio of FloodPlain over Watershed </t>
  </si>
  <si>
    <t xml:space="preserve">Ratio of Flood zone A over Clipped Watershed </t>
  </si>
  <si>
    <t>% of Flood zone A over Clipped Watershed</t>
  </si>
  <si>
    <t xml:space="preserve">Ratio of Flood zone AE in Clipped Watershed </t>
  </si>
  <si>
    <t>% of Flood zone AE  over Clipped Watershed</t>
  </si>
  <si>
    <t>% of Total FloodPlain over Clipped Watershed</t>
  </si>
  <si>
    <t>Density (bldgs / square mile)</t>
  </si>
  <si>
    <t>Residential</t>
  </si>
  <si>
    <t>% Residential</t>
  </si>
  <si>
    <t>Non-Residential</t>
  </si>
  <si>
    <t>% Non-Residential</t>
  </si>
  <si>
    <t>Mobile Homes</t>
  </si>
  <si>
    <t>% Mobile Homes</t>
  </si>
  <si>
    <t>Owner-Occupied</t>
  </si>
  <si>
    <t>% Owner-Occupied</t>
  </si>
  <si>
    <t>Median Building Year</t>
  </si>
  <si>
    <t>Pre-FIRM</t>
  </si>
  <si>
    <t>% Pre-FIRM</t>
  </si>
  <si>
    <t>Post-FIRM</t>
  </si>
  <si>
    <t>% Post-FIRM</t>
  </si>
  <si>
    <t>Post-FIRM construction regulated to Pre-FIRM (Mapped Into SFHA)</t>
  </si>
  <si>
    <t>Unknown</t>
  </si>
  <si>
    <t>Post-FIRM Minus Rated</t>
  </si>
  <si>
    <t>% PF MR to Total Bldg.</t>
  </si>
  <si>
    <t>Essential Facilities</t>
  </si>
  <si>
    <t>Community Assets</t>
  </si>
  <si>
    <t>Total Building Loss (USD)</t>
  </si>
  <si>
    <t>Mean Building Loss (USD)</t>
  </si>
  <si>
    <t>Mean Building Damage %</t>
  </si>
  <si>
    <r>
      <t>#SDE Structures (</t>
    </r>
    <r>
      <rPr>
        <b/>
        <sz val="11"/>
        <color theme="1"/>
        <rFont val="Calibri"/>
        <family val="2"/>
      </rPr>
      <t>≥ 50% Damage)</t>
    </r>
  </si>
  <si>
    <t>Total Debris</t>
  </si>
  <si>
    <t>Mean Debris</t>
  </si>
  <si>
    <t>Mapped In</t>
  </si>
  <si>
    <t>Mapped In-Floodway</t>
  </si>
  <si>
    <t>Total Mapped In</t>
  </si>
  <si>
    <t>Mapped Out</t>
  </si>
  <si>
    <t>Remains Same</t>
  </si>
  <si>
    <t>Remains Same-Floodway</t>
  </si>
  <si>
    <t>Total Remains Same</t>
  </si>
  <si>
    <t>SFHA New Floodway</t>
  </si>
  <si>
    <t>Little Kanawha</t>
  </si>
  <si>
    <t>Full</t>
  </si>
  <si>
    <t>Conococheague-Opequon</t>
  </si>
  <si>
    <t>Part</t>
  </si>
  <si>
    <t>Upper James</t>
  </si>
  <si>
    <t>-</t>
  </si>
  <si>
    <t>Upper Ohio</t>
  </si>
  <si>
    <t>Little Musringum-Middle Island</t>
  </si>
  <si>
    <t>Youghiogheny</t>
  </si>
  <si>
    <t>Middle New</t>
  </si>
  <si>
    <t>South Fork Shenandoah</t>
  </si>
  <si>
    <t>Greenbrier</t>
  </si>
  <si>
    <t>Tug</t>
  </si>
  <si>
    <t>Elk</t>
  </si>
  <si>
    <t>Upper Ohio-Wheeling</t>
  </si>
  <si>
    <t>South Branch Potomac</t>
  </si>
  <si>
    <t>Lower Monongahela</t>
  </si>
  <si>
    <t>Raccoon-Symmes</t>
  </si>
  <si>
    <t>Cheat</t>
  </si>
  <si>
    <t>Gauley</t>
  </si>
  <si>
    <t>Upper Ohio-Shade</t>
  </si>
  <si>
    <t>Tygart Valley</t>
  </si>
  <si>
    <t>North Branch Potomac</t>
  </si>
  <si>
    <t>Cacapon-Town</t>
  </si>
  <si>
    <t>North Fork Shenandoah</t>
  </si>
  <si>
    <t>Upper Guyandotte</t>
  </si>
  <si>
    <t>Lower Kanawha</t>
  </si>
  <si>
    <t>Coal</t>
  </si>
  <si>
    <t>West Fork</t>
  </si>
  <si>
    <t>Lower Guyandotte</t>
  </si>
  <si>
    <t>Lower New</t>
  </si>
  <si>
    <t>Upper Kanawha</t>
  </si>
  <si>
    <t>Upper Monongahela</t>
  </si>
  <si>
    <t>Twelvepole</t>
  </si>
  <si>
    <t>Big Sandy</t>
  </si>
  <si>
    <t>Shenandoah</t>
  </si>
  <si>
    <t>Watersheds combined</t>
  </si>
  <si>
    <t>Percentile Rank</t>
  </si>
  <si>
    <t>NOT RANKED</t>
  </si>
  <si>
    <t>Total Floodway Structures (Effective/Advisory)</t>
  </si>
  <si>
    <t>PROPERTY IDENTIFICATION</t>
  </si>
  <si>
    <t>Incorporated/Unincorporated</t>
  </si>
  <si>
    <t>SFHA AND FUTURE MAP CONDITIONS</t>
  </si>
  <si>
    <t xml:space="preserve">Floodway No Change
Floodplain Fringe to Floodway
</t>
  </si>
  <si>
    <r>
      <rPr>
        <b/>
        <sz val="11"/>
        <color theme="1"/>
        <rFont val="Calibri"/>
        <family val="2"/>
        <scheme val="minor"/>
      </rPr>
      <t>Floodways</t>
    </r>
    <r>
      <rPr>
        <sz val="11"/>
        <color theme="1"/>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  During future map restudies, floodway structures are classified as "Floodway no change" or "Floodplain Fringe to Floodway" if the floodway has been expanded such that structures that were in the floodplain fringe are now in the higher risk floodway. </t>
    </r>
  </si>
  <si>
    <r>
      <rPr>
        <b/>
        <sz val="11"/>
        <color theme="1"/>
        <rFont val="Calibri"/>
        <family val="2"/>
        <scheme val="minor"/>
      </rPr>
      <t>No Change in SFHA</t>
    </r>
    <r>
      <rPr>
        <sz val="11"/>
        <color theme="1"/>
        <rFont val="Calibri"/>
        <family val="2"/>
        <scheme val="minor"/>
      </rPr>
      <t xml:space="preserve"> designation where High-Risk Effective and Advisory Floodplains overlap.  When future map restudies are completed and new FIRMs become effective, it is predicted that structures with this designation are neither "mapped in" nor "mapped out" of the SFHA. </t>
    </r>
  </si>
  <si>
    <t>Mapped In SFHA
Mapped in SFHA Floodway</t>
  </si>
  <si>
    <r>
      <t xml:space="preserve">Structures potentially </t>
    </r>
    <r>
      <rPr>
        <b/>
        <sz val="11"/>
        <color theme="1"/>
        <rFont val="Calibri"/>
        <family val="2"/>
        <scheme val="minor"/>
      </rPr>
      <t>"mapped-in" the SFHA</t>
    </r>
    <r>
      <rPr>
        <sz val="11"/>
        <color theme="1"/>
        <rFont val="Calibri"/>
        <family val="2"/>
        <scheme val="minor"/>
      </rPr>
      <t xml:space="preserve"> according to mapped High-Risk Advisory Floodplains based on more accurate topography and model-backed AE and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 A separate designation is denoted for structures "mapped-in SFHA Floodway."  The higher risk floodway zone of the floodplain is the main channel of the river or stream where floodwaters are likely the deepest and with the highest velocities.</t>
    </r>
  </si>
  <si>
    <r>
      <t xml:space="preserve">Structures potentially </t>
    </r>
    <r>
      <rPr>
        <b/>
        <sz val="11"/>
        <color theme="1"/>
        <rFont val="Calibri"/>
        <family val="2"/>
        <scheme val="minor"/>
      </rPr>
      <t>"mapped-out" the SFHA</t>
    </r>
    <r>
      <rPr>
        <sz val="11"/>
        <color theme="1"/>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</si>
  <si>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HIGH-RISK FLOOD ZONES</t>
  </si>
  <si>
    <r>
      <t xml:space="preserve">Buildings located in High-Risk Special Flood Hazard Area (SFHA) or </t>
    </r>
    <r>
      <rPr>
        <b/>
        <sz val="11"/>
        <color theme="1"/>
        <rFont val="Calibri"/>
        <family val="2"/>
        <scheme val="minor"/>
      </rPr>
      <t>effective</t>
    </r>
    <r>
      <rPr>
        <sz val="11"/>
        <color theme="1"/>
        <rFont val="Calibri"/>
        <family val="2"/>
        <scheme val="minor"/>
      </rPr>
      <t xml:space="preserve"> 1-percent-annual-chance (100-year) floodplain.  Refer to SFHA breakdown in next section.</t>
    </r>
  </si>
  <si>
    <t>Total Buildings = High-Risk Effective Floodplain + High-Risk Advisory Floodplain</t>
  </si>
  <si>
    <t>SFHA  BREAKDOWN</t>
  </si>
  <si>
    <r>
      <t xml:space="preserve">Areas subject to inundation by the 1-percent-annual-chance flood event generally determined using </t>
    </r>
    <r>
      <rPr>
        <b/>
        <sz val="11"/>
        <color theme="1"/>
        <rFont val="Calibri"/>
        <family val="2"/>
        <scheme val="minor"/>
      </rPr>
      <t xml:space="preserve">approximate </t>
    </r>
    <r>
      <rPr>
        <sz val="11"/>
        <color theme="1"/>
        <rFont val="Calibri"/>
        <family val="2"/>
        <scheme val="minor"/>
      </rPr>
      <t>methodologies. Because detailed hydraulic analyses have not been performed, no Base Flood Elevations or flood depths are shown. Mandatory flood insurance purchase requirements and floodplain management standards apply.  Advisory Flood Heights may be available.</t>
    </r>
  </si>
  <si>
    <r>
      <t xml:space="preserve">Areas subject to inundation by the 1-percent-annual chance-flood event determined by </t>
    </r>
    <r>
      <rPr>
        <b/>
        <sz val="11"/>
        <color theme="1"/>
        <rFont val="Calibri"/>
        <family val="2"/>
        <scheme val="minor"/>
      </rPr>
      <t xml:space="preserve">detailed </t>
    </r>
    <r>
      <rPr>
        <sz val="11"/>
        <color theme="1"/>
        <rFont val="Calibri"/>
        <family val="2"/>
        <scheme val="minor"/>
      </rPr>
      <t>methods. Base Flood Elevations are shown. Mandatory flood insurance purchase requirements and floodplain management standards apply.</t>
    </r>
  </si>
  <si>
    <t>Areas subject to inundation by 1-percent-annual-chance shallow flooding (usually sheet flow on sloping terrain) where average depths are between one and three feet. Average flood depths derived from detailed hydraulic analyses are shown in this zone. Mandatory flood insurance purchase requirements and floodplain management standards apply.</t>
  </si>
  <si>
    <t>Areas subject to inundation by 1-percent-annual-chance shallow flooding (usually areas of ponding) where average depths are between one and three feet. Base Flood Elevations derived from detailed hydraulic analyses are shown in this zone. Mandatory flood insurance purchase requirements and floodplain management standards apply.</t>
  </si>
  <si>
    <t>Total Buildings in Detailed Flood Zones (AE, AO, AH) with detailed engineering analysis.</t>
  </si>
  <si>
    <t>Total Buildings in Special Flood Hazard Area (SFHA) in Flood Zones AE/AO/AH  and Approximate A.</t>
  </si>
  <si>
    <t>Reasons for differences of building counts between building counts of Regulatory SFHA and Non-Regulatory Future Map Conditions (High-Risk Effective/Advisory Floodplains</t>
  </si>
  <si>
    <r>
      <t>·</t>
    </r>
    <r>
      <rPr>
        <sz val="7"/>
        <color theme="1"/>
        <rFont val="Times New Roman"/>
        <family val="1"/>
      </rPr>
      <t xml:space="preserve">         </t>
    </r>
    <r>
      <rPr>
        <sz val="11"/>
        <color theme="1"/>
        <rFont val="Calibri"/>
        <family val="2"/>
        <scheme val="minor"/>
      </rPr>
      <t>Essential Facilities are mapped to the 0.2% floodplain and part of the BLRA floodplains but not the FEMA SFHA floodplains.</t>
    </r>
  </si>
  <si>
    <r>
      <t>·</t>
    </r>
    <r>
      <rPr>
        <sz val="7"/>
        <color theme="1"/>
        <rFont val="Times New Roman"/>
        <family val="1"/>
      </rPr>
      <t xml:space="preserve">         </t>
    </r>
    <r>
      <rPr>
        <sz val="11"/>
        <color theme="1"/>
        <rFont val="Calibri"/>
        <family val="2"/>
        <scheme val="minor"/>
      </rPr>
      <t xml:space="preserve">FEMA Restudies where Preliminary/Draft revisions map structures in or out of the floodway. </t>
    </r>
  </si>
  <si>
    <r>
      <t>·</t>
    </r>
    <r>
      <rPr>
        <sz val="7"/>
        <color theme="1"/>
        <rFont val="Times New Roman"/>
        <family val="1"/>
      </rPr>
      <t xml:space="preserve">         </t>
    </r>
    <r>
      <rPr>
        <sz val="11"/>
        <color theme="1"/>
        <rFont val="Calibri"/>
        <family val="2"/>
        <scheme val="minor"/>
      </rPr>
      <t>Building points may be manually adjusted to higher flood depths riverward or closer to the flood source.</t>
    </r>
  </si>
  <si>
    <r>
      <t>·</t>
    </r>
    <r>
      <rPr>
        <sz val="7"/>
        <color theme="1"/>
        <rFont val="Times New Roman"/>
        <family val="1"/>
      </rPr>
      <t xml:space="preserve">         </t>
    </r>
    <r>
      <rPr>
        <sz val="11"/>
        <color theme="1"/>
        <rFont val="Calibri"/>
        <family val="2"/>
        <scheme val="minor"/>
      </rPr>
      <t>Verified LOMAs may override mapped-in or mapped-out buildings of Future Map Conditions.</t>
    </r>
  </si>
  <si>
    <r>
      <t>·</t>
    </r>
    <r>
      <rPr>
        <sz val="7"/>
        <color theme="1"/>
        <rFont val="Times New Roman"/>
        <family val="1"/>
      </rPr>
      <t xml:space="preserve">         </t>
    </r>
    <r>
      <rPr>
        <sz val="11"/>
        <color theme="1"/>
        <rFont val="Calibri"/>
        <family val="2"/>
        <scheme val="minor"/>
      </rPr>
      <t>Flood zones with missing depth grids may erroneously result buildings being mapped-out.</t>
    </r>
  </si>
  <si>
    <t>The watershed and stream scales are counted using Regulatory &amp; Non-Regulatory floodplains while the other scales just the Regulatory/Effective floodplains.</t>
  </si>
  <si>
    <t>Select counties have non-regulatory, advisory flood zones (orange zones on WV Flood Tool) that indicate future map conditions of the Special Flood Hazard Area (SFHA).</t>
  </si>
  <si>
    <r>
      <t xml:space="preserve">Building located in High-Risk non-regulatory flood zone or </t>
    </r>
    <r>
      <rPr>
        <b/>
        <sz val="11"/>
        <color theme="1"/>
        <rFont val="Calibri"/>
        <family val="2"/>
        <scheme val="minor"/>
      </rPr>
      <t>advisory</t>
    </r>
    <r>
      <rPr>
        <sz val="11"/>
        <color theme="1"/>
        <rFont val="Calibri"/>
        <family val="2"/>
        <scheme val="minor"/>
      </rPr>
      <t xml:space="preserve"> 1-percent-annual-chance (100-year) floodplain</t>
    </r>
  </si>
  <si>
    <r>
      <t>A FEMA regulated floodplain typically consists of a</t>
    </r>
    <r>
      <rPr>
        <b/>
        <sz val="11"/>
        <color theme="1"/>
        <rFont val="Calibri"/>
        <family val="2"/>
        <scheme val="minor"/>
      </rPr>
      <t xml:space="preserve"> floodway</t>
    </r>
    <r>
      <rPr>
        <sz val="11"/>
        <color theme="1"/>
        <rFont val="Calibri"/>
        <family val="2"/>
        <scheme val="minor"/>
      </rPr>
      <t xml:space="preserve"> or the channel of a river or stream and the adjacent land that must remain free from obstruction so that the 1-percent-annual-chance (100-year) flood event can be conveyed downstream, and the floodway fringe or the remaining portion of the floodplain. The “floodway” is denoted in the Flood Query Results Panel of the WV Flood Tool and a risk indicator analyzed in building-level flood risk assessments.  </t>
    </r>
  </si>
  <si>
    <t>The Building-Level Risk Assessment includes both the effective and advisory (non-regulatory floodplains), while the Effective SFHA floodplain consists only of buildings in the regulatory flood zones.  Reasons for differences of building counts between two floodplains High-Risk Advisory/Effective (Column N) and Effective SFHA Total (Column X)</t>
  </si>
  <si>
    <r>
      <t>·</t>
    </r>
    <r>
      <rPr>
        <sz val="7"/>
        <color theme="1"/>
        <rFont val="Times New Roman"/>
        <family val="1"/>
      </rPr>
      <t xml:space="preserve">         </t>
    </r>
    <r>
      <rPr>
        <sz val="11"/>
        <color theme="1"/>
        <rFont val="Calibri"/>
        <family val="2"/>
        <scheme val="minor"/>
      </rPr>
      <t xml:space="preserve">Building points are erroneously mapped outside of the SFHA. </t>
    </r>
  </si>
  <si>
    <t>Building County's for Different Geographic Scales:</t>
  </si>
  <si>
    <t>Building Count (Effective/Advisory??)</t>
  </si>
  <si>
    <t>???</t>
  </si>
  <si>
    <t>Communities</t>
  </si>
  <si>
    <t>GRAPHIC</t>
  </si>
  <si>
    <t>Very Low</t>
  </si>
  <si>
    <t>Tucker</t>
  </si>
  <si>
    <t>Black Fork</t>
  </si>
  <si>
    <t>Doddridge</t>
  </si>
  <si>
    <t>Ritchie</t>
  </si>
  <si>
    <t>South Fork Hughes River</t>
  </si>
  <si>
    <t>Pecks Run</t>
  </si>
  <si>
    <t>Koontz Run</t>
  </si>
  <si>
    <t>Perdue Hollow</t>
  </si>
  <si>
    <t>Braxton</t>
  </si>
  <si>
    <t>Webster</t>
  </si>
  <si>
    <t>Right Fork Holly River</t>
  </si>
  <si>
    <t>Fayette</t>
  </si>
  <si>
    <t>Kanawha</t>
  </si>
  <si>
    <t>Morris Creek</t>
  </si>
  <si>
    <t>North Fork Fishing Creek</t>
  </si>
  <si>
    <t>Witcher Creek</t>
  </si>
  <si>
    <t xml:space="preserve">Stonecoal Creek </t>
  </si>
  <si>
    <t>McElroy Creek</t>
  </si>
  <si>
    <t>Harmon Creek</t>
  </si>
  <si>
    <t>Lincoln</t>
  </si>
  <si>
    <t>Straight Fork</t>
  </si>
  <si>
    <t>Fuquay Creek</t>
  </si>
  <si>
    <t>Mingo</t>
  </si>
  <si>
    <t>Jennie Creek</t>
  </si>
  <si>
    <t>Crawley Creek</t>
  </si>
  <si>
    <t>Smithers Creek</t>
  </si>
  <si>
    <t>Mercer</t>
  </si>
  <si>
    <t>Lefthand Fork</t>
  </si>
  <si>
    <t>Right Fork Buffalo Creek</t>
  </si>
  <si>
    <t>Putnam</t>
  </si>
  <si>
    <t>Hurricane Creek</t>
  </si>
  <si>
    <t>Buffalo Creek</t>
  </si>
  <si>
    <t>Marion</t>
  </si>
  <si>
    <t>Monongalia</t>
  </si>
  <si>
    <t>Monongahela River</t>
  </si>
  <si>
    <t>Harrison</t>
  </si>
  <si>
    <t>Tenmile Creek</t>
  </si>
  <si>
    <t>Craven Run</t>
  </si>
  <si>
    <t>Lorton Lick Creek</t>
  </si>
  <si>
    <t>Glady Fork</t>
  </si>
  <si>
    <t>Middle Fork RIver</t>
  </si>
  <si>
    <t>Hughes Creek</t>
  </si>
  <si>
    <t>East River</t>
  </si>
  <si>
    <t>Brooke</t>
  </si>
  <si>
    <t>Ohio</t>
  </si>
  <si>
    <t>Short Creek</t>
  </si>
  <si>
    <t>McDowell</t>
  </si>
  <si>
    <t>Sandlick Creek</t>
  </si>
  <si>
    <t>Relatively Low</t>
  </si>
  <si>
    <t>Pocahontas</t>
  </si>
  <si>
    <t>Knapp Creek</t>
  </si>
  <si>
    <t>Trace Fork</t>
  </si>
  <si>
    <t>Jacobs Run</t>
  </si>
  <si>
    <t>Fork Fish Creek</t>
  </si>
  <si>
    <t>Jefferson</t>
  </si>
  <si>
    <t>Shenandoah River</t>
  </si>
  <si>
    <t>North River</t>
  </si>
  <si>
    <t>Blue Creek</t>
  </si>
  <si>
    <t>Hughes River</t>
  </si>
  <si>
    <t>Garrett Fork</t>
  </si>
  <si>
    <t>Wyoming</t>
  </si>
  <si>
    <t>Little Huff Creek</t>
  </si>
  <si>
    <t>Little Grave Creek</t>
  </si>
  <si>
    <t>Dingess Run</t>
  </si>
  <si>
    <t>Little Fishing Creek</t>
  </si>
  <si>
    <t>Fields Creek</t>
  </si>
  <si>
    <t>Raleigh</t>
  </si>
  <si>
    <t>Beaver Creek</t>
  </si>
  <si>
    <t>North Fork Elkhorn Creek</t>
  </si>
  <si>
    <t>Left Fork Twomile Creek</t>
  </si>
  <si>
    <t>Roane</t>
  </si>
  <si>
    <t>Little Sandy Creek</t>
  </si>
  <si>
    <t>Prickett Creek</t>
  </si>
  <si>
    <t>Roane, Wirt</t>
  </si>
  <si>
    <t>Calhoun</t>
  </si>
  <si>
    <t>West Fork Little Kanawha River</t>
  </si>
  <si>
    <t>Dunloup Creek</t>
  </si>
  <si>
    <t>Randolph</t>
  </si>
  <si>
    <t>Dry Fork</t>
  </si>
  <si>
    <t>Mineral</t>
  </si>
  <si>
    <t>North Branch Potomac River</t>
  </si>
  <si>
    <t>Elk Twomile Creek</t>
  </si>
  <si>
    <t>Anthony Creek</t>
  </si>
  <si>
    <t>South Fork Fishing Creek</t>
  </si>
  <si>
    <t>Boone</t>
  </si>
  <si>
    <t>Leading Creek</t>
  </si>
  <si>
    <t>Twomile Creek</t>
  </si>
  <si>
    <t>Two and Three Quarter Mile Creek</t>
  </si>
  <si>
    <t>Taylor</t>
  </si>
  <si>
    <t>Simpson Creek</t>
  </si>
  <si>
    <t>Moderate</t>
  </si>
  <si>
    <t>Slab Fork</t>
  </si>
  <si>
    <t>Laurel Fork</t>
  </si>
  <si>
    <t>Neal Run</t>
  </si>
  <si>
    <t>Lens Creek</t>
  </si>
  <si>
    <t>Marrowbone Creek</t>
  </si>
  <si>
    <t>Loop Creek</t>
  </si>
  <si>
    <t>Big Sandy Creek</t>
  </si>
  <si>
    <t>Browns Creek</t>
  </si>
  <si>
    <t>Jacobs Fork</t>
  </si>
  <si>
    <t>Piney Creek</t>
  </si>
  <si>
    <t>Summers, Mercer, Monroe</t>
  </si>
  <si>
    <t>New River</t>
  </si>
  <si>
    <t>Paw Paw Creek</t>
  </si>
  <si>
    <t>Armour Creek</t>
  </si>
  <si>
    <t>Nicholas, Fayette</t>
  </si>
  <si>
    <t>Meadow River</t>
  </si>
  <si>
    <t>Warm Spring Run</t>
  </si>
  <si>
    <t>Crooked Creek</t>
  </si>
  <si>
    <t>Daves Fork</t>
  </si>
  <si>
    <t>Gilbert Creek</t>
  </si>
  <si>
    <t>Kellys Creek</t>
  </si>
  <si>
    <t>North Fork South Branch Potomac River</t>
  </si>
  <si>
    <t>Grave Creek</t>
  </si>
  <si>
    <t>Rockcastle Creek</t>
  </si>
  <si>
    <t>Fishing Creek</t>
  </si>
  <si>
    <t>Worthington Creek</t>
  </si>
  <si>
    <t>North Fork Brush Creek</t>
  </si>
  <si>
    <t>Lewis</t>
  </si>
  <si>
    <t>Stonecoal Creek</t>
  </si>
  <si>
    <t>Preston</t>
  </si>
  <si>
    <t>Deckers Creek</t>
  </si>
  <si>
    <t>Hewett Creek</t>
  </si>
  <si>
    <t>Rockhouse Fork</t>
  </si>
  <si>
    <t>Mate Creek</t>
  </si>
  <si>
    <t>Relatively High</t>
  </si>
  <si>
    <t>Cherry River</t>
  </si>
  <si>
    <t>Rocky Fork</t>
  </si>
  <si>
    <t>Polk Creek</t>
  </si>
  <si>
    <t>Brush Creek</t>
  </si>
  <si>
    <t>Webster, Fayette</t>
  </si>
  <si>
    <t>Nicholas</t>
  </si>
  <si>
    <t>Gauley River</t>
  </si>
  <si>
    <t>Wirt</t>
  </si>
  <si>
    <t>Spring Creek</t>
  </si>
  <si>
    <t>Kings Creek</t>
  </si>
  <si>
    <t>Davis Creek</t>
  </si>
  <si>
    <t>East Fork Twelvepole Creek</t>
  </si>
  <si>
    <t>Patterson Creek</t>
  </si>
  <si>
    <t>Armstrong Creek</t>
  </si>
  <si>
    <t>Whitman Creek</t>
  </si>
  <si>
    <t>South Fork</t>
  </si>
  <si>
    <t>Summers</t>
  </si>
  <si>
    <t>Bluestone River</t>
  </si>
  <si>
    <t>Pleasants, Doddridge</t>
  </si>
  <si>
    <t>Tyler</t>
  </si>
  <si>
    <t>Middle Island Creek</t>
  </si>
  <si>
    <t>Howard Creek</t>
  </si>
  <si>
    <t>Mud Fork</t>
  </si>
  <si>
    <t>Barbour</t>
  </si>
  <si>
    <t>Elk Creek</t>
  </si>
  <si>
    <t>Sewell Creek</t>
  </si>
  <si>
    <t>Pond Run Upper Reach</t>
  </si>
  <si>
    <t>Clear Fork</t>
  </si>
  <si>
    <t>Little Wheeling Creek</t>
  </si>
  <si>
    <t>Fayette, Raleigh</t>
  </si>
  <si>
    <t>Paint Creek</t>
  </si>
  <si>
    <t>Copperas Mine Fork</t>
  </si>
  <si>
    <t>Tucker, Monongalia</t>
  </si>
  <si>
    <t>Cheat River</t>
  </si>
  <si>
    <t>Morgan, Hardy</t>
  </si>
  <si>
    <t>Hampshire</t>
  </si>
  <si>
    <t>Cacapon River</t>
  </si>
  <si>
    <t>Marsh Fork</t>
  </si>
  <si>
    <t>Shavers Fork</t>
  </si>
  <si>
    <t>Elkhorn Creek</t>
  </si>
  <si>
    <t>Spruce Fork</t>
  </si>
  <si>
    <t>Very High</t>
  </si>
  <si>
    <t>Little Coal River</t>
  </si>
  <si>
    <t>Middle Grave Creek</t>
  </si>
  <si>
    <t>Potomac River</t>
  </si>
  <si>
    <t>West Fork Twelvepole Creek</t>
  </si>
  <si>
    <t>Cabin Creek</t>
  </si>
  <si>
    <t>Huff Creek</t>
  </si>
  <si>
    <t>South Branch Potomac River</t>
  </si>
  <si>
    <t>West Fork River</t>
  </si>
  <si>
    <t>New Creek</t>
  </si>
  <si>
    <t>Campbells Creek</t>
  </si>
  <si>
    <t>Roane, Putnam</t>
  </si>
  <si>
    <t>Pocatalico River</t>
  </si>
  <si>
    <t>Twelvepole Creek</t>
  </si>
  <si>
    <t>Cabell</t>
  </si>
  <si>
    <t>Fourpole Creek</t>
  </si>
  <si>
    <t>Marshall</t>
  </si>
  <si>
    <t>Wheeling Creek</t>
  </si>
  <si>
    <t>Tygart Valley River</t>
  </si>
  <si>
    <t>Pigeon Creek</t>
  </si>
  <si>
    <t>Big Coal River</t>
  </si>
  <si>
    <t>Coal River</t>
  </si>
  <si>
    <t>Upshur</t>
  </si>
  <si>
    <t>Buckhannon River</t>
  </si>
  <si>
    <t>Pond Fork</t>
  </si>
  <si>
    <t>Island Creek</t>
  </si>
  <si>
    <t>Cabell, Boone</t>
  </si>
  <si>
    <t>Mud River</t>
  </si>
  <si>
    <t>Top Streams by Natural Break Classification</t>
  </si>
  <si>
    <t>LIttle Kanawha River</t>
  </si>
  <si>
    <t>McDowell, Wayne</t>
  </si>
  <si>
    <t>Tug Fork</t>
  </si>
  <si>
    <t>Lincoln, Cabell</t>
  </si>
  <si>
    <t>Wyoming, Logan</t>
  </si>
  <si>
    <t>Guyandotte River</t>
  </si>
  <si>
    <t>0 to 19.9</t>
  </si>
  <si>
    <t>Greenbrier River</t>
  </si>
  <si>
    <t>20 to 39.9</t>
  </si>
  <si>
    <t>Elk River</t>
  </si>
  <si>
    <t>40 to 59.9</t>
  </si>
  <si>
    <t>Putnam, Mason, Fayette</t>
  </si>
  <si>
    <t>Kanawha River</t>
  </si>
  <si>
    <t>60 to 79.9</t>
  </si>
  <si>
    <t>Ohio River</t>
  </si>
  <si>
    <t>Red text: 90 to 100 Very High</t>
  </si>
  <si>
    <t>80 to 100</t>
  </si>
  <si>
    <t>Scores Legend:</t>
  </si>
  <si>
    <t>Rating</t>
  </si>
  <si>
    <t xml:space="preserve"> % Rank</t>
  </si>
  <si>
    <t>Structure Count</t>
  </si>
  <si>
    <t>County 2+</t>
  </si>
  <si>
    <t>County 1</t>
  </si>
  <si>
    <t>Stream Name</t>
  </si>
  <si>
    <t>#</t>
  </si>
  <si>
    <t>Percent Rank</t>
  </si>
  <si>
    <t>Percent Rating</t>
  </si>
  <si>
    <t>Natural Breaks</t>
  </si>
  <si>
    <t>&lt;Null&gt;</t>
  </si>
  <si>
    <t>Falls Run</t>
  </si>
  <si>
    <t>Thrashhouse Run</t>
  </si>
  <si>
    <t>Lick Creek</t>
  </si>
  <si>
    <t>Mud Run</t>
  </si>
  <si>
    <t>Sixteenmile Creek Tributary No.2</t>
  </si>
  <si>
    <t>Mill Run Tributary 3</t>
  </si>
  <si>
    <t>Mill Run Tributary 2</t>
  </si>
  <si>
    <t>Little Laurel Run</t>
  </si>
  <si>
    <t>Big Branch</t>
  </si>
  <si>
    <t>Walker Branch</t>
  </si>
  <si>
    <t>Abbott Branch</t>
  </si>
  <si>
    <t>Clay Run</t>
  </si>
  <si>
    <t>Buffalo Run</t>
  </si>
  <si>
    <t>Rockcamp Run Tributary 1</t>
  </si>
  <si>
    <t>Wetzel</t>
  </si>
  <si>
    <t>Rockcamp Run</t>
  </si>
  <si>
    <t>Browns Run</t>
  </si>
  <si>
    <t>Ashcamp Run</t>
  </si>
  <si>
    <t>Morris Run</t>
  </si>
  <si>
    <t>Miller Fork</t>
  </si>
  <si>
    <t>Miller Run</t>
  </si>
  <si>
    <t>Carney Fork</t>
  </si>
  <si>
    <t>Furbee Run</t>
  </si>
  <si>
    <t>McCloud Run</t>
  </si>
  <si>
    <t>Proctor Creek Tributary 1</t>
  </si>
  <si>
    <t>Left Fork Proctor Creek Tributary</t>
  </si>
  <si>
    <t>North Fork Left Fork Proctor Creek</t>
  </si>
  <si>
    <t>Left Fork Proctor Creek</t>
  </si>
  <si>
    <t>Trader Fork</t>
  </si>
  <si>
    <t>Morgan Run</t>
  </si>
  <si>
    <t>Slabcamp Run</t>
  </si>
  <si>
    <t>Arches Fork Tributary 1</t>
  </si>
  <si>
    <t>North Fork Richwood Run</t>
  </si>
  <si>
    <t>Buffalo Run Tributary 3</t>
  </si>
  <si>
    <t>Buffalo Run Tributary 2</t>
  </si>
  <si>
    <t>Buffalo Run Tributary 1</t>
  </si>
  <si>
    <t>Betsy Run</t>
  </si>
  <si>
    <t>Shenango Creek</t>
  </si>
  <si>
    <t>Piney Fork Tributary 1</t>
  </si>
  <si>
    <t>Weekly Run</t>
  </si>
  <si>
    <t>Crow Run</t>
  </si>
  <si>
    <t>Reader Creek</t>
  </si>
  <si>
    <t>Money Run</t>
  </si>
  <si>
    <t>State Run</t>
  </si>
  <si>
    <t>Fluharty Run</t>
  </si>
  <si>
    <t>Peach Fork</t>
  </si>
  <si>
    <t>Paden Fork</t>
  </si>
  <si>
    <t>Cappo Run Tributary 1</t>
  </si>
  <si>
    <t>Wolf Run</t>
  </si>
  <si>
    <t>Honey Run</t>
  </si>
  <si>
    <t>Fallen Timber Run</t>
  </si>
  <si>
    <t>Stout Run</t>
  </si>
  <si>
    <t>Sams Run</t>
  </si>
  <si>
    <t>Collins Run</t>
  </si>
  <si>
    <t>Slabcamp Run Tributary 1</t>
  </si>
  <si>
    <t>Right Fork Leatherwood Creek Tributary 1</t>
  </si>
  <si>
    <t>Elk River Tributary 1</t>
  </si>
  <si>
    <t>Mudlick Run</t>
  </si>
  <si>
    <t>Hickorylick Run</t>
  </si>
  <si>
    <t>Left Fork of Back Fork Elk River</t>
  </si>
  <si>
    <t>Rough Run</t>
  </si>
  <si>
    <t>Hooker Run</t>
  </si>
  <si>
    <t>See Shanty Run</t>
  </si>
  <si>
    <t>Crislip Run</t>
  </si>
  <si>
    <t>Anderson Camp Run</t>
  </si>
  <si>
    <t>Saltblock Run</t>
  </si>
  <si>
    <t>Saltlick Run</t>
  </si>
  <si>
    <t>Upper Trout Run</t>
  </si>
  <si>
    <t>Phillips Camp Run</t>
  </si>
  <si>
    <t>Camp 9 Run</t>
  </si>
  <si>
    <t>Lick Run</t>
  </si>
  <si>
    <t>Mitchell Lick Fork</t>
  </si>
  <si>
    <t>Rocky Run</t>
  </si>
  <si>
    <t>Kittle Creek</t>
  </si>
  <si>
    <t>Birch Fork</t>
  </si>
  <si>
    <t>Schoolcraft Run</t>
  </si>
  <si>
    <t>Spice Run</t>
  </si>
  <si>
    <t>Laurel Branch</t>
  </si>
  <si>
    <t>Laurel Run</t>
  </si>
  <si>
    <t>Pleasant Run</t>
  </si>
  <si>
    <t>Stonecoal Run</t>
  </si>
  <si>
    <t>Three Forks Run</t>
  </si>
  <si>
    <t>Panther Run Tributary 1 of Tributary 1</t>
  </si>
  <si>
    <t>Panther Run Tributary 1</t>
  </si>
  <si>
    <t>Panther Run</t>
  </si>
  <si>
    <t>Cassity Fork</t>
  </si>
  <si>
    <t>Long Run</t>
  </si>
  <si>
    <t>Kettle Run</t>
  </si>
  <si>
    <t>Laurel Creek</t>
  </si>
  <si>
    <t>Tygart Valley River Tributary 10</t>
  </si>
  <si>
    <t>Tygart Valley River Tributary 9A</t>
  </si>
  <si>
    <t>Tygart Valley River Tributary 9</t>
  </si>
  <si>
    <t>Mingo Run</t>
  </si>
  <si>
    <t>Tygart Valley River Tributary 8</t>
  </si>
  <si>
    <t>Conley Run</t>
  </si>
  <si>
    <t>Hamilton Run</t>
  </si>
  <si>
    <t>Stewart Run Tributary 1</t>
  </si>
  <si>
    <t>Snake Run</t>
  </si>
  <si>
    <t>Stony Run</t>
  </si>
  <si>
    <t>Limekiln Run</t>
  </si>
  <si>
    <t>Clay Run Tributary 1</t>
  </si>
  <si>
    <t>Wamsley Run</t>
  </si>
  <si>
    <t>Dry Run</t>
  </si>
  <si>
    <t>Rafe Run</t>
  </si>
  <si>
    <t>Back Fork</t>
  </si>
  <si>
    <t>Donley Run</t>
  </si>
  <si>
    <t>Potatohole Fork</t>
  </si>
  <si>
    <t>Right Fork Mill Creek</t>
  </si>
  <si>
    <t>Jones Run</t>
  </si>
  <si>
    <t>Shavers Run Tributary 1</t>
  </si>
  <si>
    <t>Shavers Run</t>
  </si>
  <si>
    <t>Crawford Run</t>
  </si>
  <si>
    <t>Ward Run</t>
  </si>
  <si>
    <t>Tygart Valley River Tributary 3</t>
  </si>
  <si>
    <t>Cassity Run</t>
  </si>
  <si>
    <t>Troutwine Run</t>
  </si>
  <si>
    <t>Tygart Valley River Tributary 2</t>
  </si>
  <si>
    <t>Kings Run</t>
  </si>
  <si>
    <t>Beaver Creek Tributary 2</t>
  </si>
  <si>
    <t>Whitman Run</t>
  </si>
  <si>
    <t>Left Fork Chenoweth Creek</t>
  </si>
  <si>
    <t>Right Fork Chenoweth Creek</t>
  </si>
  <si>
    <t>Poe Run Tributary 1</t>
  </si>
  <si>
    <t>Poe Run</t>
  </si>
  <si>
    <t>Cross Run</t>
  </si>
  <si>
    <t>Mathias Run</t>
  </si>
  <si>
    <t>Beaver Creek Tributary 1</t>
  </si>
  <si>
    <t>Big Laurel Run</t>
  </si>
  <si>
    <t>Tygart Valley River Tributary 1</t>
  </si>
  <si>
    <t>Grassy Run</t>
  </si>
  <si>
    <t>Roaring Creek Tributary 4</t>
  </si>
  <si>
    <t>Roaring Creek Tributary 1</t>
  </si>
  <si>
    <t>Claylick Run Tributary 2</t>
  </si>
  <si>
    <t>Claylick Run Tributary 1</t>
  </si>
  <si>
    <t>Pearcy Run Tributary 1</t>
  </si>
  <si>
    <t>Pearcy Run</t>
  </si>
  <si>
    <t>First Fork Tributary 1</t>
  </si>
  <si>
    <t>McGee Run Tributary 1</t>
  </si>
  <si>
    <t>Red Run</t>
  </si>
  <si>
    <t>Rose Run</t>
  </si>
  <si>
    <t>Fishing Hawk Creek Tributary 1</t>
  </si>
  <si>
    <t>Fishing Hawk Creek</t>
  </si>
  <si>
    <t>Red Creek</t>
  </si>
  <si>
    <t>Upper Pond Lick</t>
  </si>
  <si>
    <t>Stalnaker Run</t>
  </si>
  <si>
    <t>Johns Run</t>
  </si>
  <si>
    <t>Rattlesnake Run</t>
  </si>
  <si>
    <t>Little Black Fork</t>
  </si>
  <si>
    <t>Shavers Fork Tributary 1</t>
  </si>
  <si>
    <t>Condon Run</t>
  </si>
  <si>
    <t>Yellow Creek</t>
  </si>
  <si>
    <t>Moore Run Tributary 1</t>
  </si>
  <si>
    <t>Gap Run</t>
  </si>
  <si>
    <t>Laurel Lick Run</t>
  </si>
  <si>
    <t>Woodford Run</t>
  </si>
  <si>
    <t>Five Lick Creek</t>
  </si>
  <si>
    <t>Panther Camp Run</t>
  </si>
  <si>
    <t>Adamson Run</t>
  </si>
  <si>
    <t>Beaverdam Run</t>
  </si>
  <si>
    <t>Laurel Fork Tributary 1</t>
  </si>
  <si>
    <t>Suck Lick Run</t>
  </si>
  <si>
    <t>Warner Run</t>
  </si>
  <si>
    <t>Narrow Ridge</t>
  </si>
  <si>
    <t>Big Run Tributary 1</t>
  </si>
  <si>
    <t>Gandy Creek Tributary 1</t>
  </si>
  <si>
    <t>Stinking Run</t>
  </si>
  <si>
    <t>Dry Fork Tributary 2</t>
  </si>
  <si>
    <t>Horsecamp Run Tributary 1</t>
  </si>
  <si>
    <t>Dry Fork Tributary 1</t>
  </si>
  <si>
    <t>South Fork Red Creek Tributary 1</t>
  </si>
  <si>
    <t>Flatrock Run</t>
  </si>
  <si>
    <t>Big Run</t>
  </si>
  <si>
    <t>Spruce Run</t>
  </si>
  <si>
    <t>Lower Two Spring Run</t>
  </si>
  <si>
    <t>Upper Two Spring Run</t>
  </si>
  <si>
    <t>Bickle Run</t>
  </si>
  <si>
    <t>Red Run Tributary 1</t>
  </si>
  <si>
    <t>Buck Run</t>
  </si>
  <si>
    <t>Loglick Run</t>
  </si>
  <si>
    <t>Millstone Run</t>
  </si>
  <si>
    <t>Knights Branch</t>
  </si>
  <si>
    <t>Right Fork Files Creek Tributary 1</t>
  </si>
  <si>
    <t>McGee Run</t>
  </si>
  <si>
    <t>Mowry Run</t>
  </si>
  <si>
    <t>Roaring Creek Tributary 2</t>
  </si>
  <si>
    <t>Whites Run</t>
  </si>
  <si>
    <t>Laurel Run Tributary 1</t>
  </si>
  <si>
    <t>Brook Run</t>
  </si>
  <si>
    <t>Laurel Creek Tributary 1</t>
  </si>
  <si>
    <t>Mulberry Fork</t>
  </si>
  <si>
    <t>Hierr Lick Run</t>
  </si>
  <si>
    <t>Sugar Run</t>
  </si>
  <si>
    <t>Light Run</t>
  </si>
  <si>
    <t>Cold Run</t>
  </si>
  <si>
    <t>Fall Run</t>
  </si>
  <si>
    <t>Blackhole Run</t>
  </si>
  <si>
    <t>Right Fork Leatherwood Creek</t>
  </si>
  <si>
    <t>Redlick Run</t>
  </si>
  <si>
    <t>Methodist Branch</t>
  </si>
  <si>
    <t>Smooth Rock Lick Run</t>
  </si>
  <si>
    <t>Millsite Run</t>
  </si>
  <si>
    <t>Alec Run</t>
  </si>
  <si>
    <t>Indian Camp Run</t>
  </si>
  <si>
    <t>Right Fork Tenmile Creek Tributary No.1</t>
  </si>
  <si>
    <t>Sawmill Run</t>
  </si>
  <si>
    <t>Sand Run</t>
  </si>
  <si>
    <t>Little Brush Run</t>
  </si>
  <si>
    <t>Little Sand Run Tributary</t>
  </si>
  <si>
    <t>Sand Run Tributary No.1A</t>
  </si>
  <si>
    <t>Little Laurel Fork</t>
  </si>
  <si>
    <t>Right Fork Middle Fork River Tributary No.1</t>
  </si>
  <si>
    <t>Jenks Fork Tributary No.1</t>
  </si>
  <si>
    <t>Hooppole Run</t>
  </si>
  <si>
    <t>Howell Fork</t>
  </si>
  <si>
    <t>Turkey Fork</t>
  </si>
  <si>
    <t>Honey Camp Run</t>
  </si>
  <si>
    <t>Getout Run</t>
  </si>
  <si>
    <t>Little Kanawha River Tributary No.2A</t>
  </si>
  <si>
    <t>Little Kanawha River Tributary No.2</t>
  </si>
  <si>
    <t>Kanawha Run Tributary No.1</t>
  </si>
  <si>
    <t>Lynn Camp Run</t>
  </si>
  <si>
    <t>Right Fork Cherry Fork</t>
  </si>
  <si>
    <t>White Camp Fork</t>
  </si>
  <si>
    <t>Hackers Creek Tributary No.1</t>
  </si>
  <si>
    <t>Pecks Run Tributary No.2A</t>
  </si>
  <si>
    <t>Ratcliff Run Tributary</t>
  </si>
  <si>
    <t>Grassy Creek</t>
  </si>
  <si>
    <t>Charity Fork</t>
  </si>
  <si>
    <t>Fink Run Tributary No.1A</t>
  </si>
  <si>
    <t>Middle Fork Laurel Run</t>
  </si>
  <si>
    <t>Trace Run</t>
  </si>
  <si>
    <t>Cave Run</t>
  </si>
  <si>
    <t>Anthony Creek Tributary 2A</t>
  </si>
  <si>
    <t>Ivy Run</t>
  </si>
  <si>
    <t>Spring Run</t>
  </si>
  <si>
    <t>Burning Run</t>
  </si>
  <si>
    <t>Abes Run</t>
  </si>
  <si>
    <t>Mullenax Run</t>
  </si>
  <si>
    <t>Elklick Run</t>
  </si>
  <si>
    <t>Hinkle Run</t>
  </si>
  <si>
    <t>Span Oak Run</t>
  </si>
  <si>
    <t>West Fork Greenbrier River Tributary</t>
  </si>
  <si>
    <t>Mountain Lick Creek Tributary</t>
  </si>
  <si>
    <t>Roaring Springs Run</t>
  </si>
  <si>
    <t>Wanless Run</t>
  </si>
  <si>
    <t>Leatherback Run</t>
  </si>
  <si>
    <t>Block Run</t>
  </si>
  <si>
    <t>Tacker Fork</t>
  </si>
  <si>
    <t>Left Prong</t>
  </si>
  <si>
    <t>Glade Run</t>
  </si>
  <si>
    <t>Little Thorny Creek</t>
  </si>
  <si>
    <t>Lewis Lick Run</t>
  </si>
  <si>
    <t>Brush Lick Run</t>
  </si>
  <si>
    <t>Stony Creek Tributary</t>
  </si>
  <si>
    <t>Moore Run</t>
  </si>
  <si>
    <t>Mill Run</t>
  </si>
  <si>
    <t>Possum Hollow</t>
  </si>
  <si>
    <t>Improvement Lick Run</t>
  </si>
  <si>
    <t>Crooked Fork</t>
  </si>
  <si>
    <t>Mountain Lick Run</t>
  </si>
  <si>
    <t>Day Run</t>
  </si>
  <si>
    <t>Little Laurel Creek</t>
  </si>
  <si>
    <t>Right Fork Tea Creek</t>
  </si>
  <si>
    <t>Kens Creek</t>
  </si>
  <si>
    <t>Beechy Run</t>
  </si>
  <si>
    <t>Tumbling Rock Run</t>
  </si>
  <si>
    <t>Bruffey Creek</t>
  </si>
  <si>
    <t>Tug Creek</t>
  </si>
  <si>
    <t>Sugar Creek</t>
  </si>
  <si>
    <t>Elleber Run</t>
  </si>
  <si>
    <t>Allegheny Run</t>
  </si>
  <si>
    <t>Bird Run</t>
  </si>
  <si>
    <t>Blue Lick Run</t>
  </si>
  <si>
    <t>Rush Run</t>
  </si>
  <si>
    <t>Snorting Lick Run</t>
  </si>
  <si>
    <t>Guy Run</t>
  </si>
  <si>
    <t>Overholt Run</t>
  </si>
  <si>
    <t>Chicken House Run</t>
  </si>
  <si>
    <t>Cup Run</t>
  </si>
  <si>
    <t>South Fork Gauley River</t>
  </si>
  <si>
    <t>Middle Fork Gauley River</t>
  </si>
  <si>
    <t>Millstone Creek</t>
  </si>
  <si>
    <t>Jumping Gut Run</t>
  </si>
  <si>
    <t>Burnside Branch</t>
  </si>
  <si>
    <t>Sarton Branch</t>
  </si>
  <si>
    <t>Gilmer</t>
  </si>
  <si>
    <t>Gluck Run</t>
  </si>
  <si>
    <t>Third Run</t>
  </si>
  <si>
    <t>White Oak Run</t>
  </si>
  <si>
    <t>Cole Run</t>
  </si>
  <si>
    <t>Lower Rockcamp Run</t>
  </si>
  <si>
    <t>Stumble Run</t>
  </si>
  <si>
    <t>Chub Run</t>
  </si>
  <si>
    <t>Pigtail Run</t>
  </si>
  <si>
    <t>Coon Run</t>
  </si>
  <si>
    <t>Cherry Run Tributary 2</t>
  </si>
  <si>
    <t>Ripleys Run</t>
  </si>
  <si>
    <t>Wood</t>
  </si>
  <si>
    <t>Cow Run</t>
  </si>
  <si>
    <t>Slate Run</t>
  </si>
  <si>
    <t>Fivemile Run</t>
  </si>
  <si>
    <t>Pleasants</t>
  </si>
  <si>
    <t>Meadow Run</t>
  </si>
  <si>
    <t xml:space="preserve">Dry Fork </t>
  </si>
  <si>
    <t>Cedar Branch</t>
  </si>
  <si>
    <t>Joshuas Run</t>
  </si>
  <si>
    <t>Surveyor Branch</t>
  </si>
  <si>
    <t>Boone Creek</t>
  </si>
  <si>
    <t>Leatherwood Creek</t>
  </si>
  <si>
    <t>Pendleton</t>
  </si>
  <si>
    <t>Little Fork</t>
  </si>
  <si>
    <t>Thorny Run</t>
  </si>
  <si>
    <t>Seng Run</t>
  </si>
  <si>
    <t>Alum Run</t>
  </si>
  <si>
    <t>Renick Creek</t>
  </si>
  <si>
    <t>Indian Creek</t>
  </si>
  <si>
    <t>Burns Run</t>
  </si>
  <si>
    <t>Hunters Run</t>
  </si>
  <si>
    <t>Lick Branch</t>
  </si>
  <si>
    <t>Coonskin Branch</t>
  </si>
  <si>
    <t>Hardy</t>
  </si>
  <si>
    <t>Camp Branch</t>
  </si>
  <si>
    <t>Ivy Run Tributary 1</t>
  </si>
  <si>
    <t>North Fork South Branch Potomac River Tributary 1</t>
  </si>
  <si>
    <t>Walnut Bottom Run</t>
  </si>
  <si>
    <t>Roberts Fork</t>
  </si>
  <si>
    <t>Sumate Fork</t>
  </si>
  <si>
    <t>Miller Creek</t>
  </si>
  <si>
    <t>Road Fork</t>
  </si>
  <si>
    <t>Horse Run</t>
  </si>
  <si>
    <t>Pickering Branch</t>
  </si>
  <si>
    <t>Pine Fork</t>
  </si>
  <si>
    <t>Fleming Fork</t>
  </si>
  <si>
    <t>Pedge Branch</t>
  </si>
  <si>
    <t>Little Fat Creek</t>
  </si>
  <si>
    <t>Charles Creek</t>
  </si>
  <si>
    <t>Frost Run</t>
  </si>
  <si>
    <t>North Branch Wolf Run</t>
  </si>
  <si>
    <t>Bennefield Prong Tributary 1</t>
  </si>
  <si>
    <t>Apple Orchard Branch</t>
  </si>
  <si>
    <t>Rockhouse Branch</t>
  </si>
  <si>
    <t>Crab Creek Unnamed Tributary</t>
  </si>
  <si>
    <t>Unnamed Tributary No. 1 to Kanawha River</t>
  </si>
  <si>
    <t>Price Creek</t>
  </si>
  <si>
    <t>Right Fork Rush Creek</t>
  </si>
  <si>
    <t>Flesher Run</t>
  </si>
  <si>
    <t>Seng Run Tributary 1</t>
  </si>
  <si>
    <t>Hawes Run Tributary 1</t>
  </si>
  <si>
    <t>South Fork South Branch Potomac River Tributary 3</t>
  </si>
  <si>
    <t>South Fork South Branch Potomac River Tributary 2</t>
  </si>
  <si>
    <t>Fisher Run</t>
  </si>
  <si>
    <t>South Fork South Branch Potomac River Tributary 1</t>
  </si>
  <si>
    <t>Straight Run</t>
  </si>
  <si>
    <t>Little Camp Run</t>
  </si>
  <si>
    <t>Camp Run</t>
  </si>
  <si>
    <t>Wilson Run</t>
  </si>
  <si>
    <t>Kessner Run</t>
  </si>
  <si>
    <t>Stony Creek Tributary 1</t>
  </si>
  <si>
    <t>South Branch Potomac River Tributary 6</t>
  </si>
  <si>
    <t>South Branch Potomac River Tributary 5</t>
  </si>
  <si>
    <t>South Branch Potomac River Tributary 4</t>
  </si>
  <si>
    <t>Blackthorn Creek Tributary 1</t>
  </si>
  <si>
    <t>Thorn Creek Tributary 1</t>
  </si>
  <si>
    <t>Little Creek</t>
  </si>
  <si>
    <t>Paddy Run</t>
  </si>
  <si>
    <t>Shaver Run</t>
  </si>
  <si>
    <t>Johnson Run</t>
  </si>
  <si>
    <t>Reeds Creek Tributary 1</t>
  </si>
  <si>
    <t>South Branch Potomac River Tributary 3</t>
  </si>
  <si>
    <t>South Branch Potomac River Tributary 1</t>
  </si>
  <si>
    <t>Vance Run Tributary 1</t>
  </si>
  <si>
    <t>Vance Run</t>
  </si>
  <si>
    <t>Elk Run</t>
  </si>
  <si>
    <t>Hemlock Run</t>
  </si>
  <si>
    <t>Teeter Camp Run</t>
  </si>
  <si>
    <t>Back Run</t>
  </si>
  <si>
    <t>Sawmill Branch</t>
  </si>
  <si>
    <t>Pounding Mill Run</t>
  </si>
  <si>
    <t>Bouses Run</t>
  </si>
  <si>
    <t>Dice Run</t>
  </si>
  <si>
    <t>Stringtown Run</t>
  </si>
  <si>
    <t>North Fork South Branch Potomac River Tributary 1A</t>
  </si>
  <si>
    <t>Upper Gulf Run</t>
  </si>
  <si>
    <t>McIntosh Run</t>
  </si>
  <si>
    <t>Powdermill Run</t>
  </si>
  <si>
    <t>Shafter Run</t>
  </si>
  <si>
    <t>Zeke Run</t>
  </si>
  <si>
    <t>Little Stony Run</t>
  </si>
  <si>
    <t>Peters Run</t>
  </si>
  <si>
    <t>Stauffles Run</t>
  </si>
  <si>
    <t>Stringtown Run Tributary 1</t>
  </si>
  <si>
    <t>Dry Run Tributary 1</t>
  </si>
  <si>
    <t>Low Gap Creek</t>
  </si>
  <si>
    <t>Price Branch</t>
  </si>
  <si>
    <t>Sulphur Spring Branch</t>
  </si>
  <si>
    <t>Slippery Gut Branch</t>
  </si>
  <si>
    <t>Little Hewitt Creek</t>
  </si>
  <si>
    <t>Big Pinnacle Branch</t>
  </si>
  <si>
    <t>Mill Branch</t>
  </si>
  <si>
    <t>Gidd Branch</t>
  </si>
  <si>
    <t>Horse Branch</t>
  </si>
  <si>
    <t>Coon Fork</t>
  </si>
  <si>
    <t>White Oak Creek</t>
  </si>
  <si>
    <t>Wolfpen Run</t>
  </si>
  <si>
    <t>Hitchcock Run</t>
  </si>
  <si>
    <t>Turtle Run</t>
  </si>
  <si>
    <t>Star Fork</t>
  </si>
  <si>
    <t>Smith Run</t>
  </si>
  <si>
    <t>Indian Run</t>
  </si>
  <si>
    <t>Big Cave Run</t>
  </si>
  <si>
    <t>Left Fork Macfarlan Creek</t>
  </si>
  <si>
    <t>Hickory Run</t>
  </si>
  <si>
    <t>Patton Run</t>
  </si>
  <si>
    <t>Goose Run</t>
  </si>
  <si>
    <t>Elliotts Run</t>
  </si>
  <si>
    <t>Short Run</t>
  </si>
  <si>
    <t>Doll Run</t>
  </si>
  <si>
    <t>Turkey Run</t>
  </si>
  <si>
    <t>Douglas Run</t>
  </si>
  <si>
    <t>Jake Run</t>
  </si>
  <si>
    <t>Caldwell Run</t>
  </si>
  <si>
    <t>Bennett Run</t>
  </si>
  <si>
    <t>Canoe Run</t>
  </si>
  <si>
    <t>King Shoals Run</t>
  </si>
  <si>
    <t>Sliding Run</t>
  </si>
  <si>
    <t>Little Sliding Run</t>
  </si>
  <si>
    <t>Duskcamp Run</t>
  </si>
  <si>
    <t>Bear Run</t>
  </si>
  <si>
    <t>Twistabout Creek</t>
  </si>
  <si>
    <t>Birch Run</t>
  </si>
  <si>
    <t>Upper Birch Run</t>
  </si>
  <si>
    <t>Little Sycamore Creek</t>
  </si>
  <si>
    <t>Beechy Creek</t>
  </si>
  <si>
    <t>Upper Two Run</t>
  </si>
  <si>
    <t>Bens Run</t>
  </si>
  <si>
    <t>Spread Run</t>
  </si>
  <si>
    <t>Two Run</t>
  </si>
  <si>
    <t>Snake Fork</t>
  </si>
  <si>
    <t>Twisting Chute Creek</t>
  </si>
  <si>
    <t>Logshoal Run</t>
  </si>
  <si>
    <t>Otterlick Run</t>
  </si>
  <si>
    <t>Bailey Branch</t>
  </si>
  <si>
    <t>Jordans Branch</t>
  </si>
  <si>
    <t>Unnamed Creek</t>
  </si>
  <si>
    <t>North River Tributary No.3A</t>
  </si>
  <si>
    <t>Bearwallow Creek</t>
  </si>
  <si>
    <t>Morgan</t>
  </si>
  <si>
    <t>Cacapon River Tributary No.2</t>
  </si>
  <si>
    <t>Mill Creek Tributary 1</t>
  </si>
  <si>
    <t>Cove Run</t>
  </si>
  <si>
    <t>Beadle Run</t>
  </si>
  <si>
    <t>Calf Creek</t>
  </si>
  <si>
    <t>Hannaman Run</t>
  </si>
  <si>
    <t>Ash Spring Run</t>
  </si>
  <si>
    <t>Abbott Creek</t>
  </si>
  <si>
    <t>Dial Branch</t>
  </si>
  <si>
    <t>Mash Fork</t>
  </si>
  <si>
    <t>Edison Hollow</t>
  </si>
  <si>
    <t>Glady Fork Tributary No.1</t>
  </si>
  <si>
    <t>Beaver Branch</t>
  </si>
  <si>
    <t>Laurel Creek 2 Tributary No.1</t>
  </si>
  <si>
    <t>Stinking Lick Creek Tributary</t>
  </si>
  <si>
    <t>Madam Creek Tributary</t>
  </si>
  <si>
    <t>Cooper Creek</t>
  </si>
  <si>
    <t>Lefthand Fork Cooper Creek</t>
  </si>
  <si>
    <t>Fall Branch</t>
  </si>
  <si>
    <t>Boulder Run</t>
  </si>
  <si>
    <t>Twomile Run</t>
  </si>
  <si>
    <t>Culberson Springs Creek</t>
  </si>
  <si>
    <t>Kitchen Creek</t>
  </si>
  <si>
    <t>Muddy Creek Tributary No.6</t>
  </si>
  <si>
    <t>Meadow River Tributary No.2</t>
  </si>
  <si>
    <t>Meadow River Tributary No.1</t>
  </si>
  <si>
    <t>Little Clear Creek</t>
  </si>
  <si>
    <t>Howards Lick Run Tributary No.1</t>
  </si>
  <si>
    <t>Adams Run</t>
  </si>
  <si>
    <t>Lost River Tributary No.4</t>
  </si>
  <si>
    <t>Mill Gap Run</t>
  </si>
  <si>
    <t>Kimsey Run Tributary No.1</t>
  </si>
  <si>
    <t>Kimsey Run Tributary No.2</t>
  </si>
  <si>
    <t>Lost River Tributary No.3</t>
  </si>
  <si>
    <t>Long Lick Run Tributary No.1</t>
  </si>
  <si>
    <t>Lost River Tributary No.2</t>
  </si>
  <si>
    <t>Three Strings Run</t>
  </si>
  <si>
    <t>Lost River Tributary No.1</t>
  </si>
  <si>
    <t>Cacapon River Tributary No.9</t>
  </si>
  <si>
    <t>Trout Run Tributary No.1a</t>
  </si>
  <si>
    <t>Sine Run</t>
  </si>
  <si>
    <t>Rodabaugh Run</t>
  </si>
  <si>
    <t>Rohrbaugh Run Tributary No.1</t>
  </si>
  <si>
    <t>Brake Run</t>
  </si>
  <si>
    <t>Stump Run</t>
  </si>
  <si>
    <t>Shooks Run Tributary No.1</t>
  </si>
  <si>
    <t>Shooks Run</t>
  </si>
  <si>
    <t>Sperry Run Tributary No.3</t>
  </si>
  <si>
    <t>Sperry Run Tributary No.2</t>
  </si>
  <si>
    <t>North River Tributary No.1</t>
  </si>
  <si>
    <t>South Branch Potomac River Tributary No.1a</t>
  </si>
  <si>
    <t>South Branch Potomac River Tributary No.3</t>
  </si>
  <si>
    <t>Stony Run Tributary No.1a</t>
  </si>
  <si>
    <t>Anderson Run Tributary No.1</t>
  </si>
  <si>
    <t>Brush Creek Tributary No.1</t>
  </si>
  <si>
    <t>Lewis Fork</t>
  </si>
  <si>
    <t>Bridge Branch</t>
  </si>
  <si>
    <t>Martin Creek</t>
  </si>
  <si>
    <t>Muddy Creek Tributary 1</t>
  </si>
  <si>
    <t>Fickey Run</t>
  </si>
  <si>
    <t>Crab Orchard Run</t>
  </si>
  <si>
    <t>Hancock</t>
  </si>
  <si>
    <t>Mercer Run</t>
  </si>
  <si>
    <t>Left Fork Skin Fork</t>
  </si>
  <si>
    <t>Lambert Branch</t>
  </si>
  <si>
    <t>Old Slab Fork</t>
  </si>
  <si>
    <t>Upper Big Branch</t>
  </si>
  <si>
    <t>Little White Oak Creek</t>
  </si>
  <si>
    <t>White Oak Branch</t>
  </si>
  <si>
    <t>Meadow Fork</t>
  </si>
  <si>
    <t>Left Fork Allen Creek</t>
  </si>
  <si>
    <t>Right Fork Cedar Creek</t>
  </si>
  <si>
    <t>Unnamed Tributary 1 to Still Run</t>
  </si>
  <si>
    <t>Measle Fork</t>
  </si>
  <si>
    <t>Beartown Fork</t>
  </si>
  <si>
    <t>Pinnacle Creek Tributary</t>
  </si>
  <si>
    <t>Unnamed Tributary 1 to White Oak Branch</t>
  </si>
  <si>
    <t>Payne Branch</t>
  </si>
  <si>
    <t>Noseman Branch</t>
  </si>
  <si>
    <t>Little Pinnacle Creek</t>
  </si>
  <si>
    <t>Long Branch</t>
  </si>
  <si>
    <t>Spider Creek</t>
  </si>
  <si>
    <t>Hickory Branch</t>
  </si>
  <si>
    <t>Workman Branch</t>
  </si>
  <si>
    <t>Unnamed Tributary 1 to Barkers Creek</t>
  </si>
  <si>
    <t>Comer Branch</t>
  </si>
  <si>
    <t>Jenny Branch</t>
  </si>
  <si>
    <t>Horse Creek</t>
  </si>
  <si>
    <t>Crane Fork</t>
  </si>
  <si>
    <t>North Spring Branch</t>
  </si>
  <si>
    <t>Reedy Branch</t>
  </si>
  <si>
    <t>Elk Trace Branch</t>
  </si>
  <si>
    <t>Doublecamp Branch</t>
  </si>
  <si>
    <t>White Oak Fork</t>
  </si>
  <si>
    <t>Bearhole Fork Tributary</t>
  </si>
  <si>
    <t>David Branch</t>
  </si>
  <si>
    <t>Moccasin Creek</t>
  </si>
  <si>
    <t>Hound Fork</t>
  </si>
  <si>
    <t>Walls Branch</t>
  </si>
  <si>
    <t>Trace Fork 4</t>
  </si>
  <si>
    <t>Sycamore Branch</t>
  </si>
  <si>
    <t>Simmons Fork</t>
  </si>
  <si>
    <t>Rich Branch</t>
  </si>
  <si>
    <t>McDonald Fork</t>
  </si>
  <si>
    <t>Longlick Branch</t>
  </si>
  <si>
    <t>Cow Creek</t>
  </si>
  <si>
    <t>Bear Branch</t>
  </si>
  <si>
    <t>Acord Branch</t>
  </si>
  <si>
    <t>Shop Branch</t>
  </si>
  <si>
    <t>Right Fork Muzzle Creek</t>
  </si>
  <si>
    <t>Fort Branch</t>
  </si>
  <si>
    <t>Ikes Fork</t>
  </si>
  <si>
    <t>Unnamed Tributary 1 to Indian Creek</t>
  </si>
  <si>
    <t>Turkeywallow Branch</t>
  </si>
  <si>
    <t>Smith Branch</t>
  </si>
  <si>
    <t>Clover Run</t>
  </si>
  <si>
    <t>Thunderstruck Run</t>
  </si>
  <si>
    <t>Pendleton Creek</t>
  </si>
  <si>
    <t>North Fork Red Run</t>
  </si>
  <si>
    <t>Maxwell Run</t>
  </si>
  <si>
    <t>Left Fork Red Creek</t>
  </si>
  <si>
    <t>Tributary To Right Fork Clover Run</t>
  </si>
  <si>
    <t>Lindy Run</t>
  </si>
  <si>
    <t>Little Mill Run</t>
  </si>
  <si>
    <t>Mike Run</t>
  </si>
  <si>
    <t>Roaring Run</t>
  </si>
  <si>
    <t>Left Fork Bull Run</t>
  </si>
  <si>
    <t>Hile Run</t>
  </si>
  <si>
    <t>Little Blackwater River</t>
  </si>
  <si>
    <t>Flat Run</t>
  </si>
  <si>
    <t>Yoakum Run</t>
  </si>
  <si>
    <t>Freeland Run</t>
  </si>
  <si>
    <t>Fisher Spring Run</t>
  </si>
  <si>
    <t>Tributary To Red Creek</t>
  </si>
  <si>
    <t>Tributary To Beaver Creek</t>
  </si>
  <si>
    <t>Snyder Run</t>
  </si>
  <si>
    <t>Shays Run</t>
  </si>
  <si>
    <t>Bonifield Run</t>
  </si>
  <si>
    <t>Gandy Run</t>
  </si>
  <si>
    <t>South Fork Red Run</t>
  </si>
  <si>
    <t>Left Branch Mill Run</t>
  </si>
  <si>
    <t>Clay Lick Run</t>
  </si>
  <si>
    <t>Tobes Run</t>
  </si>
  <si>
    <t>Drift Run</t>
  </si>
  <si>
    <t>Hawkins Run</t>
  </si>
  <si>
    <t>Chaffey Run</t>
  </si>
  <si>
    <t>Devils Run</t>
  </si>
  <si>
    <t>Goodwin Run</t>
  </si>
  <si>
    <t>Black Fork Tributary No.1</t>
  </si>
  <si>
    <t>Aarons Run</t>
  </si>
  <si>
    <t>Shavers Lick Run</t>
  </si>
  <si>
    <t>Red Spring Branch</t>
  </si>
  <si>
    <t>Laurel Creek Tributary</t>
  </si>
  <si>
    <t>Wolf Creek Tributary</t>
  </si>
  <si>
    <t>Duncan Branch</t>
  </si>
  <si>
    <t>Powley Creek</t>
  </si>
  <si>
    <t>Kissinger Run</t>
  </si>
  <si>
    <t>Wind Creek</t>
  </si>
  <si>
    <t>Righthand Fork Madam Creek</t>
  </si>
  <si>
    <t>Brooks Branch</t>
  </si>
  <si>
    <t>Spicelick Creek</t>
  </si>
  <si>
    <t>Tributary 1 to New River</t>
  </si>
  <si>
    <t>Sunrise Branch</t>
  </si>
  <si>
    <t>Claypool Branch</t>
  </si>
  <si>
    <t>Wheel Run</t>
  </si>
  <si>
    <t>Johnnycake Fork</t>
  </si>
  <si>
    <t>Pipestem Creek Tributary No.2</t>
  </si>
  <si>
    <t>Pipestem Creek Tributary</t>
  </si>
  <si>
    <t>Pipestem Creek Tributary No.1</t>
  </si>
  <si>
    <t>Toms Run</t>
  </si>
  <si>
    <t>South Fork Potts Creek Tributary 1</t>
  </si>
  <si>
    <t>Wolf Creek Tributary No.1</t>
  </si>
  <si>
    <t>Plankcabin Creek</t>
  </si>
  <si>
    <t>Monroe</t>
  </si>
  <si>
    <t>Little Devil Creek</t>
  </si>
  <si>
    <t>Second Creek Tributary</t>
  </si>
  <si>
    <t>Archer Fork</t>
  </si>
  <si>
    <t>Devil Creek</t>
  </si>
  <si>
    <t>Pepper Run</t>
  </si>
  <si>
    <t>Back Creek</t>
  </si>
  <si>
    <t>Forest Run</t>
  </si>
  <si>
    <t>Wiseman Branch</t>
  </si>
  <si>
    <t>Turkey Creek Tributary 1</t>
  </si>
  <si>
    <t>Indian Creek Tributary 1</t>
  </si>
  <si>
    <t>Rich Creek Tributary No.1</t>
  </si>
  <si>
    <t>Ewin Run</t>
  </si>
  <si>
    <t>Cooks Run</t>
  </si>
  <si>
    <t>Blue Lick Creek Tributary</t>
  </si>
  <si>
    <t>Pots Creek Tributary</t>
  </si>
  <si>
    <t>Brush Creek Tributary No.3</t>
  </si>
  <si>
    <t>Trace Branch</t>
  </si>
  <si>
    <t>Wilderness Fork</t>
  </si>
  <si>
    <t>Skin Fork</t>
  </si>
  <si>
    <t>Rocklick Branch</t>
  </si>
  <si>
    <t>Lukey Fork</t>
  </si>
  <si>
    <t>Locust Fork</t>
  </si>
  <si>
    <t>Left Fork White Oak Creek</t>
  </si>
  <si>
    <t>Lacey Branch</t>
  </si>
  <si>
    <t>Joes Branch</t>
  </si>
  <si>
    <t>Jigly Branch</t>
  </si>
  <si>
    <t>Jasper Workman Branch</t>
  </si>
  <si>
    <t>Jarrell Branch</t>
  </si>
  <si>
    <t>Jack Smith Branch</t>
  </si>
  <si>
    <t>Honeycamp Fork</t>
  </si>
  <si>
    <t>Grapevine Branch</t>
  </si>
  <si>
    <t>Jacks Branch</t>
  </si>
  <si>
    <t>Casey Creek</t>
  </si>
  <si>
    <t>Bull Creek</t>
  </si>
  <si>
    <t>Roach Branch</t>
  </si>
  <si>
    <t>Jarrells Creek</t>
  </si>
  <si>
    <t>Robinson Creek</t>
  </si>
  <si>
    <t>Ballard Fork</t>
  </si>
  <si>
    <t>Big Horse Tributary No.3</t>
  </si>
  <si>
    <t>Big Horse Tributary No.6</t>
  </si>
  <si>
    <t>Left Fork Bull Creek</t>
  </si>
  <si>
    <t>Cold Fork</t>
  </si>
  <si>
    <t>Lavinia Fork</t>
  </si>
  <si>
    <t>Threemile Branch</t>
  </si>
  <si>
    <t>Twomile Branch</t>
  </si>
  <si>
    <t>Hopkins Fork Tributary</t>
  </si>
  <si>
    <t>Wash Branch</t>
  </si>
  <si>
    <t>Lick Creek Tributary</t>
  </si>
  <si>
    <t>Big Horse Tributary No.4</t>
  </si>
  <si>
    <t>Bragg Fork</t>
  </si>
  <si>
    <t>Sugartree Branch</t>
  </si>
  <si>
    <t>Stanley Fork</t>
  </si>
  <si>
    <t>Fork Creek</t>
  </si>
  <si>
    <t>Burnt Cabin Branch</t>
  </si>
  <si>
    <t>Logan Fork</t>
  </si>
  <si>
    <t>Browns Branch</t>
  </si>
  <si>
    <t>Jerry Fork</t>
  </si>
  <si>
    <t>Sycamore Fork</t>
  </si>
  <si>
    <t>Skin Poplar Branch</t>
  </si>
  <si>
    <t>Tickle Britches Fork</t>
  </si>
  <si>
    <t>James Creek</t>
  </si>
  <si>
    <t>Oldroad Run</t>
  </si>
  <si>
    <t>Left Branch</t>
  </si>
  <si>
    <t>Indian Fork Creek</t>
  </si>
  <si>
    <t>Stewart Run</t>
  </si>
  <si>
    <t>Lick Shoals Run</t>
  </si>
  <si>
    <t>Island Run</t>
  </si>
  <si>
    <t>Bonica Run</t>
  </si>
  <si>
    <t>Right Branch</t>
  </si>
  <si>
    <t>Baker Run</t>
  </si>
  <si>
    <t>Taylor Drain</t>
  </si>
  <si>
    <t>Sugar Creek Tributary No.1</t>
  </si>
  <si>
    <t>Sugar Creek Tributary No.2</t>
  </si>
  <si>
    <t>Pleasant Creek Tributary No. 3</t>
  </si>
  <si>
    <t>Pleasant Creek Tributary No. 1</t>
  </si>
  <si>
    <t>Wash Run</t>
  </si>
  <si>
    <t>Sugar Creek Tributary No.4</t>
  </si>
  <si>
    <t>Sugar Creek Tributary No.3</t>
  </si>
  <si>
    <t>Pleasant Creek Tributary No. 5</t>
  </si>
  <si>
    <t>Pleasant Creek Tributary No. 4</t>
  </si>
  <si>
    <t xml:space="preserve">Pleasant Creek Tributary No. 2 </t>
  </si>
  <si>
    <t>Glady Creek Tributary No.1</t>
  </si>
  <si>
    <t>Foxgrape Run</t>
  </si>
  <si>
    <t>Big Cove Run</t>
  </si>
  <si>
    <t>Bartlett Run</t>
  </si>
  <si>
    <t>Devil Run</t>
  </si>
  <si>
    <t>Spice Creek</t>
  </si>
  <si>
    <t>Windmil Gap Branch Tributary No.1</t>
  </si>
  <si>
    <t>Millseat Branch</t>
  </si>
  <si>
    <t>Coalbank Branch Tributary No.1</t>
  </si>
  <si>
    <t>Buzzard Branch Tributary No.1</t>
  </si>
  <si>
    <t>Bottom Creek Tributary No.1</t>
  </si>
  <si>
    <t>Buzzard Branch</t>
  </si>
  <si>
    <t>River Laurel Branch</t>
  </si>
  <si>
    <t>Split Fork</t>
  </si>
  <si>
    <t>Mudlick Branch</t>
  </si>
  <si>
    <t>Bee Branch</t>
  </si>
  <si>
    <t>War Branch</t>
  </si>
  <si>
    <t>North Fork Big Creek</t>
  </si>
  <si>
    <t>Wolfpen Branch Tributary No.1</t>
  </si>
  <si>
    <t>Slaunch Fork</t>
  </si>
  <si>
    <t>Zacks Branch</t>
  </si>
  <si>
    <t>Mountain Fork</t>
  </si>
  <si>
    <t>Lower Twin Branch</t>
  </si>
  <si>
    <t>Low Gap Branch</t>
  </si>
  <si>
    <t>Leslie Branch</t>
  </si>
  <si>
    <t>Hurricane Branch</t>
  </si>
  <si>
    <t>Huntingshirt Branch</t>
  </si>
  <si>
    <t>Betsy Branch</t>
  </si>
  <si>
    <t>Beartown Branch</t>
  </si>
  <si>
    <t>Vall Creek Tributary No.1</t>
  </si>
  <si>
    <t>Split Tree Branch</t>
  </si>
  <si>
    <t>Split Fork Tributary No.1</t>
  </si>
  <si>
    <t>Spice Laurel Branch</t>
  </si>
  <si>
    <t>South Fork Staunch Fork</t>
  </si>
  <si>
    <t>Shannon Branch</t>
  </si>
  <si>
    <t>Rock Narrows Branch</t>
  </si>
  <si>
    <t>Open Fork</t>
  </si>
  <si>
    <t>Mitchell Branch</t>
  </si>
  <si>
    <t>Middle Fork Panther Creek</t>
  </si>
  <si>
    <t>Middle Fork Big Creek</t>
  </si>
  <si>
    <t>Meathouse Fork</t>
  </si>
  <si>
    <t>Left Fork Mill Creek</t>
  </si>
  <si>
    <t>Harman Branch Tributary</t>
  </si>
  <si>
    <t>Duskins Branch</t>
  </si>
  <si>
    <t>Deerskin Branch</t>
  </si>
  <si>
    <t>Daycamp Branch</t>
  </si>
  <si>
    <t>Big Branch Tributary No.1</t>
  </si>
  <si>
    <t>Crane Trace Branch</t>
  </si>
  <si>
    <t>Belcher Branch</t>
  </si>
  <si>
    <t>Beech Fork</t>
  </si>
  <si>
    <t>Dog Fork</t>
  </si>
  <si>
    <t>War Creek Tributary No.1</t>
  </si>
  <si>
    <t>Twin Branch</t>
  </si>
  <si>
    <t>Sugarcamp Branch</t>
  </si>
  <si>
    <t>South Fork Tug Fork Tributary No.1</t>
  </si>
  <si>
    <t>Right Fork Sandy Huff Branch</t>
  </si>
  <si>
    <t>Oak Branch</t>
  </si>
  <si>
    <t>Honeycamp Branch</t>
  </si>
  <si>
    <t>Aldrich Fork</t>
  </si>
  <si>
    <t>Left Fork Little Sand Run</t>
  </si>
  <si>
    <t>Buckhannon River Tributary No.1</t>
  </si>
  <si>
    <t>Ash Lick</t>
  </si>
  <si>
    <t>Swamp Run</t>
  </si>
  <si>
    <t>Herods Run</t>
  </si>
  <si>
    <t>Tea Creek</t>
  </si>
  <si>
    <t>Perry Run</t>
  </si>
  <si>
    <t>Oldham Run</t>
  </si>
  <si>
    <t>Keith Fork</t>
  </si>
  <si>
    <t>Skin Creek</t>
  </si>
  <si>
    <t>Pine Creek</t>
  </si>
  <si>
    <t>Jackson</t>
  </si>
  <si>
    <t>Sarvis Fork</t>
  </si>
  <si>
    <t>Ohio River Tributary to Tributary No.3</t>
  </si>
  <si>
    <t>Rock Gap Run Tributary</t>
  </si>
  <si>
    <t>South Branch Wolf Run</t>
  </si>
  <si>
    <t>Shelby Run</t>
  </si>
  <si>
    <t>Flag Run</t>
  </si>
  <si>
    <t>Doe Run</t>
  </si>
  <si>
    <t>Gabe Fork</t>
  </si>
  <si>
    <t>Little Sandy Creek Tribtuary No.2</t>
  </si>
  <si>
    <t>Glady Creek Tribtuary No.1</t>
  </si>
  <si>
    <t>Cherry Run</t>
  </si>
  <si>
    <t>Three Fork Creek Tributary No.3</t>
  </si>
  <si>
    <t>Swamp Run Tritbuary No.1</t>
  </si>
  <si>
    <t>Otter Creek</t>
  </si>
  <si>
    <t>Little Sandy Creek Tribtuary No.1</t>
  </si>
  <si>
    <t>Laurel Run Tributary No.1</t>
  </si>
  <si>
    <t>Jerry Run</t>
  </si>
  <si>
    <t>Carder Run</t>
  </si>
  <si>
    <t>Youghiogheny River</t>
  </si>
  <si>
    <t>Left Fork Sandy Creek Tributary No.1</t>
  </si>
  <si>
    <t>Wardwell Run</t>
  </si>
  <si>
    <t>Madison Run</t>
  </si>
  <si>
    <t>Kanes Creek</t>
  </si>
  <si>
    <t>Elsey Run</t>
  </si>
  <si>
    <t>Barnes Run</t>
  </si>
  <si>
    <t>White Oak Springs Run</t>
  </si>
  <si>
    <t>Tibbs Run</t>
  </si>
  <si>
    <t>Snowy Creek Tributary No.2</t>
  </si>
  <si>
    <t>Snowy Creek Tributary No.1</t>
  </si>
  <si>
    <t>Scott Run</t>
  </si>
  <si>
    <t>Salt Block Run</t>
  </si>
  <si>
    <t>Right Fork Sandy Creek Tributary No.1</t>
  </si>
  <si>
    <t>Piney Run</t>
  </si>
  <si>
    <t>Parker Run</t>
  </si>
  <si>
    <t>Big Sandy Creek Tributary 3</t>
  </si>
  <si>
    <t>North Branch Snowy Creek Trib.4</t>
  </si>
  <si>
    <t>North Branch Snowy Creek Trib.3</t>
  </si>
  <si>
    <t>North Branch Snowy Creek Trib. 2</t>
  </si>
  <si>
    <t>North Branch Snowy Creek Tri. No.1</t>
  </si>
  <si>
    <t>Muddy Creek</t>
  </si>
  <si>
    <t>Middle Run</t>
  </si>
  <si>
    <t>Martins Run</t>
  </si>
  <si>
    <t>Maple Run Tributary No.1</t>
  </si>
  <si>
    <t>Little Wolf Creek</t>
  </si>
  <si>
    <t>Little Sandy Creek Tributary No.2</t>
  </si>
  <si>
    <t>Little Sandy Creek Tributary No. 3</t>
  </si>
  <si>
    <t>Little Lick Run</t>
  </si>
  <si>
    <t>Lick Run(II)</t>
  </si>
  <si>
    <t>Joes Run</t>
  </si>
  <si>
    <t>Hog Run Tributary 3</t>
  </si>
  <si>
    <t>Hog Run Tributary 2</t>
  </si>
  <si>
    <t>Hog Run Tributary 1</t>
  </si>
  <si>
    <t>Hog Run</t>
  </si>
  <si>
    <t>Heather Run</t>
  </si>
  <si>
    <t>Glade Run Tributary 2</t>
  </si>
  <si>
    <t>Glade Run Tributary 1</t>
  </si>
  <si>
    <t>Fike Run</t>
  </si>
  <si>
    <t>Dillan Creek Tributary 2</t>
  </si>
  <si>
    <t>Deckers Creek Tributary 1</t>
  </si>
  <si>
    <t>Daugherty Run</t>
  </si>
  <si>
    <t>Cherry Run Tributary 3</t>
  </si>
  <si>
    <t>Cherry Run Tributary 2A</t>
  </si>
  <si>
    <t>Cherry Run Tributary 1</t>
  </si>
  <si>
    <t>Cheat River Tributary 1</t>
  </si>
  <si>
    <t>Bull Run Tributary 1</t>
  </si>
  <si>
    <t>Bee Run</t>
  </si>
  <si>
    <t>Barnes Run Tributary 2</t>
  </si>
  <si>
    <t>Willett Run</t>
  </si>
  <si>
    <t>Connor Hollow Tributary to Cacapon River</t>
  </si>
  <si>
    <t>Rockwell Run</t>
  </si>
  <si>
    <t>Sleepy Creek Tributary No.7</t>
  </si>
  <si>
    <t>South Fork Sleepy Creek Tributary</t>
  </si>
  <si>
    <t>Sleepy Creek Tributary No.6</t>
  </si>
  <si>
    <t>Sleepy Creek Tributary No.5</t>
  </si>
  <si>
    <t>Cacapon River Tributary No.1</t>
  </si>
  <si>
    <t>Cherry Run Tributary No.1</t>
  </si>
  <si>
    <t>Cherry Run Tributary No.2</t>
  </si>
  <si>
    <t>Sleepy Creek Tributary No.4</t>
  </si>
  <si>
    <t>Rockgap Run Tributary No.1</t>
  </si>
  <si>
    <t>Sleepy Creek Tributary No.2</t>
  </si>
  <si>
    <t>South Fork Sleepy Creek</t>
  </si>
  <si>
    <t>Sleepy Creek Tributary No.1</t>
  </si>
  <si>
    <t>Bunners Run</t>
  </si>
  <si>
    <t>Whiteday Creek Tributary No. 1</t>
  </si>
  <si>
    <t xml:space="preserve">Whiteday Creek Tributary No. 3 </t>
  </si>
  <si>
    <t xml:space="preserve">West Run Tributary No. 2 </t>
  </si>
  <si>
    <t>Tributary No. 1 to Rubles Run</t>
  </si>
  <si>
    <t>Mountain Run</t>
  </si>
  <si>
    <t>Mcfarland Run</t>
  </si>
  <si>
    <t>Mays Run</t>
  </si>
  <si>
    <t>Guston Run</t>
  </si>
  <si>
    <t>Crooked Run Tributary No. 1</t>
  </si>
  <si>
    <t>Quarry Run</t>
  </si>
  <si>
    <t xml:space="preserve">Boyd Run Tributary No. 1 </t>
  </si>
  <si>
    <t>Booths Creek Tributary No.1</t>
  </si>
  <si>
    <t>Bloody Run</t>
  </si>
  <si>
    <t>Long Drain</t>
  </si>
  <si>
    <t>Jakes Run Tributary No. 1</t>
  </si>
  <si>
    <t>Horseshoe Creek Tributary No.5</t>
  </si>
  <si>
    <t>Dans Run</t>
  </si>
  <si>
    <t>Patterson Creek Tributary No.4</t>
  </si>
  <si>
    <t>Wild Meadows Run</t>
  </si>
  <si>
    <t>Hilkey Run</t>
  </si>
  <si>
    <t>Hellenbeck Run</t>
  </si>
  <si>
    <t>Dowden Run</t>
  </si>
  <si>
    <t>Patterson Creek Tributary No.1</t>
  </si>
  <si>
    <t>Patterson Creek Tributary No.2</t>
  </si>
  <si>
    <t>Patterson Creek Tributary No.3</t>
  </si>
  <si>
    <t>Horseshoe Creek Tributary No.3</t>
  </si>
  <si>
    <t>Mikes Run</t>
  </si>
  <si>
    <t>Whipps Run</t>
  </si>
  <si>
    <t>Cabin Run Tributary No.1</t>
  </si>
  <si>
    <t>Deep Run</t>
  </si>
  <si>
    <t>Horseshoe Creek Tributary No.2</t>
  </si>
  <si>
    <t>Horseshoe Creek Tributary No.1</t>
  </si>
  <si>
    <t>New Creek Tributary No.2</t>
  </si>
  <si>
    <t>Beaver Run</t>
  </si>
  <si>
    <t>New Creek Tributary No.3</t>
  </si>
  <si>
    <t>New Creek Tributary No.1</t>
  </si>
  <si>
    <t>Pursley Run</t>
  </si>
  <si>
    <t>Limestone Run Tributary</t>
  </si>
  <si>
    <t>Sycamore Run</t>
  </si>
  <si>
    <t>Horseshoe Creek Tributary No.4</t>
  </si>
  <si>
    <t>Horseshoe Creek Tributary No.9</t>
  </si>
  <si>
    <t>Horseshoe Creek Tributary No.10</t>
  </si>
  <si>
    <t>Cabin Run Tributary No.3</t>
  </si>
  <si>
    <t>Cabin Run Tributary No.2</t>
  </si>
  <si>
    <t>Myers Run</t>
  </si>
  <si>
    <t>Horseshoe Creek Tributary No.7</t>
  </si>
  <si>
    <t>Horseshoe Creek Tributary No.8</t>
  </si>
  <si>
    <t>Slaughterhouse Run</t>
  </si>
  <si>
    <t>Howell Run</t>
  </si>
  <si>
    <t>Otter Run</t>
  </si>
  <si>
    <t>Tygart Valley River Tributary No. 1</t>
  </si>
  <si>
    <t>Tygart Valley River Tributary</t>
  </si>
  <si>
    <t>River Run</t>
  </si>
  <si>
    <t>Maple Run</t>
  </si>
  <si>
    <t>Goose Creek</t>
  </si>
  <si>
    <t>Burnt Carbon Run</t>
  </si>
  <si>
    <t>Long Marsh Run Tribtuary No.1</t>
  </si>
  <si>
    <t>Tributary A</t>
  </si>
  <si>
    <t>Long Marsh Run Tribtuary No.2</t>
  </si>
  <si>
    <t>Turkey Run Tributary No. 1</t>
  </si>
  <si>
    <t>Elks Run Tributary No.1</t>
  </si>
  <si>
    <t>Shenandoah River Tribtuary No.1</t>
  </si>
  <si>
    <t>Berkeley</t>
  </si>
  <si>
    <t>Elk Branch Tributary No.1</t>
  </si>
  <si>
    <t>Elk Branch Tributary No.2</t>
  </si>
  <si>
    <t>Tomahawk Run</t>
  </si>
  <si>
    <t>Hoke Run Tributary</t>
  </si>
  <si>
    <t>Higgins Run</t>
  </si>
  <si>
    <t>Evans Run Tributary No.2</t>
  </si>
  <si>
    <t>Evans Run Tributary To Tributary No.2</t>
  </si>
  <si>
    <t>Buzzard Run</t>
  </si>
  <si>
    <t>Specks Run</t>
  </si>
  <si>
    <t xml:space="preserve">Tuscarora Creek Tributary </t>
  </si>
  <si>
    <t>Evans Run Tributary No.1</t>
  </si>
  <si>
    <t>Mill Creek Tributary No.1</t>
  </si>
  <si>
    <t>Tulissus Branch</t>
  </si>
  <si>
    <t>Tub Run</t>
  </si>
  <si>
    <t>Little Brush Creek</t>
  </si>
  <si>
    <t>Duncan Run</t>
  </si>
  <si>
    <t>Sand Run Tributary No.6</t>
  </si>
  <si>
    <t>Sand Run Tributary No.5</t>
  </si>
  <si>
    <t>Sand Run Tributary No.4</t>
  </si>
  <si>
    <t>Sand Run Tributary No.3</t>
  </si>
  <si>
    <t>Sand Run Tributary No.2</t>
  </si>
  <si>
    <t>Rock Run</t>
  </si>
  <si>
    <t>Pecks Run Tributary No.1</t>
  </si>
  <si>
    <t>Pecks Run Tributary No.6</t>
  </si>
  <si>
    <t>Otter Creek Tribtaury 1</t>
  </si>
  <si>
    <t>Possession Camp Run</t>
  </si>
  <si>
    <t>Flatbrush Run</t>
  </si>
  <si>
    <t>Cut-Off Canal</t>
  </si>
  <si>
    <t>Roaring Creek Tributary No.11</t>
  </si>
  <si>
    <t>Saltlick Run Tributary No.2</t>
  </si>
  <si>
    <t>Saltlick Run Tribtaury No.1</t>
  </si>
  <si>
    <t>Pond Lick Run</t>
  </si>
  <si>
    <t>Baldlick Fork</t>
  </si>
  <si>
    <t>Nail Run</t>
  </si>
  <si>
    <t>Campfield Run Tributary 1</t>
  </si>
  <si>
    <t>Halfmoon Run</t>
  </si>
  <si>
    <t>Slate Rock Run</t>
  </si>
  <si>
    <t>Hutton Run</t>
  </si>
  <si>
    <t>South Branch Potomac River Tributary No.3a</t>
  </si>
  <si>
    <t>South Branch Potomac River Tributary No.2a</t>
  </si>
  <si>
    <t>Mudlick Run Tributary No.1</t>
  </si>
  <si>
    <t>Falling Run</t>
  </si>
  <si>
    <t>Cacapon River Tribtuary No.5</t>
  </si>
  <si>
    <t>Stony Run Tributary</t>
  </si>
  <si>
    <t>Long Meadow Run</t>
  </si>
  <si>
    <t>Wergman Run</t>
  </si>
  <si>
    <t>Buffalo Creek Tributary No.2</t>
  </si>
  <si>
    <t>Turkeyfoot Run</t>
  </si>
  <si>
    <t>Trinton Hollow</t>
  </si>
  <si>
    <t>Tear Coat Creek Tributary No.5</t>
  </si>
  <si>
    <t>Tear Coat Creek Tributary No.6</t>
  </si>
  <si>
    <t>Tear Coat Creek Tributary No.2</t>
  </si>
  <si>
    <t>Tear Coat Creek Tribtuary To Tributary No.3</t>
  </si>
  <si>
    <t>Swisher Hollow</t>
  </si>
  <si>
    <t>Spring Valley</t>
  </si>
  <si>
    <t>South Fork Little Cacapon River Tributary No.1</t>
  </si>
  <si>
    <t>South Branch Potomac River Tributary No.1</t>
  </si>
  <si>
    <t>South Branch Potomac River Tributary No.2A</t>
  </si>
  <si>
    <t>Shawan Run</t>
  </si>
  <si>
    <t>Sandy Hollow</t>
  </si>
  <si>
    <t>Hiett Run Tributary 1</t>
  </si>
  <si>
    <t>Pine Draft Run</t>
  </si>
  <si>
    <t>Parks Hollow</t>
  </si>
  <si>
    <t>North River Tributary No.5</t>
  </si>
  <si>
    <t>North River Tributary No.2</t>
  </si>
  <si>
    <t>North River Tribtuary No.6</t>
  </si>
  <si>
    <t>North River Tribtuary No.4</t>
  </si>
  <si>
    <t>North Fork Little Cacapon River Tributary</t>
  </si>
  <si>
    <t>Moores Run Tributary No.2</t>
  </si>
  <si>
    <t>Moores Run Tributary No.1</t>
  </si>
  <si>
    <t>Mine Hollow</t>
  </si>
  <si>
    <t>Miller Hollow</t>
  </si>
  <si>
    <t>Mill Run Tributary No.1</t>
  </si>
  <si>
    <t>Mill Creek Tributary No.3</t>
  </si>
  <si>
    <t>McDowell Run</t>
  </si>
  <si>
    <t>Loman Branch Tributary</t>
  </si>
  <si>
    <t>Little Cacapon River Tributary No.4</t>
  </si>
  <si>
    <t>Little Cacapon River Tributary No.2A</t>
  </si>
  <si>
    <t>Kern Hollow</t>
  </si>
  <si>
    <t>Kale Hollow</t>
  </si>
  <si>
    <t>Johns Run Tributary No.1</t>
  </si>
  <si>
    <t>Hopkins Lick Run</t>
  </si>
  <si>
    <t>Hoffman Hollow Tribtuary No.1</t>
  </si>
  <si>
    <t>Hoffman Hollow</t>
  </si>
  <si>
    <t>Harness Run</t>
  </si>
  <si>
    <t>Gibbons Run Tribtuary No.1</t>
  </si>
  <si>
    <t>Gibbons Run</t>
  </si>
  <si>
    <t>Falling Spring Run</t>
  </si>
  <si>
    <t>Elmlick Run Tributary No.2</t>
  </si>
  <si>
    <t>Dug Hill Run Tributary No.2</t>
  </si>
  <si>
    <t>Devil Hole Run</t>
  </si>
  <si>
    <t>Crooked Run Tributary No.3</t>
  </si>
  <si>
    <t>Crooked Run Tributary No.1</t>
  </si>
  <si>
    <t>Crooked Run</t>
  </si>
  <si>
    <t>Castle Run</t>
  </si>
  <si>
    <t>Camp Run Tributary No.2</t>
  </si>
  <si>
    <t>Camp Run Tributary No.1</t>
  </si>
  <si>
    <t>Cacapon River Tributary No.3</t>
  </si>
  <si>
    <t>Cacapon River Tributary No.4</t>
  </si>
  <si>
    <t>Cacapon River Tributary No.6</t>
  </si>
  <si>
    <t>Cacapon River Tributary No.7</t>
  </si>
  <si>
    <t>Buffalo Creek Tributary No.1</t>
  </si>
  <si>
    <t>Broad Run</t>
  </si>
  <si>
    <t>Brights Hollow</t>
  </si>
  <si>
    <t>Thorn Run</t>
  </si>
  <si>
    <t>Rosser Run</t>
  </si>
  <si>
    <t>Robinson Run</t>
  </si>
  <si>
    <t>North Mill Creek Tributary No.1</t>
  </si>
  <si>
    <t>North Fork Patterson Creek</t>
  </si>
  <si>
    <t>North Fork Lunice Creek Tribtuary No.1</t>
  </si>
  <si>
    <t>Norman Run</t>
  </si>
  <si>
    <t>Middle Fork Patterson Creek</t>
  </si>
  <si>
    <t>Camp Mistake Run</t>
  </si>
  <si>
    <t>Willow Fork</t>
  </si>
  <si>
    <t>Brush Run</t>
  </si>
  <si>
    <t>Josephs Fork</t>
  </si>
  <si>
    <t>Swan Run</t>
  </si>
  <si>
    <t>Middle Island Creek Tributary No 1</t>
  </si>
  <si>
    <t>Buffalo Run Tributary No 1</t>
  </si>
  <si>
    <t>Little Sancho Creek</t>
  </si>
  <si>
    <t>Jug Run</t>
  </si>
  <si>
    <t>Bunker Run</t>
  </si>
  <si>
    <t>Pitts Run</t>
  </si>
  <si>
    <t>Stackpole Run</t>
  </si>
  <si>
    <t>Conaway Run</t>
  </si>
  <si>
    <t>Jefferson Run</t>
  </si>
  <si>
    <t>First Run</t>
  </si>
  <si>
    <t>Jesse Cain Ruin</t>
  </si>
  <si>
    <t>Cabin Run</t>
  </si>
  <si>
    <t>Brushy Fork</t>
  </si>
  <si>
    <t>Cedar Run</t>
  </si>
  <si>
    <t>Wildcat Run</t>
  </si>
  <si>
    <t>Silver Run</t>
  </si>
  <si>
    <t>Sheep Run</t>
  </si>
  <si>
    <t>Locust Run</t>
  </si>
  <si>
    <t>Nutter Fork</t>
  </si>
  <si>
    <t>Upper Cabin Run</t>
  </si>
  <si>
    <t>Plum Run</t>
  </si>
  <si>
    <t>Owl Run</t>
  </si>
  <si>
    <t>Myers Fork</t>
  </si>
  <si>
    <t>Middle Fork Leatherbark Creek</t>
  </si>
  <si>
    <t>Lynn Run</t>
  </si>
  <si>
    <t>Low Gap Run</t>
  </si>
  <si>
    <t>Louthers Run</t>
  </si>
  <si>
    <t>Lost Run</t>
  </si>
  <si>
    <t>Lamb Run</t>
  </si>
  <si>
    <t>Henry Run</t>
  </si>
  <si>
    <t>Crab Run</t>
  </si>
  <si>
    <t>Buky Run</t>
  </si>
  <si>
    <t>Lynncamp Run</t>
  </si>
  <si>
    <t>Little Panther Run</t>
  </si>
  <si>
    <t>French Creek Tributary No.3</t>
  </si>
  <si>
    <t>French Creek Tributary No.5</t>
  </si>
  <si>
    <t>Sheets Run</t>
  </si>
  <si>
    <t>Stouts Run</t>
  </si>
  <si>
    <t>Schultz Run</t>
  </si>
  <si>
    <t>Horseneck Run</t>
  </si>
  <si>
    <t>French Creek Tributary No.2</t>
  </si>
  <si>
    <t>Old Road Run</t>
  </si>
  <si>
    <t>Sulphur Spring Run</t>
  </si>
  <si>
    <t>Carter Run</t>
  </si>
  <si>
    <t>Rices Run</t>
  </si>
  <si>
    <t>Coulter Run</t>
  </si>
  <si>
    <t>Little Wheeling Creek Tributary No.1</t>
  </si>
  <si>
    <t>Little Wheeling Creek Tributary No.3</t>
  </si>
  <si>
    <t>Murray Run Unnamed Tributary</t>
  </si>
  <si>
    <t>Huft Run</t>
  </si>
  <si>
    <t>Little Wheeling Creek Tributary No.2</t>
  </si>
  <si>
    <t>Todd Run</t>
  </si>
  <si>
    <t>Short Creek Tributary</t>
  </si>
  <si>
    <t>Murray Run</t>
  </si>
  <si>
    <t>Glenns Run</t>
  </si>
  <si>
    <t>Waddles Run</t>
  </si>
  <si>
    <t>Mahogany Run</t>
  </si>
  <si>
    <t>Whisler Run</t>
  </si>
  <si>
    <t>South Fork Tributary No. 1</t>
  </si>
  <si>
    <t>Pennsylvania Fork Dunkard Creek</t>
  </si>
  <si>
    <t>Cowells Run</t>
  </si>
  <si>
    <t>Sweep Run</t>
  </si>
  <si>
    <t>Messer Run</t>
  </si>
  <si>
    <t>Carberry Run</t>
  </si>
  <si>
    <t>Booths Creek Tributary</t>
  </si>
  <si>
    <t>Tucker Fork</t>
  </si>
  <si>
    <t>Shinn Run</t>
  </si>
  <si>
    <t>Rex Run</t>
  </si>
  <si>
    <t>Quaker Fork Unnamed Tributary</t>
  </si>
  <si>
    <t>Parrish Run</t>
  </si>
  <si>
    <t>Little Dents Run</t>
  </si>
  <si>
    <t>Little Bingamon Creek Tributary</t>
  </si>
  <si>
    <t>Huey Run</t>
  </si>
  <si>
    <t>Hibbs Run</t>
  </si>
  <si>
    <t>Evans Run</t>
  </si>
  <si>
    <t>East Run</t>
  </si>
  <si>
    <t>Tributary No. 1 to Paw Paw Creek</t>
  </si>
  <si>
    <t>Bartholemew Fork Tributary No.2</t>
  </si>
  <si>
    <t>Bartholemew Fork Tributary No.1</t>
  </si>
  <si>
    <t>Shinns Run Tributary No.2</t>
  </si>
  <si>
    <t>Rooting Creek Tributary No.6</t>
  </si>
  <si>
    <t>Two Lick Creek Tributary No.1</t>
  </si>
  <si>
    <t>Rooting Creek Tributary No.4</t>
  </si>
  <si>
    <t>Stutler Fork</t>
  </si>
  <si>
    <t>Bingamon Creek Tributary No.3</t>
  </si>
  <si>
    <t>Baker Hollow Run</t>
  </si>
  <si>
    <t xml:space="preserve">Thomas Fork Tributary No.1 </t>
  </si>
  <si>
    <t>Coons Run Tributary No.1</t>
  </si>
  <si>
    <t>Kincheloe Creek Tributary No.1</t>
  </si>
  <si>
    <t>Kincheloe Creek Tributary No.2</t>
  </si>
  <si>
    <t>Kincheloe Creek Tributary No.3</t>
  </si>
  <si>
    <t>Right Fork Tributary No.1</t>
  </si>
  <si>
    <t>Right Fork Tributary No.2</t>
  </si>
  <si>
    <t>Kincheloe Creek Tributary No.4</t>
  </si>
  <si>
    <t>Kincheloe Creek Tributary No.5</t>
  </si>
  <si>
    <t>Issacs Creek Tributary No.4</t>
  </si>
  <si>
    <t>Duck Creek Tributary No.1</t>
  </si>
  <si>
    <t>Duck Creek Tributary No.2</t>
  </si>
  <si>
    <t>Duck Creek Tributary No.3</t>
  </si>
  <si>
    <t>Duck Creek Tributary No.4</t>
  </si>
  <si>
    <t>Buffalo  Creek Tributary No.2</t>
  </si>
  <si>
    <t>Lost Creek Tributary No.1</t>
  </si>
  <si>
    <t>Lost Creek Tributary No.2</t>
  </si>
  <si>
    <t>Lost Creek Tributary No.4</t>
  </si>
  <si>
    <t>Lost Creek Tributary No.7</t>
  </si>
  <si>
    <t>Sycamore Creek Tributary No.3</t>
  </si>
  <si>
    <t>Browns Creek Tributary No.1</t>
  </si>
  <si>
    <t>Browns Creek Tributary No.2</t>
  </si>
  <si>
    <t>Davisson Run W Tributary No.1</t>
  </si>
  <si>
    <t>Davisson Run W Tributary No.2</t>
  </si>
  <si>
    <t>Rooting Creek Tributary No.1</t>
  </si>
  <si>
    <t>Rooting Creek Tributary No.5</t>
  </si>
  <si>
    <t>Brushy Fork Tributary No.1</t>
  </si>
  <si>
    <t>Coplin Run</t>
  </si>
  <si>
    <t>Brushy Fork Tributary No.2</t>
  </si>
  <si>
    <t>Davisson Run E Tributary No.1</t>
  </si>
  <si>
    <t>Shaw Run</t>
  </si>
  <si>
    <t>Coburn Fork Tributary No.1</t>
  </si>
  <si>
    <t>Tenmile Creek Tributary No.1</t>
  </si>
  <si>
    <t>Tenmile Creek Tributary No.2</t>
  </si>
  <si>
    <t>Tenmile Creek Tributary No.4</t>
  </si>
  <si>
    <t>Tenmile Creek Tributary No.6</t>
  </si>
  <si>
    <t>Wizardism Run</t>
  </si>
  <si>
    <t>Indian Run Tributary No.1</t>
  </si>
  <si>
    <t>Indian Run Tributary No.2</t>
  </si>
  <si>
    <t>Indian Run Tributary No.3</t>
  </si>
  <si>
    <t>Grass Run Tributary No.3</t>
  </si>
  <si>
    <t>Grass Run Tributary No.4</t>
  </si>
  <si>
    <t>Rockcamp Run Tributary No.1</t>
  </si>
  <si>
    <t>Rockcamp Run Tributary No.2</t>
  </si>
  <si>
    <t>Little Rockcamp Run Tributary No.1</t>
  </si>
  <si>
    <t>Middle Run Tributary No.1</t>
  </si>
  <si>
    <t>Little Run</t>
  </si>
  <si>
    <t>Jones Creek Tributary No.1</t>
  </si>
  <si>
    <t>Jones Creek Tributary No.2</t>
  </si>
  <si>
    <t>Nolan Run Unnamed Tributary</t>
  </si>
  <si>
    <t>Shinns Run Tributary No.4</t>
  </si>
  <si>
    <t>Cunningham Run Tributary No.1</t>
  </si>
  <si>
    <t>Sycamore Creek Tributary No.5</t>
  </si>
  <si>
    <t>Sycamore Creek Tributary No.4</t>
  </si>
  <si>
    <t>Sycamore Creek Tributary</t>
  </si>
  <si>
    <t>Shinns Run Tributary No.3</t>
  </si>
  <si>
    <t>Rooting Creek Tributary No.3</t>
  </si>
  <si>
    <t>Rooting Creek Tributary No.2</t>
  </si>
  <si>
    <t>Robinson Run Tributary No.1</t>
  </si>
  <si>
    <t>Peeltree Run</t>
  </si>
  <si>
    <t>McIntire Fork</t>
  </si>
  <si>
    <t>Lost Creek Tributary No.9</t>
  </si>
  <si>
    <t>Lost Creek Tributary No.5</t>
  </si>
  <si>
    <t>Issacs Creek Tributary No.3</t>
  </si>
  <si>
    <t>Coburns Creek</t>
  </si>
  <si>
    <t>Suds Run</t>
  </si>
  <si>
    <t>Cherrycamp Run</t>
  </si>
  <si>
    <t>Buffalo Creek Tributary No.3</t>
  </si>
  <si>
    <t>Marks Run</t>
  </si>
  <si>
    <t>North Fork Kings Creek Tributary</t>
  </si>
  <si>
    <t>Marrow Run</t>
  </si>
  <si>
    <t>Painter Run</t>
  </si>
  <si>
    <t>Unnamed Tributary 2 to Middle Fork</t>
  </si>
  <si>
    <t>Unnamed Tributary 1 to Middle Fork</t>
  </si>
  <si>
    <t>Unnamed Tributary 9 to South Fork Hughes River</t>
  </si>
  <si>
    <t>Cain Run</t>
  </si>
  <si>
    <t>Lower Wizard Run</t>
  </si>
  <si>
    <t>Holt Run</t>
  </si>
  <si>
    <t>Unnamed Tributary 5 to South Fork Hughes River</t>
  </si>
  <si>
    <t>Unnamed Tributary 4 to South Fork Hughes River</t>
  </si>
  <si>
    <t>Freds Run</t>
  </si>
  <si>
    <t>Double Camp Run</t>
  </si>
  <si>
    <t>Unnamed Tributary 1 to Bluestone Creek</t>
  </si>
  <si>
    <t>Unnamed Tributary 2 to Long Run</t>
  </si>
  <si>
    <t>Yeager Run</t>
  </si>
  <si>
    <t>Upper Wizard Run</t>
  </si>
  <si>
    <t>Unnamed Tributary 7 to South Fork Hughes River</t>
  </si>
  <si>
    <t>Unnamed Tributary 6 to South Fork Hughes River</t>
  </si>
  <si>
    <t>Unnamed Tributary 2 to Middle Island Creek</t>
  </si>
  <si>
    <t>Slaughter Run</t>
  </si>
  <si>
    <t>Unnamed Tributary 1 to Arnold Creek</t>
  </si>
  <si>
    <t>Neds Run</t>
  </si>
  <si>
    <t>Morgans Run</t>
  </si>
  <si>
    <t>Little Isaac Creek</t>
  </si>
  <si>
    <t>Georgescamp Run</t>
  </si>
  <si>
    <t>Englands Run</t>
  </si>
  <si>
    <t>Elkhorn Run</t>
  </si>
  <si>
    <t>Black Lick Run</t>
  </si>
  <si>
    <t>Girty Run</t>
  </si>
  <si>
    <t>Mahan Run</t>
  </si>
  <si>
    <t>Hogtan Run</t>
  </si>
  <si>
    <t>Parmar Run</t>
  </si>
  <si>
    <t>North Potrock Run</t>
  </si>
  <si>
    <t>Ebenezer Run</t>
  </si>
  <si>
    <t>Stotts Run</t>
  </si>
  <si>
    <t>Grog Run</t>
  </si>
  <si>
    <t>Greens Run</t>
  </si>
  <si>
    <t>Painters Run</t>
  </si>
  <si>
    <t>Cascade Run</t>
  </si>
  <si>
    <t>Logan Run</t>
  </si>
  <si>
    <t>Titt Run</t>
  </si>
  <si>
    <t>Sugarcamp Run</t>
  </si>
  <si>
    <t>Little Indian Run</t>
  </si>
  <si>
    <t>Big Indian Run</t>
  </si>
  <si>
    <t>Mannon Run</t>
  </si>
  <si>
    <t>Left Fork Wolf Run</t>
  </si>
  <si>
    <t>South Fork Lee Creek Tributary No.3</t>
  </si>
  <si>
    <t>South Fork Lee Creek Tributary No.8</t>
  </si>
  <si>
    <t>Lafferre Hollow</t>
  </si>
  <si>
    <t>North Fork Lee Creek Tributary No.2</t>
  </si>
  <si>
    <t>North Fork Lee Creek Tributary No.3</t>
  </si>
  <si>
    <t>North Fork Lee Creek Tributary No.4</t>
  </si>
  <si>
    <t>Gunners Run</t>
  </si>
  <si>
    <t>Woodyards Run Tributary No.2</t>
  </si>
  <si>
    <t>Tar Kiln Run</t>
  </si>
  <si>
    <t>Ketch Hollow</t>
  </si>
  <si>
    <t>North Fork Lee Creek Tributary No.5</t>
  </si>
  <si>
    <t>North Fork Lee Creek Tributary No.6</t>
  </si>
  <si>
    <t>North Fork Lee Creek Tributary No.9</t>
  </si>
  <si>
    <t>North Fork Lee Creek Tributary No.13</t>
  </si>
  <si>
    <t>North Fork Lee Creek Tributary No.12</t>
  </si>
  <si>
    <t>North Fork Lee Creek Tributary No.15</t>
  </si>
  <si>
    <t>Middle Fork Lee Creek Tributary No.1</t>
  </si>
  <si>
    <t>Sandy Creek Tributary To Tributary  No.2</t>
  </si>
  <si>
    <t>Sandy Creek Tributary No.3</t>
  </si>
  <si>
    <t>Sandy Creek Tributary No.1</t>
  </si>
  <si>
    <t>Sandy Creek Tributary No.6</t>
  </si>
  <si>
    <t>North Fork Stillwell Creek Tributary No.1</t>
  </si>
  <si>
    <t>Beeson Run</t>
  </si>
  <si>
    <t>Stillwell Creek Tributary No.3</t>
  </si>
  <si>
    <t>Buck Run Tributary No.2</t>
  </si>
  <si>
    <t>Sams Creek Tributary No.2</t>
  </si>
  <si>
    <t>Sams Creek Tributary No.1</t>
  </si>
  <si>
    <t>Badgely Fork Tributary No.1</t>
  </si>
  <si>
    <t>Big Run Tributary No.3</t>
  </si>
  <si>
    <t>Davis Run</t>
  </si>
  <si>
    <t>Carpenters Run Tributary No.1</t>
  </si>
  <si>
    <t>Isaacs Fork  Tributary No.1</t>
  </si>
  <si>
    <t>Woodyards Run Tributary To Tributary No.1</t>
  </si>
  <si>
    <t>Woodyards Run Tributary No.1</t>
  </si>
  <si>
    <t>North Fork Lee Creek Tributary No.10</t>
  </si>
  <si>
    <t>Bull Run Tributary No.1</t>
  </si>
  <si>
    <t>Worthington Creek Tributary</t>
  </si>
  <si>
    <t>Vaughts Run Tributary No.1</t>
  </si>
  <si>
    <t>Tug Fork Tributary No.1</t>
  </si>
  <si>
    <t>Stretchet Run</t>
  </si>
  <si>
    <t>Straight Fork Tributary No.2</t>
  </si>
  <si>
    <t>Straight Fork Tributary No.1</t>
  </si>
  <si>
    <t>Stillwell Creek Tributary No.4</t>
  </si>
  <si>
    <t>Stillwell Creek Tributary No.2</t>
  </si>
  <si>
    <t>Stephens Run Tributary No.1</t>
  </si>
  <si>
    <t>Stephens Run Tributary No.2</t>
  </si>
  <si>
    <t>South Fork Lee Creek Tributary No.5</t>
  </si>
  <si>
    <t>South Fork Lee Creek Tributary No.2</t>
  </si>
  <si>
    <t>South Fork Lee Creek Tributary No.1</t>
  </si>
  <si>
    <t>South Fork Lee Creek Trib To Trib No.6</t>
  </si>
  <si>
    <t>Short Run Tributary No.1</t>
  </si>
  <si>
    <t>Shelving Rock Run</t>
  </si>
  <si>
    <t>Sandy Creek Tributary No.5</t>
  </si>
  <si>
    <t>Sandy Creek Tributary No.4</t>
  </si>
  <si>
    <t>Road Run</t>
  </si>
  <si>
    <t>Right Fork Bull Creek Tributary No.1</t>
  </si>
  <si>
    <t>Pigeonroost Run</t>
  </si>
  <si>
    <t>Pennike Run</t>
  </si>
  <si>
    <t>Briscoe Run</t>
  </si>
  <si>
    <t>North Fork Lee Creek Tributary No.8</t>
  </si>
  <si>
    <t>Grogan Hollow</t>
  </si>
  <si>
    <t>North Fork Lee Creek Tributary No.14</t>
  </si>
  <si>
    <t>North Fork Lee Creek Tributary No.11</t>
  </si>
  <si>
    <t>McCollins Run</t>
  </si>
  <si>
    <t>Long Run Tributary No.1</t>
  </si>
  <si>
    <t>Little Tygart Creek Tributary No.1</t>
  </si>
  <si>
    <t>Tunnel Run</t>
  </si>
  <si>
    <t>Laurel Fork Tributary No.1</t>
  </si>
  <si>
    <t>Jackson Run Tributary No.4</t>
  </si>
  <si>
    <t>Pohick Hollow</t>
  </si>
  <si>
    <t>Hannaman Run Tributary No.1</t>
  </si>
  <si>
    <t>Gillespie Run Tributary No.4</t>
  </si>
  <si>
    <t>Gilpin Run</t>
  </si>
  <si>
    <t>Elijah Run</t>
  </si>
  <si>
    <t>Campbell Run</t>
  </si>
  <si>
    <t>Bull Creek Tributary No.1</t>
  </si>
  <si>
    <t>Buck Run Tributary No.3</t>
  </si>
  <si>
    <t>Board Hollow</t>
  </si>
  <si>
    <t>Big Run Tributary No.1</t>
  </si>
  <si>
    <t>Beetree Run</t>
  </si>
  <si>
    <t>Straight Creek Tributary No.2</t>
  </si>
  <si>
    <t>Straight Creek Tributary No.1</t>
  </si>
  <si>
    <t>Little Kanawha River Tributary No.1</t>
  </si>
  <si>
    <t>Bear Fork</t>
  </si>
  <si>
    <t>Little Kanawha River Tributary No.3</t>
  </si>
  <si>
    <t>Petes Run</t>
  </si>
  <si>
    <t>Little Kanawha River Tributary No.5</t>
  </si>
  <si>
    <t>Chestnut Run</t>
  </si>
  <si>
    <t>Lower Two Run</t>
  </si>
  <si>
    <t>Quilt Run</t>
  </si>
  <si>
    <t>Stark Run</t>
  </si>
  <si>
    <t>Tucker Creek Tributary No.1</t>
  </si>
  <si>
    <t>Little Horse Run</t>
  </si>
  <si>
    <t>Little Kanawha River Tributary No.7</t>
  </si>
  <si>
    <t>Deaver Fork</t>
  </si>
  <si>
    <t>Little Island Run</t>
  </si>
  <si>
    <t>Fox Run</t>
  </si>
  <si>
    <t>Goose Creek Tributary No.3</t>
  </si>
  <si>
    <t>Goose Creek Tributary No.2</t>
  </si>
  <si>
    <t>Vincent Run</t>
  </si>
  <si>
    <t>Two Ripple Run</t>
  </si>
  <si>
    <t>Thorns Run</t>
  </si>
  <si>
    <t xml:space="preserve">South Fork Hughes River Tributary </t>
  </si>
  <si>
    <t>Sergent Run</t>
  </si>
  <si>
    <t>Sergeant Run</t>
  </si>
  <si>
    <t>Second Big Run</t>
  </si>
  <si>
    <t>Roundbottom Run</t>
  </si>
  <si>
    <t>Right Reedy Creek Tributary No.4</t>
  </si>
  <si>
    <t>Right Reedy Creek Tributary No.3</t>
  </si>
  <si>
    <t>Right Reedy Creek Tributary No.2</t>
  </si>
  <si>
    <t>Right Reedy Creek Tributary No.1</t>
  </si>
  <si>
    <t>Reedy Creek Tributary No.4</t>
  </si>
  <si>
    <t>Reedy Creek Tributary No.3</t>
  </si>
  <si>
    <t>Reedy Creek Tributary No.2</t>
  </si>
  <si>
    <t>Reedy Creek Tributary No.1</t>
  </si>
  <si>
    <t>Parish Fork</t>
  </si>
  <si>
    <t>Oil Rock Run</t>
  </si>
  <si>
    <t>Mccutcheon Run</t>
  </si>
  <si>
    <t>Mayberry Run</t>
  </si>
  <si>
    <t>Mason Run</t>
  </si>
  <si>
    <t>Little Two Run</t>
  </si>
  <si>
    <t>Little Kanawha River Tributary No.8</t>
  </si>
  <si>
    <t>Little Kanawha River Tributary No.6</t>
  </si>
  <si>
    <t>Little Kanawha River Tributary No.4</t>
  </si>
  <si>
    <t>Little Kanawha River Tributary No.10</t>
  </si>
  <si>
    <t>Kay Run</t>
  </si>
  <si>
    <t>Hughes River Tributary No.1</t>
  </si>
  <si>
    <t xml:space="preserve">Grieves Run Tributary No.1 </t>
  </si>
  <si>
    <t>Grieves Run</t>
  </si>
  <si>
    <t>Goose Creek Tributary No.1</t>
  </si>
  <si>
    <t>Flint Run</t>
  </si>
  <si>
    <t>Fishpot Run</t>
  </si>
  <si>
    <t>Dye Run</t>
  </si>
  <si>
    <t>Daniels Run</t>
  </si>
  <si>
    <t>Daley Run</t>
  </si>
  <si>
    <t>Cranesnest Run</t>
  </si>
  <si>
    <t>Conrad Run</t>
  </si>
  <si>
    <t xml:space="preserve">Big Laurel Run </t>
  </si>
  <si>
    <t>Anns Run</t>
  </si>
  <si>
    <t>Long Drain Tributary No.1</t>
  </si>
  <si>
    <t>Long Drain Tributary No.2</t>
  </si>
  <si>
    <t>Harker Run Tributary No.1</t>
  </si>
  <si>
    <t>Big Jim Run</t>
  </si>
  <si>
    <t>Roberts Run</t>
  </si>
  <si>
    <t>Shriver Run</t>
  </si>
  <si>
    <t>Bat Run</t>
  </si>
  <si>
    <t>Knobb Fork Tributary No.2</t>
  </si>
  <si>
    <t>Knobb Fork Tributary No.3</t>
  </si>
  <si>
    <t>Bear Run Tributary No.1</t>
  </si>
  <si>
    <t>Knobb Fork Tributary No.5</t>
  </si>
  <si>
    <t>Laurel Run Tributary No.2</t>
  </si>
  <si>
    <t>Laurel Run Tributary No.3</t>
  </si>
  <si>
    <t>Laurel Run Tributary No.5</t>
  </si>
  <si>
    <t>Middle Fork Lynn Camp Run Tributary No.1</t>
  </si>
  <si>
    <t>Middle Fork Lynn Camp Run Tributary No.2</t>
  </si>
  <si>
    <t>Middle Fork Lynn Camp Run Tributary No.3</t>
  </si>
  <si>
    <t>Lynn Camp Run Tributary No.2</t>
  </si>
  <si>
    <t>Lynn Camp Run Tributary No.3</t>
  </si>
  <si>
    <t>Lynn Camp Run Tributary No.4</t>
  </si>
  <si>
    <t>Lynn Camp Run Tributary No.5</t>
  </si>
  <si>
    <t>Steener Fork Tributary No.1</t>
  </si>
  <si>
    <t>Whetstone Creek Tributary No.4</t>
  </si>
  <si>
    <t>Whetstone Creek Tributary No.3</t>
  </si>
  <si>
    <t>Proctor Creek Tributary No.1</t>
  </si>
  <si>
    <t>Tenmile Run Tributary No.1</t>
  </si>
  <si>
    <t>Price Run Tributary No.1</t>
  </si>
  <si>
    <t>Price Run Tributary No.2</t>
  </si>
  <si>
    <t>Carpenter Run</t>
  </si>
  <si>
    <t>Wyatt Run</t>
  </si>
  <si>
    <t>North Fork Fishing Creek Tributary No.2</t>
  </si>
  <si>
    <t>North Fork Fishing Creek Tributary No.3</t>
  </si>
  <si>
    <t>North Fork Fishing Creek Tributary No.4</t>
  </si>
  <si>
    <t>North Fork Fishing Creek Tributary No.5</t>
  </si>
  <si>
    <t>North Fork Fishing Creek Tributary No.6</t>
  </si>
  <si>
    <t>North Fork Fishing Creek Tributary No.7</t>
  </si>
  <si>
    <t>Raccoon Run</t>
  </si>
  <si>
    <t>Wiley Fork Tributary</t>
  </si>
  <si>
    <t>North Fork Fishing Creek Tributary No.10</t>
  </si>
  <si>
    <t>Barker Run</t>
  </si>
  <si>
    <t>Fluharty Fork</t>
  </si>
  <si>
    <t>Piney Fork Tributary 4</t>
  </si>
  <si>
    <t>Piney Fork Tributary 6</t>
  </si>
  <si>
    <t>Piney Fork Tributary 9</t>
  </si>
  <si>
    <t>Fishing Creek Tributary No.2</t>
  </si>
  <si>
    <t>Fishing Creek Tributary No.3</t>
  </si>
  <si>
    <t>Little Fishing Creek Tributary No.1</t>
  </si>
  <si>
    <t>Little Fishing Creek Tributary No.2</t>
  </si>
  <si>
    <t>Rush Run Tributary No.2</t>
  </si>
  <si>
    <t>Rush Run Tributary No.3</t>
  </si>
  <si>
    <t>Rush Run Tributary No.4</t>
  </si>
  <si>
    <t>Rush Run Tributary No.5</t>
  </si>
  <si>
    <t>Scheidler Run Tributary No.1</t>
  </si>
  <si>
    <t>Little Fishing Creek Tribtuary No.4</t>
  </si>
  <si>
    <t>Little Fishing Creek Tribtuary No.5</t>
  </si>
  <si>
    <t>Whetstone Creek Tributary No.1</t>
  </si>
  <si>
    <t>Upper Run</t>
  </si>
  <si>
    <t>Sugar Run Tributary No.2</t>
  </si>
  <si>
    <t>Steel Run</t>
  </si>
  <si>
    <t>Rush Run Tributary No.1</t>
  </si>
  <si>
    <t>Piney Fork Tributary 8</t>
  </si>
  <si>
    <t>Piney Fork Tributary 7</t>
  </si>
  <si>
    <t>Piney Fork Tributary 5</t>
  </si>
  <si>
    <t>North Fork Fishing Creek Tributary No.11</t>
  </si>
  <si>
    <t>North Fork Fishing Creek Tributary No.1</t>
  </si>
  <si>
    <t>Moses Run</t>
  </si>
  <si>
    <t>Lynn Camp Run Tributary No.6</t>
  </si>
  <si>
    <t>Lynn Camp Run Tributary No.1</t>
  </si>
  <si>
    <t>Left Fork Scheilder Run Tributary No.1</t>
  </si>
  <si>
    <t>Laurel Run Tributary No.4</t>
  </si>
  <si>
    <t>Knobb Fork Tributary No.4</t>
  </si>
  <si>
    <t>Higginbotham Run</t>
  </si>
  <si>
    <t>Haynes Run</t>
  </si>
  <si>
    <t>Harker Run</t>
  </si>
  <si>
    <t>Fishing Creek Tributary No.1</t>
  </si>
  <si>
    <t>Blake Fork</t>
  </si>
  <si>
    <t>Bear Run Tributary No.2</t>
  </si>
  <si>
    <t>Turkey Run Tributary No.1</t>
  </si>
  <si>
    <t>Turkey Run Tributary No.2</t>
  </si>
  <si>
    <t>Turkey Run Tributary No.3</t>
  </si>
  <si>
    <t>Turkey Run Tribtuary</t>
  </si>
  <si>
    <t>Hickory Flat Run</t>
  </si>
  <si>
    <t>Fench Creek Tributary No.1</t>
  </si>
  <si>
    <t>Buckhannon River Tributary No.4</t>
  </si>
  <si>
    <t>Buckhannon River Tributary No.2</t>
  </si>
  <si>
    <t>Bridge Run</t>
  </si>
  <si>
    <t>Big Island Run</t>
  </si>
  <si>
    <t>West Creek</t>
  </si>
  <si>
    <t>Broad Run Tributary No.2</t>
  </si>
  <si>
    <t>Seaman Run</t>
  </si>
  <si>
    <t>Sliding Hill Creek Tributary No.1</t>
  </si>
  <si>
    <t>Sliding Hill Creek Tributary No.3</t>
  </si>
  <si>
    <t>Sliding Hill Creek Tributary No.2</t>
  </si>
  <si>
    <t>Potter Creek Tributary No.2</t>
  </si>
  <si>
    <t>Potter Creek Tributary No.1</t>
  </si>
  <si>
    <t>Wheeling Creek Tributary No.1</t>
  </si>
  <si>
    <t>Burch Run</t>
  </si>
  <si>
    <t>Britt Run</t>
  </si>
  <si>
    <t>Hickman Run</t>
  </si>
  <si>
    <t>Pennsylvania Fork Fish Creek Tributary No.2</t>
  </si>
  <si>
    <t>Pennsylvania Fork Fish Creek Tributary No.1</t>
  </si>
  <si>
    <t>Harts Run</t>
  </si>
  <si>
    <t>Laruel Run</t>
  </si>
  <si>
    <t>Valley Run</t>
  </si>
  <si>
    <t>Middle Bowman Run</t>
  </si>
  <si>
    <t>Whetstone Creek Tributary No.2</t>
  </si>
  <si>
    <t>Whetstone Creek Tributary No.5</t>
  </si>
  <si>
    <t>Whetstone Creek Tributary No.6</t>
  </si>
  <si>
    <t>Little Tribble Creek</t>
  </si>
  <si>
    <t>Grave Creek Tributary No.1</t>
  </si>
  <si>
    <t>Grave Creek Tributary No.3</t>
  </si>
  <si>
    <t>Grave Creek Tributary No.7</t>
  </si>
  <si>
    <t>Grave Creek Tributary No.6</t>
  </si>
  <si>
    <t>Grave Creek Tributary No.8</t>
  </si>
  <si>
    <t>Grave Creek Tributary No.9</t>
  </si>
  <si>
    <t>Grave Creek Tributary No.10</t>
  </si>
  <si>
    <t>Whetstone Creek</t>
  </si>
  <si>
    <t>West Virginia Fork Fish Creek Tributary No.1</t>
  </si>
  <si>
    <t>Stull Run</t>
  </si>
  <si>
    <t>McMeckens Run</t>
  </si>
  <si>
    <t>North Fork Tributary No.4</t>
  </si>
  <si>
    <t>North Fork Tributary No.1</t>
  </si>
  <si>
    <t>Knob Run</t>
  </si>
  <si>
    <t>Grave Creek Tributary No.5</t>
  </si>
  <si>
    <t>Dunkard Fork Reservoir</t>
  </si>
  <si>
    <t>Coal Hollow</t>
  </si>
  <si>
    <t>Rohrbough Hollow</t>
  </si>
  <si>
    <t>Hughes Fork</t>
  </si>
  <si>
    <t>Hog Hollow</t>
  </si>
  <si>
    <t>Ranges Run</t>
  </si>
  <si>
    <t>Skin Creek Tributary</t>
  </si>
  <si>
    <t>Charles Run</t>
  </si>
  <si>
    <t>Blacklick Run</t>
  </si>
  <si>
    <t>Limestone Run</t>
  </si>
  <si>
    <t>Grass Run</t>
  </si>
  <si>
    <t>Herdman Run</t>
  </si>
  <si>
    <t>Elk Lick</t>
  </si>
  <si>
    <t>Sassafras Run</t>
  </si>
  <si>
    <t>Wolf Fork</t>
  </si>
  <si>
    <t>White Oak Lick Run</t>
  </si>
  <si>
    <t>West Fork River Tributary No.2</t>
  </si>
  <si>
    <t>West Fork River Tributary No.1</t>
  </si>
  <si>
    <t>Sycamore Lick</t>
  </si>
  <si>
    <t>Sleeths Run</t>
  </si>
  <si>
    <t>Sleepcamp Run</t>
  </si>
  <si>
    <t>Sims Run</t>
  </si>
  <si>
    <t>Simpson Run</t>
  </si>
  <si>
    <t>Right Fork Freemans Creek Tributary</t>
  </si>
  <si>
    <t>Poplar Lick Run</t>
  </si>
  <si>
    <t>Philips Fork</t>
  </si>
  <si>
    <t>Mud Lick</t>
  </si>
  <si>
    <t>Middle Fork</t>
  </si>
  <si>
    <t>Mare Run</t>
  </si>
  <si>
    <t>Little Skin Creek</t>
  </si>
  <si>
    <t>Linger Run</t>
  </si>
  <si>
    <t>Kliens Run</t>
  </si>
  <si>
    <t>Jesse Run Tributary No.1</t>
  </si>
  <si>
    <t>Hog Camp Run</t>
  </si>
  <si>
    <t>Elk Lick Run</t>
  </si>
  <si>
    <t>Curtis Run</t>
  </si>
  <si>
    <t>Carrion Run</t>
  </si>
  <si>
    <t>Burnside Run</t>
  </si>
  <si>
    <t>Cabin Fork Tributary</t>
  </si>
  <si>
    <t>Left Fork Jesse Run</t>
  </si>
  <si>
    <t>Nicholas Hollow</t>
  </si>
  <si>
    <t>Farley Run</t>
  </si>
  <si>
    <t>Stutler Hollow</t>
  </si>
  <si>
    <t>Skull Run</t>
  </si>
  <si>
    <t>Parsons Run</t>
  </si>
  <si>
    <t>Derenburger Hollow</t>
  </si>
  <si>
    <t>Hogtrail Run</t>
  </si>
  <si>
    <t>Rardon Hollow</t>
  </si>
  <si>
    <t>Deadman Hollow</t>
  </si>
  <si>
    <t>Washington Run Tribtuary No.1</t>
  </si>
  <si>
    <t>Robison Run</t>
  </si>
  <si>
    <t>Bull RunTributary No.1</t>
  </si>
  <si>
    <t>Washington Run Tributary No.2</t>
  </si>
  <si>
    <t>Washington Run</t>
  </si>
  <si>
    <t>Right Fork Jesse Run</t>
  </si>
  <si>
    <t>Pond Creek Tributary</t>
  </si>
  <si>
    <t>Peter Fork</t>
  </si>
  <si>
    <t>Ohio River Tributary No.1</t>
  </si>
  <si>
    <t>Little Pond Creek Tributary</t>
  </si>
  <si>
    <t>Left Fork Claylick Run</t>
  </si>
  <si>
    <t>Lamps Run</t>
  </si>
  <si>
    <t>Horner Run</t>
  </si>
  <si>
    <t>Claylick Run</t>
  </si>
  <si>
    <t>Cabin Fork</t>
  </si>
  <si>
    <t>Bull Run Tributary No.2</t>
  </si>
  <si>
    <t>Bull Run</t>
  </si>
  <si>
    <t>Baliey Run Tributary</t>
  </si>
  <si>
    <t>Flint Creek Tributary No.2</t>
  </si>
  <si>
    <t>Flint Creek Tributary No.1</t>
  </si>
  <si>
    <t>LIttle Cove Creek Tributary No.2</t>
  </si>
  <si>
    <t>LIttle Cove Creek Tributary No.1</t>
  </si>
  <si>
    <t>LIttle Cove Creek Tributary No.3</t>
  </si>
  <si>
    <t>Leading Creek Tributary No.2</t>
  </si>
  <si>
    <t>Leading Creek Tributary No.1</t>
  </si>
  <si>
    <t>Leading Creek Tributary No.3</t>
  </si>
  <si>
    <t>Leading Creek Tributary No.4</t>
  </si>
  <si>
    <t>Horn Creek Tributary No.1</t>
  </si>
  <si>
    <t>Upper Big Run</t>
  </si>
  <si>
    <t>Lower Big Run</t>
  </si>
  <si>
    <t>Horn Creek Tributary No.2</t>
  </si>
  <si>
    <t>Leading Creek Tributary No.5</t>
  </si>
  <si>
    <t>Leading Creek Tributary No.6</t>
  </si>
  <si>
    <t>Leading Creek Tributary No.7</t>
  </si>
  <si>
    <t>Leading Creek Tributary No.8</t>
  </si>
  <si>
    <t>Rockriffle Run</t>
  </si>
  <si>
    <t>Lynch Run</t>
  </si>
  <si>
    <t>Nutter Run</t>
  </si>
  <si>
    <t>Cedar Creek Tributary No.6</t>
  </si>
  <si>
    <t>Cedar Creek Tributary No.5</t>
  </si>
  <si>
    <t>Millseat Run</t>
  </si>
  <si>
    <t>Tanner Creek Tributary No.1</t>
  </si>
  <si>
    <t>Cherry Fork</t>
  </si>
  <si>
    <t>Laurel Lick</t>
  </si>
  <si>
    <t>Bushcamp Run</t>
  </si>
  <si>
    <t>Brushy Run</t>
  </si>
  <si>
    <t>Jessie Run</t>
  </si>
  <si>
    <t>Ellis Fork</t>
  </si>
  <si>
    <t>Mitchell Run</t>
  </si>
  <si>
    <t>Turkeylick Run</t>
  </si>
  <si>
    <t>Richbottom Run</t>
  </si>
  <si>
    <t>Leading Creek Tributary No.9</t>
  </si>
  <si>
    <t>Jerseywood Run</t>
  </si>
  <si>
    <t>Ellis Run</t>
  </si>
  <si>
    <t>Crane Run</t>
  </si>
  <si>
    <t>Chestnut Bottom Run</t>
  </si>
  <si>
    <t>Little Kanawha River Tributary No.12</t>
  </si>
  <si>
    <t>Little Kanawha River Tributary No.14</t>
  </si>
  <si>
    <t>Lemuels Run</t>
  </si>
  <si>
    <t>Gunwale Run</t>
  </si>
  <si>
    <t>Bell Run</t>
  </si>
  <si>
    <t>Stocking Run</t>
  </si>
  <si>
    <t>Little Kanawha River Tributary No.15</t>
  </si>
  <si>
    <t>Little Kanawha River Tributary No. 13</t>
  </si>
  <si>
    <t>Big Root Run</t>
  </si>
  <si>
    <t>Bells Run</t>
  </si>
  <si>
    <t>Annamoriah Run</t>
  </si>
  <si>
    <t>Jackson Fork</t>
  </si>
  <si>
    <t>Osborne Run</t>
  </si>
  <si>
    <t>Panther Creek</t>
  </si>
  <si>
    <t>Jenks Fork</t>
  </si>
  <si>
    <t>Grants Branch</t>
  </si>
  <si>
    <t>Elza Run</t>
  </si>
  <si>
    <t>Shallow Rock Run</t>
  </si>
  <si>
    <t>Tingler Run</t>
  </si>
  <si>
    <t>Laurel Fork Tribtuary 3</t>
  </si>
  <si>
    <t>Coopers Run</t>
  </si>
  <si>
    <t>White Run</t>
  </si>
  <si>
    <t>Louk Run</t>
  </si>
  <si>
    <t>Black Run</t>
  </si>
  <si>
    <t>Shavers Fork Tribtuary 10</t>
  </si>
  <si>
    <t>Fish Hatchery Run</t>
  </si>
  <si>
    <t>Coal Run</t>
  </si>
  <si>
    <t>Collett Gap Run</t>
  </si>
  <si>
    <t>Hull Camp Run</t>
  </si>
  <si>
    <t>Roaring Creek Tributary 5B</t>
  </si>
  <si>
    <t>Roaring Creek Tributary No.4</t>
  </si>
  <si>
    <t>Roaring Creek Tributary No.2</t>
  </si>
  <si>
    <t>Roaring Creek Tributary No.1</t>
  </si>
  <si>
    <t>Yokum Run</t>
  </si>
  <si>
    <t>Whitmeadow Run</t>
  </si>
  <si>
    <t>Waybright Run</t>
  </si>
  <si>
    <t>Valley Fork Tribtuary No.1</t>
  </si>
  <si>
    <t>Upper Flint Run</t>
  </si>
  <si>
    <t>Tygart Valley River Tributary 6</t>
  </si>
  <si>
    <t>Tygart Valley River Tributary 5</t>
  </si>
  <si>
    <t>Tory Camp Run</t>
  </si>
  <si>
    <t>Suter Run</t>
  </si>
  <si>
    <t>Shavers Fork Tributary 8</t>
  </si>
  <si>
    <t>Shavers Fork Tribtuary 7</t>
  </si>
  <si>
    <t>Shavers Fork Tribtuary 6</t>
  </si>
  <si>
    <t>Shavers Fork Tribtuary 4</t>
  </si>
  <si>
    <t>Shavers Fork Tribtuary 3</t>
  </si>
  <si>
    <t>Shavers Fork Tribtuary 12</t>
  </si>
  <si>
    <t>Shavers Fork Tribtuary 11</t>
  </si>
  <si>
    <t>Shavers Fork Tribtuary 9</t>
  </si>
  <si>
    <t>Shavers Fork Tribtaury 5</t>
  </si>
  <si>
    <t>Rough Gap Run</t>
  </si>
  <si>
    <t>Roaring Creek Tributary No.3</t>
  </si>
  <si>
    <t>Roaring Creek Tributary No.5</t>
  </si>
  <si>
    <t>Roaring Creek Tributary No.6</t>
  </si>
  <si>
    <t>Roaring Creek Tributary 5A</t>
  </si>
  <si>
    <t>Nichols Lane Run</t>
  </si>
  <si>
    <t>Morgan Camp Run</t>
  </si>
  <si>
    <t>McCray Creek</t>
  </si>
  <si>
    <t>Lower Dry Run</t>
  </si>
  <si>
    <t>Laurel Fork Tribtuary to Tributary 5</t>
  </si>
  <si>
    <t>Laurel Fork Tributary No.4</t>
  </si>
  <si>
    <t>Laurel Fork Tribtuary 4</t>
  </si>
  <si>
    <t>Laurel Fork Tribtuary 2</t>
  </si>
  <si>
    <t>Laurel Fork Tributary No.3</t>
  </si>
  <si>
    <t>Laurel Fork Tributary No.2</t>
  </si>
  <si>
    <t>Laurel Fork Tributary No.7</t>
  </si>
  <si>
    <t>Laurel Fork Tributary No.6</t>
  </si>
  <si>
    <t>Laurel Fork Tributary No.5</t>
  </si>
  <si>
    <t>Laurel Fork Tributary 5</t>
  </si>
  <si>
    <t>Lambert Run</t>
  </si>
  <si>
    <t>Johns Camp Run</t>
  </si>
  <si>
    <t>Hewett Fork</t>
  </si>
  <si>
    <t>Halfway Run</t>
  </si>
  <si>
    <t>Glady Fork Tributary No.4</t>
  </si>
  <si>
    <t>Glady Fork Tributary No.3</t>
  </si>
  <si>
    <t>Glady Fork Tribtuary No.2</t>
  </si>
  <si>
    <t>Gandy Creek Tributary</t>
  </si>
  <si>
    <t>Flatbrush Fork</t>
  </si>
  <si>
    <t>Five Lick Run</t>
  </si>
  <si>
    <t>First Fork</t>
  </si>
  <si>
    <t>Elkwater Fork</t>
  </si>
  <si>
    <t>Daniels Creek</t>
  </si>
  <si>
    <t>Crouch Run</t>
  </si>
  <si>
    <t>Coalbank Fork</t>
  </si>
  <si>
    <t>Chimney Rock Run</t>
  </si>
  <si>
    <t>Camp Five Run</t>
  </si>
  <si>
    <t>Blister Run</t>
  </si>
  <si>
    <t>Beech Run</t>
  </si>
  <si>
    <t>Becky Creek Tribtuary No.1</t>
  </si>
  <si>
    <t>Beaver Creek Tribtuary 1</t>
  </si>
  <si>
    <t>Bearcamp Run</t>
  </si>
  <si>
    <t>Beaver Creek Tribtuary No.3</t>
  </si>
  <si>
    <t>Beaver Creek Tribtuary No.1</t>
  </si>
  <si>
    <t>Mary Sharp Run</t>
  </si>
  <si>
    <t>Sulfur Run</t>
  </si>
  <si>
    <t>Two Lick Run</t>
  </si>
  <si>
    <t>Moody Moore Hollow</t>
  </si>
  <si>
    <t>Sampson Pike Hollow</t>
  </si>
  <si>
    <t>Shock Run Tributary</t>
  </si>
  <si>
    <t>Jakes Run</t>
  </si>
  <si>
    <t>Moses Spring Run</t>
  </si>
  <si>
    <t>Deer Creek Tributary No.3</t>
  </si>
  <si>
    <t>Deer Creek Tribtuary No.2</t>
  </si>
  <si>
    <t>Riley Run</t>
  </si>
  <si>
    <t>Sutton Run</t>
  </si>
  <si>
    <t>Buffalo Fork</t>
  </si>
  <si>
    <t>Mountain Lick Creek</t>
  </si>
  <si>
    <t>Clubhouse Run</t>
  </si>
  <si>
    <t>Old Road Run Tributary</t>
  </si>
  <si>
    <t>Warwick Run</t>
  </si>
  <si>
    <t>Douglas Fork</t>
  </si>
  <si>
    <t>Thorny Branch</t>
  </si>
  <si>
    <t>Slaty Fork</t>
  </si>
  <si>
    <t>Shock Run Tributary No.1</t>
  </si>
  <si>
    <t>Shock Run</t>
  </si>
  <si>
    <t>Second Fork</t>
  </si>
  <si>
    <t>Poca Run</t>
  </si>
  <si>
    <t>Little River</t>
  </si>
  <si>
    <t>Island Lick Run</t>
  </si>
  <si>
    <t>Douthat Creek</t>
  </si>
  <si>
    <t>Deer Creek Tribtaury No.1</t>
  </si>
  <si>
    <t>Beaver Creek Tribtuary No.2</t>
  </si>
  <si>
    <t>George Run</t>
  </si>
  <si>
    <t>Wagner Run</t>
  </si>
  <si>
    <t>Propst Run</t>
  </si>
  <si>
    <t>Briggs Run</t>
  </si>
  <si>
    <t>Pike Gap Run</t>
  </si>
  <si>
    <t>Red Lick Run</t>
  </si>
  <si>
    <t>Strader Run</t>
  </si>
  <si>
    <t>Whitethorn Creek</t>
  </si>
  <si>
    <t>Teter Run</t>
  </si>
  <si>
    <t>Stony Creek</t>
  </si>
  <si>
    <t>South Fork South Branch Potomac River Tributary 4</t>
  </si>
  <si>
    <t>Root Run</t>
  </si>
  <si>
    <t>Judy Run</t>
  </si>
  <si>
    <t>Moyer Run</t>
  </si>
  <si>
    <t>Nelson Run</t>
  </si>
  <si>
    <t>Horsecamp Run</t>
  </si>
  <si>
    <t>Hammer Run</t>
  </si>
  <si>
    <t>Detimer Run</t>
  </si>
  <si>
    <t>Cliff Run</t>
  </si>
  <si>
    <t>Buck Lick Run</t>
  </si>
  <si>
    <t>Brandywine Run</t>
  </si>
  <si>
    <t>Blizzard Run</t>
  </si>
  <si>
    <t>Lost River Tributary No.5</t>
  </si>
  <si>
    <t>South Mill Creek Tributary No.1</t>
  </si>
  <si>
    <t>Onemile Run</t>
  </si>
  <si>
    <t>Humphreys Draft</t>
  </si>
  <si>
    <t>Simms Run</t>
  </si>
  <si>
    <t>Fleming Run Tributary 1</t>
  </si>
  <si>
    <t>Pocatalico River Tributary No.1</t>
  </si>
  <si>
    <t>Harper Hollow</t>
  </si>
  <si>
    <t>South Fork Big Clear Creek</t>
  </si>
  <si>
    <t>Brown Creek</t>
  </si>
  <si>
    <t>Unnamed Tributary 1 to Laurel Creek</t>
  </si>
  <si>
    <t>Levisee Creek</t>
  </si>
  <si>
    <t>Rockhouse Creek</t>
  </si>
  <si>
    <t>Parker Branch</t>
  </si>
  <si>
    <t>Shade Creek</t>
  </si>
  <si>
    <t>Bufflick Run</t>
  </si>
  <si>
    <t>Right Fork Little Spring Creek</t>
  </si>
  <si>
    <t>Miletree Run</t>
  </si>
  <si>
    <t>Left Hand Run</t>
  </si>
  <si>
    <t>Left Fork Little Spring Creek</t>
  </si>
  <si>
    <t>Flat Fork</t>
  </si>
  <si>
    <t>Charles Fork</t>
  </si>
  <si>
    <t>Rafter Run</t>
  </si>
  <si>
    <t>Clalick Run</t>
  </si>
  <si>
    <t>Ferrell Hollow</t>
  </si>
  <si>
    <t>Pigeon Run Tributary</t>
  </si>
  <si>
    <t>Andy Run</t>
  </si>
  <si>
    <t>Coalstone Run</t>
  </si>
  <si>
    <t>Vineyard Run</t>
  </si>
  <si>
    <t>Boggs Hollow</t>
  </si>
  <si>
    <t>Showens Run</t>
  </si>
  <si>
    <t>Maldon Run</t>
  </si>
  <si>
    <t>Pocatalico River Tributary</t>
  </si>
  <si>
    <t>Big Sandy Creek Tributary</t>
  </si>
  <si>
    <t>Granny Creek Tributary</t>
  </si>
  <si>
    <t>Dog Creek Tributary</t>
  </si>
  <si>
    <t>Middle Fork Big Sandy Creek Tributary No.1</t>
  </si>
  <si>
    <t>Garner Branch Tributary</t>
  </si>
  <si>
    <t>Lefthand Creek Tributary</t>
  </si>
  <si>
    <t>Masters Run</t>
  </si>
  <si>
    <t>Jones Hollow</t>
  </si>
  <si>
    <t>Beelick Run</t>
  </si>
  <si>
    <t>Pad Fork</t>
  </si>
  <si>
    <t>Greathouse Hollow</t>
  </si>
  <si>
    <t>Sam Shafer Hollow</t>
  </si>
  <si>
    <t>Beard Hollow</t>
  </si>
  <si>
    <t>Long Hollow</t>
  </si>
  <si>
    <t>Crooked Hollow</t>
  </si>
  <si>
    <t>Caldwell Branch</t>
  </si>
  <si>
    <t>Roost Run</t>
  </si>
  <si>
    <t>Coon Creek</t>
  </si>
  <si>
    <t>Cutoff Run</t>
  </si>
  <si>
    <t>Collins Fork</t>
  </si>
  <si>
    <t>Anthony Run</t>
  </si>
  <si>
    <t>Wierlong Run</t>
  </si>
  <si>
    <t>Sweet Grape Run</t>
  </si>
  <si>
    <t>Rush Fork</t>
  </si>
  <si>
    <t>Duck Run</t>
  </si>
  <si>
    <t>Clarkson Fork</t>
  </si>
  <si>
    <t>Buffington Run</t>
  </si>
  <si>
    <t>Left Fork Spring Creek Tributary No.2</t>
  </si>
  <si>
    <t>Pretty Farm Run</t>
  </si>
  <si>
    <t>Danger Run</t>
  </si>
  <si>
    <t>Lion Fork</t>
  </si>
  <si>
    <t>Burned House Run</t>
  </si>
  <si>
    <t>Cedarpoint Run</t>
  </si>
  <si>
    <t>Boggs Run</t>
  </si>
  <si>
    <t>Hicks Run</t>
  </si>
  <si>
    <t>Fodderpen Run</t>
  </si>
  <si>
    <t>Gandee Run</t>
  </si>
  <si>
    <t>Tucker Run</t>
  </si>
  <si>
    <t>McCauley Run</t>
  </si>
  <si>
    <t>Colt Run</t>
  </si>
  <si>
    <t>Cox Run</t>
  </si>
  <si>
    <t>Peniel Run</t>
  </si>
  <si>
    <t>Staats Run</t>
  </si>
  <si>
    <t>Triplett Run</t>
  </si>
  <si>
    <t>Sugar Tree Run</t>
  </si>
  <si>
    <t>Stover Fork</t>
  </si>
  <si>
    <t>Rock Creek</t>
  </si>
  <si>
    <t>Peters Cave Run</t>
  </si>
  <si>
    <t>Orchard Run</t>
  </si>
  <si>
    <t>Mulberry Run</t>
  </si>
  <si>
    <t>McCumber Run</t>
  </si>
  <si>
    <t>Looney Fork</t>
  </si>
  <si>
    <t>Little Rockcamp Run</t>
  </si>
  <si>
    <t>Lee Run</t>
  </si>
  <si>
    <t>Hayes Run</t>
  </si>
  <si>
    <t>Grannys Run</t>
  </si>
  <si>
    <t>Garner Branch</t>
  </si>
  <si>
    <t>Wolfcamp Run</t>
  </si>
  <si>
    <t>Cookman Fork UnNamed Tributary 1</t>
  </si>
  <si>
    <t>Cookman Fork</t>
  </si>
  <si>
    <t>Blowntimber Run</t>
  </si>
  <si>
    <t>Split Rock Run</t>
  </si>
  <si>
    <t>Kane Run</t>
  </si>
  <si>
    <t>Stutler Run</t>
  </si>
  <si>
    <t>Little Lost Run</t>
  </si>
  <si>
    <t>Dilly Fork</t>
  </si>
  <si>
    <t>Little Glade Run</t>
  </si>
  <si>
    <t>Holcomb Creek</t>
  </si>
  <si>
    <t>Lick Fork</t>
  </si>
  <si>
    <t>May Fork</t>
  </si>
  <si>
    <t>Two Lick Branch</t>
  </si>
  <si>
    <t>Schoolhouse Run</t>
  </si>
  <si>
    <t>Narrows Run</t>
  </si>
  <si>
    <t>Big Lick Fork</t>
  </si>
  <si>
    <t>Turkey Creek</t>
  </si>
  <si>
    <t>O'Brien Fork</t>
  </si>
  <si>
    <t>Miller Mill Run</t>
  </si>
  <si>
    <t>Big Laurel Creek</t>
  </si>
  <si>
    <t>Big Ditch Tributary No.1</t>
  </si>
  <si>
    <t>Oldhe Fork</t>
  </si>
  <si>
    <t>Bergoo Creek</t>
  </si>
  <si>
    <t>Amos Run Tributary</t>
  </si>
  <si>
    <t>Amos Run</t>
  </si>
  <si>
    <t>Slab Camp Run</t>
  </si>
  <si>
    <t>Left Fork French Creek</t>
  </si>
  <si>
    <t>Slab Camp Fork Tributary</t>
  </si>
  <si>
    <t>Kittle Run</t>
  </si>
  <si>
    <t>Slab Camp Fork Tributary No.2</t>
  </si>
  <si>
    <t>Slab Camp Fork Tributary No.1</t>
  </si>
  <si>
    <t xml:space="preserve">Slab Camp Fork </t>
  </si>
  <si>
    <t>Grub Hollow</t>
  </si>
  <si>
    <t>Sugar Creek Tirbtuary No.1</t>
  </si>
  <si>
    <t>Left Fork of Right Fork Buckhannon River Trib.1</t>
  </si>
  <si>
    <t>North Fork Gauley River</t>
  </si>
  <si>
    <t>Devil Fork</t>
  </si>
  <si>
    <t>Trump Run</t>
  </si>
  <si>
    <t>South Fork Cranberry River</t>
  </si>
  <si>
    <t>Nigh Gap Run</t>
  </si>
  <si>
    <t>Middle Fork Williams River</t>
  </si>
  <si>
    <t>Dogway Fork</t>
  </si>
  <si>
    <t>Charles Creek Tributary No.1</t>
  </si>
  <si>
    <t>Lower Laurel Run</t>
  </si>
  <si>
    <t>Persinger Creek</t>
  </si>
  <si>
    <t>Brushy Fork Tributary</t>
  </si>
  <si>
    <t>Puddy Run</t>
  </si>
  <si>
    <t>McMillion Creek Tributary No.4</t>
  </si>
  <si>
    <t>McMillion Creek Tributary No.2</t>
  </si>
  <si>
    <t>McMillion Creek Tributary No.1</t>
  </si>
  <si>
    <t>Rader Run</t>
  </si>
  <si>
    <t>Colt Branch</t>
  </si>
  <si>
    <t>Packlets Creek</t>
  </si>
  <si>
    <t>Chestnut Camp Run</t>
  </si>
  <si>
    <t>Mckee Creek</t>
  </si>
  <si>
    <t>North Prong Miller Creek</t>
  </si>
  <si>
    <t>Murphy Branch</t>
  </si>
  <si>
    <t>Elevenmile Fork</t>
  </si>
  <si>
    <t>Dorsey Branch</t>
  </si>
  <si>
    <t>Buck Garden Creek Tributary No.1</t>
  </si>
  <si>
    <t>Buck Garden Creek Tributary No.2</t>
  </si>
  <si>
    <t>Left Fork Laurel Creek</t>
  </si>
  <si>
    <t>Lower Cabin Run</t>
  </si>
  <si>
    <t>Brier Run</t>
  </si>
  <si>
    <t>Shant Branch</t>
  </si>
  <si>
    <t>Gulf Fork</t>
  </si>
  <si>
    <t>Ramp Run</t>
  </si>
  <si>
    <t>Donahoe Fork</t>
  </si>
  <si>
    <t>Deal Fork</t>
  </si>
  <si>
    <t>Stillhouse Branch</t>
  </si>
  <si>
    <t>Broadtree Branch</t>
  </si>
  <si>
    <t>Walnut Fork</t>
  </si>
  <si>
    <t>Upper Laurel Run</t>
  </si>
  <si>
    <t>Trout Run</t>
  </si>
  <si>
    <t>Taylor Creek</t>
  </si>
  <si>
    <t>Sugargrove Creek</t>
  </si>
  <si>
    <t>Sugar Branch</t>
  </si>
  <si>
    <t>Skelt Run</t>
  </si>
  <si>
    <t>Rockcamp Branch</t>
  </si>
  <si>
    <t>Robinson Fork</t>
  </si>
  <si>
    <t>Right Fork Robinson Fork</t>
  </si>
  <si>
    <t>Rader Fork</t>
  </si>
  <si>
    <t>Poplar Creek</t>
  </si>
  <si>
    <t>Pearson Branch</t>
  </si>
  <si>
    <t>Pack Fork</t>
  </si>
  <si>
    <t>Nixon Branch</t>
  </si>
  <si>
    <t>Neil Branch</t>
  </si>
  <si>
    <t>Mouse Fork Tributary No.1</t>
  </si>
  <si>
    <t>Enoch Branch</t>
  </si>
  <si>
    <t>Middle Branch Hominy Creek</t>
  </si>
  <si>
    <t>Meadow Creek Tributary No.3</t>
  </si>
  <si>
    <t>Meadow Creek Tributary No.2</t>
  </si>
  <si>
    <t>Meadow Creek Tributary No.1</t>
  </si>
  <si>
    <t>Meadow Creek</t>
  </si>
  <si>
    <t>Lower Spruce Run</t>
  </si>
  <si>
    <t>Left Fork Big Beaver Creek</t>
  </si>
  <si>
    <t>Keenan Branch</t>
  </si>
  <si>
    <t>Jims Creek</t>
  </si>
  <si>
    <t>Jims Branch</t>
  </si>
  <si>
    <t>Hutchison Branch</t>
  </si>
  <si>
    <t>Hughey Branch</t>
  </si>
  <si>
    <t>Hill Creek</t>
  </si>
  <si>
    <t>Harris Fork</t>
  </si>
  <si>
    <t>Hardway Branch</t>
  </si>
  <si>
    <t>Hannah Run</t>
  </si>
  <si>
    <t>Enoch Branch Tributary No.1</t>
  </si>
  <si>
    <t>Bryant Branch</t>
  </si>
  <si>
    <t>Brushy Medow Creek Tributary No.1</t>
  </si>
  <si>
    <t>McMillion Creek Tributary No.5</t>
  </si>
  <si>
    <t>Board Fork</t>
  </si>
  <si>
    <t>Eller Hollow Big Beaver Creek Tributary</t>
  </si>
  <si>
    <t>Bearpen Fork</t>
  </si>
  <si>
    <t>Ash Fork</t>
  </si>
  <si>
    <t>Salmon Run</t>
  </si>
  <si>
    <t>Fitz Run</t>
  </si>
  <si>
    <t>Aquilla Run</t>
  </si>
  <si>
    <t>Andys Run</t>
  </si>
  <si>
    <t>Tomblin Run</t>
  </si>
  <si>
    <t>Butchers Run</t>
  </si>
  <si>
    <t>Upper Level Run</t>
  </si>
  <si>
    <t>Cedar Creek Tributary No.1</t>
  </si>
  <si>
    <t>Cedar Creek Tributary No.2</t>
  </si>
  <si>
    <t>Cedar Creek Tributary No.3</t>
  </si>
  <si>
    <t>Cedar Creek Tributary No.4</t>
  </si>
  <si>
    <t>Little Crooked Run</t>
  </si>
  <si>
    <t>Hardman Fork</t>
  </si>
  <si>
    <t>Right Fork Steer Creek Tributary No.1</t>
  </si>
  <si>
    <t>Cub Run</t>
  </si>
  <si>
    <t>Crooked Fork Tributary No.1</t>
  </si>
  <si>
    <t>Brierylick Run</t>
  </si>
  <si>
    <t>Lems Run</t>
  </si>
  <si>
    <t>Phelps Run</t>
  </si>
  <si>
    <t>Hunt Road Run</t>
  </si>
  <si>
    <t>Peachtree Run</t>
  </si>
  <si>
    <t>Chestnutlick Run</t>
  </si>
  <si>
    <t>Poplarlick Run</t>
  </si>
  <si>
    <t>Leatherbark Run</t>
  </si>
  <si>
    <t>Grandcamp Run</t>
  </si>
  <si>
    <t>Right Fork Sycamore Creek Tributary No.3</t>
  </si>
  <si>
    <t>Lick Branch Tribtuary</t>
  </si>
  <si>
    <t>Groves Creek</t>
  </si>
  <si>
    <t>Standingrock Run</t>
  </si>
  <si>
    <t>Redhouse Run</t>
  </si>
  <si>
    <t>Longs Run</t>
  </si>
  <si>
    <t>Buffalo Creek Tributary</t>
  </si>
  <si>
    <t>Dille Run</t>
  </si>
  <si>
    <t>Nicholasa</t>
  </si>
  <si>
    <t>Elm Creek</t>
  </si>
  <si>
    <t>Ewings Branch</t>
  </si>
  <si>
    <t>Campbell Branch</t>
  </si>
  <si>
    <t>Lilly Fork Tributary No.1</t>
  </si>
  <si>
    <t>Sinnett  Branch</t>
  </si>
  <si>
    <t>Leatherwood Creek Tributary No.4</t>
  </si>
  <si>
    <t>Leatherwood Creek Tributary No.3</t>
  </si>
  <si>
    <t>Leatherwood Creek Tributary No.2</t>
  </si>
  <si>
    <t>Devils Den Branch</t>
  </si>
  <si>
    <t>Cove Hollow</t>
  </si>
  <si>
    <t>Blue Knob Creek</t>
  </si>
  <si>
    <t>Little Beechy Creek</t>
  </si>
  <si>
    <t>Simons Fork Tribtuary</t>
  </si>
  <si>
    <t>Grasslick Run</t>
  </si>
  <si>
    <t>Sinnett Run</t>
  </si>
  <si>
    <t>Moore Fork</t>
  </si>
  <si>
    <t>Swimminghole Run</t>
  </si>
  <si>
    <t>Katy Run</t>
  </si>
  <si>
    <t>Williams Hollow</t>
  </si>
  <si>
    <t>Upper King Shoals Run</t>
  </si>
  <si>
    <t>Hammocks Fork</t>
  </si>
  <si>
    <t>Nathan Branch</t>
  </si>
  <si>
    <t>Lilly Fork</t>
  </si>
  <si>
    <t>Leatherwood Creek Tributary No.1</t>
  </si>
  <si>
    <t>Jim Young Fork</t>
  </si>
  <si>
    <t>Dog Run</t>
  </si>
  <si>
    <t>Boggs Fork</t>
  </si>
  <si>
    <t>Big Otter Creek Tribtuary</t>
  </si>
  <si>
    <t xml:space="preserve">Walker Creek Tribtuary </t>
  </si>
  <si>
    <t>Crummis Fork</t>
  </si>
  <si>
    <t>Bee Fork</t>
  </si>
  <si>
    <t>Laurel Shoal Run</t>
  </si>
  <si>
    <t>West Fork Little Kanawha River Tribtuary No.2</t>
  </si>
  <si>
    <t>West Fork Little Kanawha River Tribtuary No.7</t>
  </si>
  <si>
    <t>West Fork Little Kanawha River Tribtuary No.8</t>
  </si>
  <si>
    <t>Beech Fork Tribtuary No.1</t>
  </si>
  <si>
    <t>Cook Run</t>
  </si>
  <si>
    <t>Flesher Run Tributary</t>
  </si>
  <si>
    <t>Little Rowles Run</t>
  </si>
  <si>
    <t>Poplar Hollow Steer Creek Tribtuary No.4</t>
  </si>
  <si>
    <t>Steer Creek Tribtuary No.3</t>
  </si>
  <si>
    <t>Little Kanawha River Tributary No.9</t>
  </si>
  <si>
    <t>Little Kanawha River Tributary No.11</t>
  </si>
  <si>
    <t>West Fork Little Kanawha River Tribtuary No.5</t>
  </si>
  <si>
    <t>West Fork Little Kanawha River Tribtuary No.4</t>
  </si>
  <si>
    <t>West Fork Little Kanawha River Tribtuary No.3</t>
  </si>
  <si>
    <t>Sycamore Creek</t>
  </si>
  <si>
    <t>Steer Creek Tribtuary No.5</t>
  </si>
  <si>
    <t>Rowless Run</t>
  </si>
  <si>
    <t>Riffle Run</t>
  </si>
  <si>
    <t>Nicut Run</t>
  </si>
  <si>
    <t>Lower Run</t>
  </si>
  <si>
    <t>Lower Nicut Run</t>
  </si>
  <si>
    <t>Leke Run</t>
  </si>
  <si>
    <t>Jesse Run</t>
  </si>
  <si>
    <t>Beech Fork Tribtuary No.3</t>
  </si>
  <si>
    <t>Beech Fork Tribtuary No.2</t>
  </si>
  <si>
    <t>Bee Creek</t>
  </si>
  <si>
    <t>Barnes Run Tributary</t>
  </si>
  <si>
    <t>Wilson Fork</t>
  </si>
  <si>
    <t>Howell Hollow</t>
  </si>
  <si>
    <t>Peebles Run</t>
  </si>
  <si>
    <t>Oldlick Run</t>
  </si>
  <si>
    <t>Bee Hollow</t>
  </si>
  <si>
    <t>Slide Run</t>
  </si>
  <si>
    <t>Old Woman Run</t>
  </si>
  <si>
    <t>Upper Mill Creek</t>
  </si>
  <si>
    <t>Lower Mill Creek</t>
  </si>
  <si>
    <t>Right Fork Little Birch River</t>
  </si>
  <si>
    <t>Twolick Run</t>
  </si>
  <si>
    <t>Big Fork</t>
  </si>
  <si>
    <t>Pawpaw Run</t>
  </si>
  <si>
    <t>England Run</t>
  </si>
  <si>
    <t>Pickles Fork</t>
  </si>
  <si>
    <t>Dumpling Run</t>
  </si>
  <si>
    <t>Scott Fork</t>
  </si>
  <si>
    <t>Granddaddy Run</t>
  </si>
  <si>
    <t>Sprive Run</t>
  </si>
  <si>
    <t>Leopard Run</t>
  </si>
  <si>
    <t>Corbett Run</t>
  </si>
  <si>
    <t>Tague Fork</t>
  </si>
  <si>
    <t>Upper Keener Lick</t>
  </si>
  <si>
    <t>Twomile Fork</t>
  </si>
  <si>
    <t>Little Lynncamp Run</t>
  </si>
  <si>
    <t>Wolf Creek</t>
  </si>
  <si>
    <t>Tyler Run</t>
  </si>
  <si>
    <t>Triplets Run</t>
  </si>
  <si>
    <t>Tate Creek</t>
  </si>
  <si>
    <t>Right Fork Flatwoods Run</t>
  </si>
  <si>
    <t>Rifle Run</t>
  </si>
  <si>
    <t>Pigeonroost Fork</t>
  </si>
  <si>
    <t>Lower Flatwoods Run</t>
  </si>
  <si>
    <t>Long Fork</t>
  </si>
  <si>
    <t>Little Knawl Creek</t>
  </si>
  <si>
    <t>Little Buffalo Creek</t>
  </si>
  <si>
    <t>Left Fork Holly RIver</t>
  </si>
  <si>
    <t>Laurelpatch Run</t>
  </si>
  <si>
    <t>Knawl Creek Tributary No.1</t>
  </si>
  <si>
    <t>Knawl Creek</t>
  </si>
  <si>
    <t>Kennedy Run</t>
  </si>
  <si>
    <t>Kanawha Run</t>
  </si>
  <si>
    <t>Houston Run</t>
  </si>
  <si>
    <t>Flatwoods Run</t>
  </si>
  <si>
    <t>Diatter Run</t>
  </si>
  <si>
    <t>Cowskin Fork</t>
  </si>
  <si>
    <t>Chop Fork</t>
  </si>
  <si>
    <t>Carpenter Fork</t>
  </si>
  <si>
    <t>Buck Fork</t>
  </si>
  <si>
    <t>Brock Run</t>
  </si>
  <si>
    <t>Benny Run Tributary No.1</t>
  </si>
  <si>
    <t>Benny Run</t>
  </si>
  <si>
    <t>Morris Creek Tribtuary No.3</t>
  </si>
  <si>
    <t>King Shoals Run Tributary</t>
  </si>
  <si>
    <t>Schoolhouse Hollow</t>
  </si>
  <si>
    <t>Ruffner Branch</t>
  </si>
  <si>
    <t>Ramsey Hollow</t>
  </si>
  <si>
    <t>Stump Hollow</t>
  </si>
  <si>
    <t>Bufflick Run Tributary No.1</t>
  </si>
  <si>
    <t xml:space="preserve">Bufflick Run Tributary No.2 </t>
  </si>
  <si>
    <t xml:space="preserve">Broad Run Tributary No.1 </t>
  </si>
  <si>
    <t>Doelick Run</t>
  </si>
  <si>
    <t>Rucker Fork</t>
  </si>
  <si>
    <t>Hunt Fork</t>
  </si>
  <si>
    <t>McMillion Creek</t>
  </si>
  <si>
    <t>Cold Spring Branch</t>
  </si>
  <si>
    <t>Becky Run</t>
  </si>
  <si>
    <t>Cold Knob Fork</t>
  </si>
  <si>
    <t>Toms Creek</t>
  </si>
  <si>
    <t>Smokehouse Branch</t>
  </si>
  <si>
    <t>Sam Creek</t>
  </si>
  <si>
    <t>Peaser Branch</t>
  </si>
  <si>
    <t>Panther Camp Creek</t>
  </si>
  <si>
    <t>Old Field Branch</t>
  </si>
  <si>
    <t>Middle Branch</t>
  </si>
  <si>
    <t>Little Roaring Creek</t>
  </si>
  <si>
    <t>Job Knob Branch</t>
  </si>
  <si>
    <t>Improvement Branch</t>
  </si>
  <si>
    <t>Hogcamp Run</t>
  </si>
  <si>
    <t>Greenbrier River Tributary 5</t>
  </si>
  <si>
    <t xml:space="preserve">Elijah Branch </t>
  </si>
  <si>
    <t>Davy Run</t>
  </si>
  <si>
    <t>Coats Run</t>
  </si>
  <si>
    <t>Burdette Creek</t>
  </si>
  <si>
    <t>Beverly Fork</t>
  </si>
  <si>
    <t>Beach Run</t>
  </si>
  <si>
    <t>Gravellick Branch</t>
  </si>
  <si>
    <t>Puncheoncamp Branch</t>
  </si>
  <si>
    <t>Narrow Branch Tributary</t>
  </si>
  <si>
    <t>Unnamed Tributary No. 1 to Hughes Fork</t>
  </si>
  <si>
    <t>Big Hollow</t>
  </si>
  <si>
    <t>Youngs Branch</t>
  </si>
  <si>
    <t>Staten Run</t>
  </si>
  <si>
    <t>Spangler Fork</t>
  </si>
  <si>
    <t>Rockcamp Fork</t>
  </si>
  <si>
    <t>Rich Creek</t>
  </si>
  <si>
    <t>Booker Hollow</t>
  </si>
  <si>
    <t>Pidgeonroost Fork</t>
  </si>
  <si>
    <t>Paint Branch Tributary</t>
  </si>
  <si>
    <t>Morris Creek Tributary No.1</t>
  </si>
  <si>
    <t>Morris Creek Tributary No.2</t>
  </si>
  <si>
    <t>Mill Hollow</t>
  </si>
  <si>
    <t>Left Fork Laurel Fork</t>
  </si>
  <si>
    <t>Left Fork Ash Branch</t>
  </si>
  <si>
    <t>Unnamed Tributary No. 2 to Kanawha River</t>
  </si>
  <si>
    <t>Jones Branch</t>
  </si>
  <si>
    <t>Greens Branch</t>
  </si>
  <si>
    <t>Fourmile Fork</t>
  </si>
  <si>
    <t>Fivemile Fork Tributary</t>
  </si>
  <si>
    <t>Fivemile Creek</t>
  </si>
  <si>
    <t>Campbells Creek Tributary No.2</t>
  </si>
  <si>
    <t>Powerhouse Hollow</t>
  </si>
  <si>
    <t xml:space="preserve">Bufflick Branch </t>
  </si>
  <si>
    <t>Blue Creek Tributary No.3</t>
  </si>
  <si>
    <t>Blue Creek Tribtuary No.2</t>
  </si>
  <si>
    <t>Big Tenmile Fork</t>
  </si>
  <si>
    <t>Bells Creek Tributary No.2</t>
  </si>
  <si>
    <t>Bells Creek Tributary No.1</t>
  </si>
  <si>
    <t>Bells Creek Tributary No.5</t>
  </si>
  <si>
    <t>Bells Creek Tributary No.4</t>
  </si>
  <si>
    <t>Bells Creek Tributary No.3</t>
  </si>
  <si>
    <t>Arrowwood Creek Tributary</t>
  </si>
  <si>
    <t>Schoolhouse Branch</t>
  </si>
  <si>
    <t>Cane Branch</t>
  </si>
  <si>
    <t>Arrowwood Creek</t>
  </si>
  <si>
    <t>Wet Branch</t>
  </si>
  <si>
    <t>Hunt Hollow</t>
  </si>
  <si>
    <t>Left Fork Longbottom Creek</t>
  </si>
  <si>
    <t>Vent Fork</t>
  </si>
  <si>
    <t>Shadrick Fork</t>
  </si>
  <si>
    <t>Eds Fork</t>
  </si>
  <si>
    <t>Petes Fork</t>
  </si>
  <si>
    <t>Johnson Fork</t>
  </si>
  <si>
    <t>Evans Fork</t>
  </si>
  <si>
    <t>Moore Hollow</t>
  </si>
  <si>
    <t>Joes Hollow</t>
  </si>
  <si>
    <t>Billy Branch</t>
  </si>
  <si>
    <t>Tenmile Fork</t>
  </si>
  <si>
    <t>Turner Fork</t>
  </si>
  <si>
    <t>Toms Branch</t>
  </si>
  <si>
    <t>Tenmile Fork Tributary</t>
  </si>
  <si>
    <t>Slabcamp Hollow</t>
  </si>
  <si>
    <t>Sandlick Branch</t>
  </si>
  <si>
    <t>Banner Hollow</t>
  </si>
  <si>
    <t>Morris Fork</t>
  </si>
  <si>
    <t>Horse Fork</t>
  </si>
  <si>
    <t>Fivemile Fork</t>
  </si>
  <si>
    <t>Bufflick Fork</t>
  </si>
  <si>
    <t>Panther Hollow</t>
  </si>
  <si>
    <t>Big Ninemile Fork</t>
  </si>
  <si>
    <t>Ash Branch</t>
  </si>
  <si>
    <t>Fern Creek Tributary</t>
  </si>
  <si>
    <t>Toney Hollow</t>
  </si>
  <si>
    <t>Unnamed Tributary 2 to Mill Creek</t>
  </si>
  <si>
    <t>Orchard Branch</t>
  </si>
  <si>
    <t>Haynes Branch</t>
  </si>
  <si>
    <t>Arrowwood Creek Tributary No.1</t>
  </si>
  <si>
    <t>Windsor Hollow</t>
  </si>
  <si>
    <t>Whiteface Hollow</t>
  </si>
  <si>
    <t>Johnson Fork Tributary</t>
  </si>
  <si>
    <t>Unnamed Tributary 1 to Mill Creek</t>
  </si>
  <si>
    <t>Staton Branch</t>
  </si>
  <si>
    <t>Sand Branch</t>
  </si>
  <si>
    <t>Ramsey Branch</t>
  </si>
  <si>
    <t>Marr Branch</t>
  </si>
  <si>
    <t>Left Fork Armstrong Creek</t>
  </si>
  <si>
    <t>Horseshoe Creek</t>
  </si>
  <si>
    <t>Glade Creek</t>
  </si>
  <si>
    <t>Falls Creek</t>
  </si>
  <si>
    <t>Big Righthand Fork</t>
  </si>
  <si>
    <t>Coal Fork Tributary</t>
  </si>
  <si>
    <t>Little Brier Creek Tributary No. 1</t>
  </si>
  <si>
    <t>Honeytrace Fork</t>
  </si>
  <si>
    <t>Right Fork Rich Creek</t>
  </si>
  <si>
    <t>Right Fork Camp Creek Tributary</t>
  </si>
  <si>
    <t>Lycans Branch</t>
  </si>
  <si>
    <t>Queens Creek</t>
  </si>
  <si>
    <t>Wolfpen Branch</t>
  </si>
  <si>
    <t>Vinson Branch</t>
  </si>
  <si>
    <t>Flat Branch</t>
  </si>
  <si>
    <t>Pratt Branch</t>
  </si>
  <si>
    <t>Wilson Branch</t>
  </si>
  <si>
    <t>Dads Branch</t>
  </si>
  <si>
    <t>Turkey Branch</t>
  </si>
  <si>
    <t>Right Fork</t>
  </si>
  <si>
    <t>Right Fork Merritt Creek</t>
  </si>
  <si>
    <t>Right Fork Lick Creek</t>
  </si>
  <si>
    <t>Pocatalico River Tributary No.3</t>
  </si>
  <si>
    <t>Pocatalico River Tributary No.2</t>
  </si>
  <si>
    <t>Sugar Camp Hollow</t>
  </si>
  <si>
    <t>Scott Hollow</t>
  </si>
  <si>
    <t>Straight Creek</t>
  </si>
  <si>
    <t>Red Oak Run</t>
  </si>
  <si>
    <t>Baker Branch</t>
  </si>
  <si>
    <t>Crooked Creek Tributary No.3</t>
  </si>
  <si>
    <t>Oldtown Creek</t>
  </si>
  <si>
    <t>Sixteenmile Creek Tributary No.5</t>
  </si>
  <si>
    <t>Potts Hollow</t>
  </si>
  <si>
    <t>Sixteenmile Creek Tributary No.3</t>
  </si>
  <si>
    <t>Sixteenmile Creek Tributary No.4</t>
  </si>
  <si>
    <t>Barn Hollow</t>
  </si>
  <si>
    <t>Sixteen Mile Creek Tribtuary No.2 To Tribtuary 1</t>
  </si>
  <si>
    <t>Slaty Hollow</t>
  </si>
  <si>
    <t>Boardman Hollow</t>
  </si>
  <si>
    <t>Thirteenmile Creek Tributary No.3</t>
  </si>
  <si>
    <t>Thirteenmile Creek Tributary No.2</t>
  </si>
  <si>
    <t>Thirteenmile Creek Tributary No.4</t>
  </si>
  <si>
    <t>Daves Branch</t>
  </si>
  <si>
    <t>Rocky Fork Tributary No.3</t>
  </si>
  <si>
    <t>Plants Run</t>
  </si>
  <si>
    <t>Upper Ninemile Creek Tributary No.1</t>
  </si>
  <si>
    <t>Arbuckle Creek</t>
  </si>
  <si>
    <t>Daves Run</t>
  </si>
  <si>
    <t>Millstone Creek Tributary No.1</t>
  </si>
  <si>
    <t>Eighteenmile Creek Tributary No.1</t>
  </si>
  <si>
    <t>Eighteenmile Creek Tributary No.2</t>
  </si>
  <si>
    <t>Right Fork Eighteenmile Creek Tributary No.2</t>
  </si>
  <si>
    <t>Right Fork Eighteenmile Creek Tributary No.3</t>
  </si>
  <si>
    <t>McCowan Branch</t>
  </si>
  <si>
    <t>Upper Ninemile Creek Tributary No.2</t>
  </si>
  <si>
    <t>Threemile Creek Tributary No.1</t>
  </si>
  <si>
    <t>Thirteenmile Creek Tributary No.1</t>
  </si>
  <si>
    <t>Sixteen Mile Creek Tributary No.2</t>
  </si>
  <si>
    <t>Sixteen Mile Creek Tributary No.3 Tribtuary No.1</t>
  </si>
  <si>
    <t>Sixteen Mile Creek Tribtuary No.1 To Tribtuary 1</t>
  </si>
  <si>
    <t>Sapsucker Run</t>
  </si>
  <si>
    <t>Right Fork Eighteenmile Creek Tributary No.1</t>
  </si>
  <si>
    <t>Mud Run Tributary No.1</t>
  </si>
  <si>
    <t>Lower Fivemile Creek Tributary No.2</t>
  </si>
  <si>
    <t>Little Mill Creek Tributary No.2</t>
  </si>
  <si>
    <t>Little Right Fork Tributary No.1</t>
  </si>
  <si>
    <t>Little Right Fork</t>
  </si>
  <si>
    <t>Little Fivemile Creek</t>
  </si>
  <si>
    <t>Huff Run</t>
  </si>
  <si>
    <t>Guyan Creek Tributary No.1</t>
  </si>
  <si>
    <t>Five Fork Branch Tributary No.1</t>
  </si>
  <si>
    <t>Buzzard Creek</t>
  </si>
  <si>
    <t>Mud River Tribtuary No.1</t>
  </si>
  <si>
    <t>Laurel Fork Tribtuary No.2</t>
  </si>
  <si>
    <t>Laurel Fork Tribtuary No.1</t>
  </si>
  <si>
    <t>Little Coal River Tribtuary No.5</t>
  </si>
  <si>
    <t>Little Coal River Tribtuary No.4</t>
  </si>
  <si>
    <t>Little Coal River Tribtuary No.2</t>
  </si>
  <si>
    <t>Buckeye Fork Tribtuary No.2</t>
  </si>
  <si>
    <t>Buckeye Fork Tribtuary No.1</t>
  </si>
  <si>
    <t>Cobb Creek Tribtuary No.1</t>
  </si>
  <si>
    <t>Grassy Fork Tribtuary No.1</t>
  </si>
  <si>
    <t>Ely Fork Tribtuary No.1</t>
  </si>
  <si>
    <t>Ivy Creek Tribtuary No.2</t>
  </si>
  <si>
    <t>Ivy Creek Tribtuary No.1</t>
  </si>
  <si>
    <t>Rockhouse Branch No. 2</t>
  </si>
  <si>
    <t>Tango Branch Tribtuary No.1</t>
  </si>
  <si>
    <t>Joes Creek Tribtuary No.3</t>
  </si>
  <si>
    <t>Joes Creek Tribtuary No.4</t>
  </si>
  <si>
    <t>Hayzlett Fork Tribtuary No.1</t>
  </si>
  <si>
    <t>Steve Branch</t>
  </si>
  <si>
    <t>Mud River Tribtuary No.4</t>
  </si>
  <si>
    <t>Barkcamp Branch</t>
  </si>
  <si>
    <t>Elkins Branch Tribtuary No.1</t>
  </si>
  <si>
    <t>Left Fork Mud River Tribtuary No.2</t>
  </si>
  <si>
    <t>Left Fork Mud River Tribtuary No.4</t>
  </si>
  <si>
    <t>Parsner Creek Tribtuary No.2</t>
  </si>
  <si>
    <t>Laurel Fork No. 2 Tribtuary No.1</t>
  </si>
  <si>
    <t>Laurel Fork No.2 Tribtuary No.2</t>
  </si>
  <si>
    <t>Big Laurel Creek Tribtuary No.1</t>
  </si>
  <si>
    <t>Big Laurel Creek Tribtuary No.2</t>
  </si>
  <si>
    <t>Big Laurel Creek Tribtuary No.3</t>
  </si>
  <si>
    <t>Big Laurel Creek Tribtuary No.5</t>
  </si>
  <si>
    <t>Sleepy He Branch</t>
  </si>
  <si>
    <t>Roadfork Branch</t>
  </si>
  <si>
    <t>Big Laurel Creek Tribtuary No.9</t>
  </si>
  <si>
    <t>Panther Branch</t>
  </si>
  <si>
    <t>Daniel Branch</t>
  </si>
  <si>
    <t>Big Creek No.3 Tribtuary No.2</t>
  </si>
  <si>
    <t>Rock Branch</t>
  </si>
  <si>
    <t>Sand Fork Tributary No.1</t>
  </si>
  <si>
    <t>Sand Fork Tributary No.2</t>
  </si>
  <si>
    <t>Sand Fork Tributary No.3</t>
  </si>
  <si>
    <t>Sycamore Fork Tributary No.1</t>
  </si>
  <si>
    <t>Sycamore Fork Tributary No.2</t>
  </si>
  <si>
    <t>Sycamore Fork Tribtuary No.3</t>
  </si>
  <si>
    <t>Sams Branch</t>
  </si>
  <si>
    <t>Scary Creek Tributary</t>
  </si>
  <si>
    <t>Ruffie Branch</t>
  </si>
  <si>
    <t>Middle Fork Mud River Tributary 1</t>
  </si>
  <si>
    <t>Mahone Creek Tributary No.3</t>
  </si>
  <si>
    <t>Denison Fork</t>
  </si>
  <si>
    <t>Trace Fork Tributary No.1</t>
  </si>
  <si>
    <t>Trace Fork Tributary No.3</t>
  </si>
  <si>
    <t>Simon Creek</t>
  </si>
  <si>
    <t>Paddy Branch</t>
  </si>
  <si>
    <t>Trace Fork Tributary No.7</t>
  </si>
  <si>
    <t>Trace Fork Tributary No.8</t>
  </si>
  <si>
    <t>Laurel Fork No. 5</t>
  </si>
  <si>
    <t>Elias Fork</t>
  </si>
  <si>
    <t>Road Branch</t>
  </si>
  <si>
    <t>Bobby Creek</t>
  </si>
  <si>
    <t>Fourteenmile Creek Tributary No.1</t>
  </si>
  <si>
    <t>Spears Fork</t>
  </si>
  <si>
    <t>Dick Fork Tribtuary No.1</t>
  </si>
  <si>
    <t>Ninemile Creek Tribtuary No.1</t>
  </si>
  <si>
    <t>Falls Branch</t>
  </si>
  <si>
    <t>Fourmile Creek Tribtuary No.2</t>
  </si>
  <si>
    <t>Lowgap Branch</t>
  </si>
  <si>
    <t>Two Mile Creek Tributary No.2</t>
  </si>
  <si>
    <t>Two Mile Creek Tributary No.3</t>
  </si>
  <si>
    <t>Two Mile Creek Tributary No.4</t>
  </si>
  <si>
    <t>Strailey Branch</t>
  </si>
  <si>
    <t>Falls Creek Tribtuary No.1</t>
  </si>
  <si>
    <t>Jaynes Branch</t>
  </si>
  <si>
    <t>Valley Fork Tributary No.1</t>
  </si>
  <si>
    <t>Trace Fork Tributary No.9</t>
  </si>
  <si>
    <t>Trace Fork Tributary No.6</t>
  </si>
  <si>
    <t>Trace Fork Tributary No.4</t>
  </si>
  <si>
    <t>Tony Branch</t>
  </si>
  <si>
    <t>Meadows Hollow</t>
  </si>
  <si>
    <t>Slab Creek</t>
  </si>
  <si>
    <t>Pigeonroost Creek</t>
  </si>
  <si>
    <t>One Mile Creek Tributary No.2</t>
  </si>
  <si>
    <t>Dog Pool Branch</t>
  </si>
  <si>
    <t>Mud River Tribtuary No.2</t>
  </si>
  <si>
    <t>Mud River Tribtuary No.5</t>
  </si>
  <si>
    <t>Mud River Tribtuary No.3</t>
  </si>
  <si>
    <t>Stonecoal Branch</t>
  </si>
  <si>
    <t>McClarity Branch Tributary No.1</t>
  </si>
  <si>
    <t>Mahone Creek Tributary No.2</t>
  </si>
  <si>
    <t>Little Coal River Tribtuary No.3</t>
  </si>
  <si>
    <t>Hanging Rock Branch</t>
  </si>
  <si>
    <t>Senging Branch</t>
  </si>
  <si>
    <t>Left Fork Mud River Tribtuary No.1</t>
  </si>
  <si>
    <t>Left Fork Mud River Tribtuary No.3</t>
  </si>
  <si>
    <t>Richs Branch</t>
  </si>
  <si>
    <t>Left Fork Mud River Tribtuary No.5</t>
  </si>
  <si>
    <t>Stinson Branch</t>
  </si>
  <si>
    <t>Wolf Branch</t>
  </si>
  <si>
    <t>Tackett Fork</t>
  </si>
  <si>
    <t>Ivy Creek</t>
  </si>
  <si>
    <t>Island Creek Tribtuary No.1</t>
  </si>
  <si>
    <t>Guyandotte River Tributary No.2</t>
  </si>
  <si>
    <t>Fourteenmile Creek Tributary No.2</t>
  </si>
  <si>
    <t>Falls Creek Tribuary No.2</t>
  </si>
  <si>
    <t>Donley Fork</t>
  </si>
  <si>
    <t>Connelly Branch</t>
  </si>
  <si>
    <t>Berry Branch</t>
  </si>
  <si>
    <t>Angel Branch</t>
  </si>
  <si>
    <t>Furnett Creek</t>
  </si>
  <si>
    <t>McCrady Fork</t>
  </si>
  <si>
    <t>Little Mill Creek Tributary No.1</t>
  </si>
  <si>
    <t>Elk Fork Tributary No.1</t>
  </si>
  <si>
    <t>Forked Run</t>
  </si>
  <si>
    <t>Haws Run</t>
  </si>
  <si>
    <t>Rocklick Run</t>
  </si>
  <si>
    <t>Elk Fork Tributary No.2</t>
  </si>
  <si>
    <t>Baby Hollow</t>
  </si>
  <si>
    <t>Elk Fork Tributary No.3</t>
  </si>
  <si>
    <t>Mill Creek Tributary No.4</t>
  </si>
  <si>
    <t>Merical Run</t>
  </si>
  <si>
    <t>Steerlick Run</t>
  </si>
  <si>
    <t>Little Wildcat Run</t>
  </si>
  <si>
    <t>Mill Seat Run</t>
  </si>
  <si>
    <t>Sycamore Creek Tributary No.1</t>
  </si>
  <si>
    <t>Burnt Run</t>
  </si>
  <si>
    <t>Frog Hollow</t>
  </si>
  <si>
    <t>Almon Run</t>
  </si>
  <si>
    <t>Big Horse Run</t>
  </si>
  <si>
    <t>Lick Run Tributary No.5</t>
  </si>
  <si>
    <t>Cedar Run Tributary</t>
  </si>
  <si>
    <t>Trap Run</t>
  </si>
  <si>
    <t>Bucket Run</t>
  </si>
  <si>
    <t>Trace Fork Tributary No.2</t>
  </si>
  <si>
    <t>Briar Run</t>
  </si>
  <si>
    <t>Welch Run</t>
  </si>
  <si>
    <t>Warfield Run</t>
  </si>
  <si>
    <t>Tug Fork Tributary No.2</t>
  </si>
  <si>
    <t>Gandees Run</t>
  </si>
  <si>
    <t>Trace Fork Tributary No.5</t>
  </si>
  <si>
    <t xml:space="preserve">Thirteenmile Creek No.3 </t>
  </si>
  <si>
    <t>Thirteenmile Creek No.1</t>
  </si>
  <si>
    <t>Sycamore Creek Tributary No.6</t>
  </si>
  <si>
    <t>Sycamore Creek Tributary no.2</t>
  </si>
  <si>
    <t>Stedman Run</t>
  </si>
  <si>
    <t>Short Branch</t>
  </si>
  <si>
    <t>Second Creek</t>
  </si>
  <si>
    <t>Right Fork Sandy Creek Tributary No.2</t>
  </si>
  <si>
    <t>Right Fork Laurel Fork</t>
  </si>
  <si>
    <t>Right Fork Joes Run</t>
  </si>
  <si>
    <t>Richards Run</t>
  </si>
  <si>
    <t>Poverty Fork</t>
  </si>
  <si>
    <t>Plum Orchard Run</t>
  </si>
  <si>
    <t>Ohio River Tributary to Tributary No.4</t>
  </si>
  <si>
    <t>Ohio River Tributary No.4</t>
  </si>
  <si>
    <t>Mill Creek Tributary No.2</t>
  </si>
  <si>
    <t>Middle Fork Tributary No.2</t>
  </si>
  <si>
    <t>Little Mill Creek</t>
  </si>
  <si>
    <t>Little Grass Run</t>
  </si>
  <si>
    <t>Lick Run Tributary No.4</t>
  </si>
  <si>
    <t>Lick Run Tributary No.3</t>
  </si>
  <si>
    <t>Lick Run Tributary No.2</t>
  </si>
  <si>
    <t>Lick Run Tributary No.1</t>
  </si>
  <si>
    <t>Left Fork Joes Run</t>
  </si>
  <si>
    <t>Left Fork Frozencamp Creek</t>
  </si>
  <si>
    <t>Left Fork Cow Run Tributary</t>
  </si>
  <si>
    <t>Kissel Run</t>
  </si>
  <si>
    <t>Johns Run Tributary</t>
  </si>
  <si>
    <t xml:space="preserve">Issach Run Tributary to Tributary No.1 </t>
  </si>
  <si>
    <t>Hartley Run</t>
  </si>
  <si>
    <t>First Creek</t>
  </si>
  <si>
    <t>Cranenest Run</t>
  </si>
  <si>
    <t>Cockle Run</t>
  </si>
  <si>
    <t>Buffalolick Run</t>
  </si>
  <si>
    <t>Board Run</t>
  </si>
  <si>
    <t>Biglick Run</t>
  </si>
  <si>
    <t>Bar Run</t>
  </si>
  <si>
    <t>Alumrock Run</t>
  </si>
  <si>
    <t>Rocky Fork Tributary No. 2</t>
  </si>
  <si>
    <t>Sixteenmile Creek Tributary No. 3</t>
  </si>
  <si>
    <t>Fivefork Branch</t>
  </si>
  <si>
    <t>Sixteenmile Creek Tributary No. 4</t>
  </si>
  <si>
    <t>Sixteenmile Creek Unnamed Tributary</t>
  </si>
  <si>
    <t>Rockstep Run</t>
  </si>
  <si>
    <t>Harris Branch</t>
  </si>
  <si>
    <t>Spanish Oak Branch</t>
  </si>
  <si>
    <t>Little Guano Creek</t>
  </si>
  <si>
    <t>Harmon Branch</t>
  </si>
  <si>
    <t>Tucker Branch</t>
  </si>
  <si>
    <t>Tacoma Hollow</t>
  </si>
  <si>
    <t>Tackett Branch</t>
  </si>
  <si>
    <t>Poindexter Branch</t>
  </si>
  <si>
    <t>Stave Branch</t>
  </si>
  <si>
    <t>Honeycutt Run</t>
  </si>
  <si>
    <t>Buckelew Hollow</t>
  </si>
  <si>
    <t>Isaacs Branch</t>
  </si>
  <si>
    <t>Otter Branch</t>
  </si>
  <si>
    <t>Buffalo Branch</t>
  </si>
  <si>
    <t>Lowgap Fork</t>
  </si>
  <si>
    <t>Hill Branch</t>
  </si>
  <si>
    <t>Sigman Fork</t>
  </si>
  <si>
    <t>Sulug Branch</t>
  </si>
  <si>
    <t>Slab Hollow</t>
  </si>
  <si>
    <t>Bucklick Creek</t>
  </si>
  <si>
    <t>Saltlick Creek</t>
  </si>
  <si>
    <t>Left Fork Turkey Branch</t>
  </si>
  <si>
    <t>White Pine Creek</t>
  </si>
  <si>
    <t>Beechlick Run</t>
  </si>
  <si>
    <t>Limekiln Branch</t>
  </si>
  <si>
    <t>Pernel Branch</t>
  </si>
  <si>
    <t>Dry Branch</t>
  </si>
  <si>
    <t>Allen Fork Tributary</t>
  </si>
  <si>
    <t>Cavelick Run</t>
  </si>
  <si>
    <t>Coolspring Branch</t>
  </si>
  <si>
    <t>Legg Fork Tributary No.2</t>
  </si>
  <si>
    <t>Legg Fork Tributary No.3</t>
  </si>
  <si>
    <t>Spring Branch</t>
  </si>
  <si>
    <t>Wilkerson Branch</t>
  </si>
  <si>
    <t>Kirk Hollow</t>
  </si>
  <si>
    <t>Campbells Branch</t>
  </si>
  <si>
    <t>Martin Branch Tributary No.1</t>
  </si>
  <si>
    <t>Fudge Branch</t>
  </si>
  <si>
    <t>Bullskin Branch</t>
  </si>
  <si>
    <t>Patterson Fork Tributary</t>
  </si>
  <si>
    <t>Legg Fork Tributary No.1</t>
  </si>
  <si>
    <t>Hicumbottom Run</t>
  </si>
  <si>
    <t>Camp Creek</t>
  </si>
  <si>
    <t>Broadtree Run</t>
  </si>
  <si>
    <t>Ramp Patch Hollow</t>
  </si>
  <si>
    <t>Slater Hollow</t>
  </si>
  <si>
    <t>Turkeypen Branch</t>
  </si>
  <si>
    <t>Martin Branch Tributary No.2</t>
  </si>
  <si>
    <t>Phillips Hollow</t>
  </si>
  <si>
    <t>Michael Branch</t>
  </si>
  <si>
    <t>Spurlock Creek Tributary No.1</t>
  </si>
  <si>
    <t>Jenkins Branch</t>
  </si>
  <si>
    <t>Bryan Creek Tributary No.1</t>
  </si>
  <si>
    <t>Bryan Creek Tributary No.2</t>
  </si>
  <si>
    <t>Maple Fork</t>
  </si>
  <si>
    <t>Mary Fork</t>
  </si>
  <si>
    <t>Kaufman Branch</t>
  </si>
  <si>
    <t>Threemile Fork</t>
  </si>
  <si>
    <t>Halls Fork</t>
  </si>
  <si>
    <t>Tyler Creek Tributary</t>
  </si>
  <si>
    <t>Cane Branch Tributary</t>
  </si>
  <si>
    <t>Brier Creek Tributary</t>
  </si>
  <si>
    <t>Meadow Fork Brier Creek</t>
  </si>
  <si>
    <t>Tributary To Big Coal River Tributary</t>
  </si>
  <si>
    <t>Crooked Creek Tributary No.1</t>
  </si>
  <si>
    <t>Mahone Branch</t>
  </si>
  <si>
    <t>Mannens Branch</t>
  </si>
  <si>
    <t>Upton Creek Tributary No.3</t>
  </si>
  <si>
    <t xml:space="preserve">Upton Creek Tributary No. 2 </t>
  </si>
  <si>
    <t>Davis Creek Tributary</t>
  </si>
  <si>
    <t>Unnamed Tributary To Long Shoal Branch</t>
  </si>
  <si>
    <t>Tributary To Lick Branch</t>
  </si>
  <si>
    <t>Tributary To Manning Branch Tributary No.1</t>
  </si>
  <si>
    <t>Union Fork</t>
  </si>
  <si>
    <t>Sugarcamp Fork</t>
  </si>
  <si>
    <t>Rush Creek</t>
  </si>
  <si>
    <t>Moccasin Branch</t>
  </si>
  <si>
    <t>Mill Creek Tribtuary No.1</t>
  </si>
  <si>
    <t>Manning Branch Tributary No.2</t>
  </si>
  <si>
    <t>Manning Branch Tributary No. 1</t>
  </si>
  <si>
    <t>Little Brier Creek Tributary No. 3</t>
  </si>
  <si>
    <t>Little Brier Creek Tributary No. 6</t>
  </si>
  <si>
    <t>Little Brier Creek Tributary No. 5</t>
  </si>
  <si>
    <t>Little Brier Creek Tributary No. 4</t>
  </si>
  <si>
    <t>Little Brier Creek Tributary No. 2</t>
  </si>
  <si>
    <t>Left Fork Tributary No. 9</t>
  </si>
  <si>
    <t>Left Fork Tributary No. 3</t>
  </si>
  <si>
    <t>Joplin Branch</t>
  </si>
  <si>
    <t>Falls Creek Tributary No.1</t>
  </si>
  <si>
    <t>Sweethome Hollow</t>
  </si>
  <si>
    <t>Dotson Fork</t>
  </si>
  <si>
    <t>Dicks Creek</t>
  </si>
  <si>
    <t>Shrewsbury Hollow</t>
  </si>
  <si>
    <t>Craig Branch</t>
  </si>
  <si>
    <t>Coopers Creek Tribtuary</t>
  </si>
  <si>
    <t>Cane Fork Tribtuary To Tributary No.1</t>
  </si>
  <si>
    <t>Holstein Hollow</t>
  </si>
  <si>
    <t>Bonham Branch</t>
  </si>
  <si>
    <t>Bays Fork</t>
  </si>
  <si>
    <t>Adkins Fork</t>
  </si>
  <si>
    <t>Panther Lick</t>
  </si>
  <si>
    <t>Sixmile Branch</t>
  </si>
  <si>
    <t>Left Fork Lens Creek Tributary No.2</t>
  </si>
  <si>
    <t>Big Coal River Tributary No.3</t>
  </si>
  <si>
    <t>Big Coal River Tributary No.2</t>
  </si>
  <si>
    <t>Big Coal River Tributary No.1</t>
  </si>
  <si>
    <t>Flat Hollow</t>
  </si>
  <si>
    <t>Angle Fork Tributary No.1</t>
  </si>
  <si>
    <t>Rush Creek Tributary</t>
  </si>
  <si>
    <t>Middlelick Branch</t>
  </si>
  <si>
    <t>Manning Branch</t>
  </si>
  <si>
    <t>Long Shoal Branch</t>
  </si>
  <si>
    <t>Left Fork Lens Creek Tributary No.1</t>
  </si>
  <si>
    <t>Left Fork Brier Creek</t>
  </si>
  <si>
    <t>Polly Hollow</t>
  </si>
  <si>
    <t>Coal Fork Tributary No.1</t>
  </si>
  <si>
    <t>Bryan Branch</t>
  </si>
  <si>
    <t>Bradley Fork</t>
  </si>
  <si>
    <t>Angle Fork Tributary No.2</t>
  </si>
  <si>
    <t>Left Fork Sycamore Branch</t>
  </si>
  <si>
    <t>May Branch</t>
  </si>
  <si>
    <t>Jackson Branch</t>
  </si>
  <si>
    <t>Rocky Hollow</t>
  </si>
  <si>
    <t>Butler Branch</t>
  </si>
  <si>
    <t>Stone Branch</t>
  </si>
  <si>
    <t>Bull Branch</t>
  </si>
  <si>
    <t>Hattons Branch</t>
  </si>
  <si>
    <t>Deadwood Hollow</t>
  </si>
  <si>
    <t>Donathan Branch</t>
  </si>
  <si>
    <t>Licklog Branch</t>
  </si>
  <si>
    <t>Upper Stone Branch</t>
  </si>
  <si>
    <t>Stowers Branch</t>
  </si>
  <si>
    <t>Ray Branch</t>
  </si>
  <si>
    <t>Dry Creek</t>
  </si>
  <si>
    <t>Mud River Tributary No.1</t>
  </si>
  <si>
    <t>Alum Fork</t>
  </si>
  <si>
    <t>Indianlick Branch</t>
  </si>
  <si>
    <t>Left Fork Lick Creek</t>
  </si>
  <si>
    <t>Bob Wetherall Branch</t>
  </si>
  <si>
    <t>Sellards Branch</t>
  </si>
  <si>
    <t>Luster Fork</t>
  </si>
  <si>
    <t>Right Fork Camp Creek</t>
  </si>
  <si>
    <t>Onemile Creek</t>
  </si>
  <si>
    <t>Gilkerson Branch</t>
  </si>
  <si>
    <t>Jim Branch</t>
  </si>
  <si>
    <t>Mary Davis Branch</t>
  </si>
  <si>
    <t>Rubens Branch</t>
  </si>
  <si>
    <t>Amp Branch</t>
  </si>
  <si>
    <t>Powder Mill Branch</t>
  </si>
  <si>
    <t>Sours Run</t>
  </si>
  <si>
    <t>Rollem Fork</t>
  </si>
  <si>
    <t>Childers Branch</t>
  </si>
  <si>
    <t>Milam Creek</t>
  </si>
  <si>
    <t>Edds Branch</t>
  </si>
  <si>
    <t>Bartram Branch</t>
  </si>
  <si>
    <t>Bluelick Branch</t>
  </si>
  <si>
    <t>Steer Branch</t>
  </si>
  <si>
    <t>Edens Branch</t>
  </si>
  <si>
    <t>Big Cabell Creek Tributary No.3</t>
  </si>
  <si>
    <t>Big Cabell Creek Tributary No.4</t>
  </si>
  <si>
    <t>Lyons Branch</t>
  </si>
  <si>
    <t>Little Milam Creek</t>
  </si>
  <si>
    <t>Maynard Branch</t>
  </si>
  <si>
    <t>Redhead Branch</t>
  </si>
  <si>
    <t>Geiger Branch</t>
  </si>
  <si>
    <t>Queenscamp Branch</t>
  </si>
  <si>
    <t>Left Fork Rich Creek</t>
  </si>
  <si>
    <t>Balangee Branch</t>
  </si>
  <si>
    <t>Beechy Branch</t>
  </si>
  <si>
    <t>Painter Creek</t>
  </si>
  <si>
    <t>Spanker Branch</t>
  </si>
  <si>
    <t>Richardson Branch</t>
  </si>
  <si>
    <t>Stanaford Branch</t>
  </si>
  <si>
    <t>Brammer Branch</t>
  </si>
  <si>
    <t>Batoff Creek</t>
  </si>
  <si>
    <t>Barren Branch</t>
  </si>
  <si>
    <t>Shades Death Creek</t>
  </si>
  <si>
    <t>Lefthand Fork Meadow Creek</t>
  </si>
  <si>
    <t>Sinking Creek Tributary No. 1</t>
  </si>
  <si>
    <t>Snodgrass Run</t>
  </si>
  <si>
    <t>Kincaid Run</t>
  </si>
  <si>
    <t>Culberson Springs Creek Tributary 3</t>
  </si>
  <si>
    <t>Sinking Creek Tributary No. 6</t>
  </si>
  <si>
    <t>Sinking Creek Tributary No. 3</t>
  </si>
  <si>
    <t>Dodson Branch</t>
  </si>
  <si>
    <t>Sinking Creek Tributary to Tributary No.4</t>
  </si>
  <si>
    <t>Sinking Creek Tributary No. 5</t>
  </si>
  <si>
    <t xml:space="preserve">Sinking Creek Tributary No. 2 </t>
  </si>
  <si>
    <t>Milligan Creek Tributary 2</t>
  </si>
  <si>
    <t>Milligan Creek Tributary 1</t>
  </si>
  <si>
    <t>Flynn Creek</t>
  </si>
  <si>
    <t>Culberson Creek Tributary 2</t>
  </si>
  <si>
    <t>Culberson Creek Tributary 1</t>
  </si>
  <si>
    <t>Anthony Creek Tributary 1</t>
  </si>
  <si>
    <t>Sturgeon Branch</t>
  </si>
  <si>
    <t>Kuhn Branch</t>
  </si>
  <si>
    <t>Surbaugh Creek</t>
  </si>
  <si>
    <t>Tributary to Unnamed Tributary 1</t>
  </si>
  <si>
    <t xml:space="preserve">Muddy Creek Tributary No.5 </t>
  </si>
  <si>
    <t>Muddy Creek Tributary No.4</t>
  </si>
  <si>
    <t>Muddy Creek Tributary No.3</t>
  </si>
  <si>
    <t>Muddy Creek Tributary No.2</t>
  </si>
  <si>
    <t>Wolfpen Creek</t>
  </si>
  <si>
    <t>Otter Creek Tributary no.1</t>
  </si>
  <si>
    <t>Muddy Creek Tributary to Tributary No.1</t>
  </si>
  <si>
    <t>Muddy Creek Tributary No.1</t>
  </si>
  <si>
    <t>Kitchen Creek Tributary 1</t>
  </si>
  <si>
    <t>Hughart Creek Tributary 1</t>
  </si>
  <si>
    <t>Hughart Creek</t>
  </si>
  <si>
    <t>Eagle Branch</t>
  </si>
  <si>
    <t>Callahan Branch</t>
  </si>
  <si>
    <t>Alum Rock Tributary No.1</t>
  </si>
  <si>
    <t>Gould Hollow</t>
  </si>
  <si>
    <t>Greenbrier River Tributary 4</t>
  </si>
  <si>
    <t>Muddy Creek Tributary No.8</t>
  </si>
  <si>
    <t>Muddy Creek Tributary No.9</t>
  </si>
  <si>
    <t>Muddy Creek Tributary No.7</t>
  </si>
  <si>
    <t>Greenbrier River Tributary 2</t>
  </si>
  <si>
    <t>Squealing Fork</t>
  </si>
  <si>
    <t>Davis Branch</t>
  </si>
  <si>
    <t>Unnamed Tributary McKinney Branch</t>
  </si>
  <si>
    <t>Unnamed Tributary 1 Pinch Creek</t>
  </si>
  <si>
    <t>Tank Branch</t>
  </si>
  <si>
    <t>Rocky Branch</t>
  </si>
  <si>
    <t>Lampkin Branch</t>
  </si>
  <si>
    <t>Farley Creek</t>
  </si>
  <si>
    <t>Farleys Creek</t>
  </si>
  <si>
    <t>White Oak Creek Tributary No.2</t>
  </si>
  <si>
    <t>White Oak Creek Tributary No.3</t>
  </si>
  <si>
    <t>White Oak Creek Tributary No.4</t>
  </si>
  <si>
    <t>Willis Branch</t>
  </si>
  <si>
    <t>Floyd Creek</t>
  </si>
  <si>
    <t>Unnamed Tributary 1 to Manns Creek</t>
  </si>
  <si>
    <t>Adkins Branch</t>
  </si>
  <si>
    <t>Beetree Branch</t>
  </si>
  <si>
    <t>Glade Fork</t>
  </si>
  <si>
    <t>Fat Creek</t>
  </si>
  <si>
    <t>Sandlick Creek UnNamed Tributary</t>
  </si>
  <si>
    <t>Left Fork Beaver Creek</t>
  </si>
  <si>
    <t>Bowyer Creek</t>
  </si>
  <si>
    <t>Skitter Creek</t>
  </si>
  <si>
    <t>Sandylick Branch</t>
  </si>
  <si>
    <t>Red Spring Creek</t>
  </si>
  <si>
    <t>Ellison Branch</t>
  </si>
  <si>
    <t>Burnt Creek Tributary</t>
  </si>
  <si>
    <t>Sandy Creek</t>
  </si>
  <si>
    <t>Sidenstricker Branch</t>
  </si>
  <si>
    <t>Boyd Branch</t>
  </si>
  <si>
    <t>Knob Branch</t>
  </si>
  <si>
    <t>Veasey Hollow</t>
  </si>
  <si>
    <t>Beech Bottom Branch</t>
  </si>
  <si>
    <t>Taylor Branch</t>
  </si>
  <si>
    <t>Doris Branch</t>
  </si>
  <si>
    <t>Toney Creek Tributary</t>
  </si>
  <si>
    <t>Goode Creek</t>
  </si>
  <si>
    <t>Unnamed Tributary 2 to Manns Creek</t>
  </si>
  <si>
    <t>Town Creek</t>
  </si>
  <si>
    <t>Slater Creek</t>
  </si>
  <si>
    <t>Hamilton Branch</t>
  </si>
  <si>
    <t>Ephraim Creek</t>
  </si>
  <si>
    <t>Dowdy Creek</t>
  </si>
  <si>
    <t>Bend Branch</t>
  </si>
  <si>
    <t>Big Spring Branch Tributary</t>
  </si>
  <si>
    <t>Barn Branch</t>
  </si>
  <si>
    <t>Willow Brook Tributary No.1</t>
  </si>
  <si>
    <t>Widemouth Creek Tributary</t>
  </si>
  <si>
    <t>Stoney Run</t>
  </si>
  <si>
    <t>Simmons Creek Tributary No.1</t>
  </si>
  <si>
    <t>Roundbottom Creek Tributary No.1</t>
  </si>
  <si>
    <t>Pigeon Creek Tributary No.1</t>
  </si>
  <si>
    <t>Perdue Hollow Tributary No.1</t>
  </si>
  <si>
    <t>Peggy Branch Tributary No.1</t>
  </si>
  <si>
    <t>Payne Branch Tributary to Tributary No.1</t>
  </si>
  <si>
    <t>Middle Fork Tributary</t>
  </si>
  <si>
    <t>Laurel Creek Tributary No.2</t>
  </si>
  <si>
    <t>Hackett Creek</t>
  </si>
  <si>
    <t>Fussy Creek Tributary No.1</t>
  </si>
  <si>
    <t>Ezekiel Branch</t>
  </si>
  <si>
    <t>Brush Fork Tributary to Tributary No.1</t>
  </si>
  <si>
    <t>Brush Fork Tributary No.1</t>
  </si>
  <si>
    <t>Bratton Branch</t>
  </si>
  <si>
    <t>Bolars Fork</t>
  </si>
  <si>
    <t>Blankenship Branch</t>
  </si>
  <si>
    <t xml:space="preserve">Blacklick Creek Tributary </t>
  </si>
  <si>
    <t>Wiley Spring Branch</t>
  </si>
  <si>
    <t>Seng Branch</t>
  </si>
  <si>
    <t>Tuggle Hollow</t>
  </si>
  <si>
    <t>Lower Georges Branch</t>
  </si>
  <si>
    <t>Twelvemile Creek Tributary No.1</t>
  </si>
  <si>
    <t>Puzzle Branch</t>
  </si>
  <si>
    <t>Ovenlick Creek</t>
  </si>
  <si>
    <t>Clark Branch</t>
  </si>
  <si>
    <t>Little Island Creek</t>
  </si>
  <si>
    <t>Indian Branch</t>
  </si>
  <si>
    <t>Glade Branch</t>
  </si>
  <si>
    <t>Dustlick Creek</t>
  </si>
  <si>
    <t>Bear Creek</t>
  </si>
  <si>
    <t xml:space="preserve">Bluestone River Tributary </t>
  </si>
  <si>
    <t>Big Spring Branch</t>
  </si>
  <si>
    <t>Brush Creek Tributary</t>
  </si>
  <si>
    <t>Christian Fork Tributary</t>
  </si>
  <si>
    <t>Jacks Fork</t>
  </si>
  <si>
    <t>Left Fork Spring Fork</t>
  </si>
  <si>
    <t>Grant Branch</t>
  </si>
  <si>
    <t>Foundation Fork</t>
  </si>
  <si>
    <t>Coleman Branch</t>
  </si>
  <si>
    <t>Peg Fork</t>
  </si>
  <si>
    <t>Mill Fork</t>
  </si>
  <si>
    <t>Middle Fork Spruce Fork</t>
  </si>
  <si>
    <t>Painter Branch</t>
  </si>
  <si>
    <t>Silk Fork</t>
  </si>
  <si>
    <t>Kiah Creek Tributary No.1</t>
  </si>
  <si>
    <t>Frances Creek Tributary No.1</t>
  </si>
  <si>
    <t>Pretty Branch</t>
  </si>
  <si>
    <t>Frances Creek Tributary No.2</t>
  </si>
  <si>
    <t>Honey Branch</t>
  </si>
  <si>
    <t>Big Harts Creek Tributary No.4</t>
  </si>
  <si>
    <t>Mauchlinville Branch</t>
  </si>
  <si>
    <t>Grapevine Creek</t>
  </si>
  <si>
    <t>Argus Hollow</t>
  </si>
  <si>
    <t>Whites Trace Branch</t>
  </si>
  <si>
    <t>Cub Branch</t>
  </si>
  <si>
    <t>Canoe Fork</t>
  </si>
  <si>
    <t>Ed Stone Branch</t>
  </si>
  <si>
    <t>Orchard Hollow</t>
  </si>
  <si>
    <t>Squirrel Branch</t>
  </si>
  <si>
    <t>Thomas Hollow</t>
  </si>
  <si>
    <t>Lily Branch</t>
  </si>
  <si>
    <t>Toney Branch</t>
  </si>
  <si>
    <t>King Shoal Branch</t>
  </si>
  <si>
    <t>Stafford Trace</t>
  </si>
  <si>
    <t>Harrys Branch</t>
  </si>
  <si>
    <t>Elklick Branch</t>
  </si>
  <si>
    <t>Seng Camp Creek</t>
  </si>
  <si>
    <t>Right Hand Fork Rum Creek</t>
  </si>
  <si>
    <t>Right Hand Fork Elk Creek</t>
  </si>
  <si>
    <t>Right Fork Pine Creek</t>
  </si>
  <si>
    <t>Pigeonroost Branch</t>
  </si>
  <si>
    <t>Perry Fork</t>
  </si>
  <si>
    <t>Left Fork Beech Creek</t>
  </si>
  <si>
    <t>Left Fork</t>
  </si>
  <si>
    <t>Burchett Branch</t>
  </si>
  <si>
    <t>Peters Branch</t>
  </si>
  <si>
    <t>McCloud Branch</t>
  </si>
  <si>
    <t>Ferrell Branch</t>
  </si>
  <si>
    <t>Sprouse Creek</t>
  </si>
  <si>
    <t>Antley Branch</t>
  </si>
  <si>
    <t>Pickletub Branch</t>
  </si>
  <si>
    <t>Frank Branch</t>
  </si>
  <si>
    <t>Left Fork Miller Creek</t>
  </si>
  <si>
    <t>Left Fork Spruce Fork</t>
  </si>
  <si>
    <t>Saltlick Branch</t>
  </si>
  <si>
    <t>Jakes Branch</t>
  </si>
  <si>
    <t>Harrison Branch</t>
  </si>
  <si>
    <t>Gourd Branch</t>
  </si>
  <si>
    <t>Jonnies Branch</t>
  </si>
  <si>
    <t>Williams Fork</t>
  </si>
  <si>
    <t>Wiley Branch</t>
  </si>
  <si>
    <t>Old House Branch</t>
  </si>
  <si>
    <t>Andy Branch</t>
  </si>
  <si>
    <t>Pumpkin Field Branch</t>
  </si>
  <si>
    <t>Poor Branch</t>
  </si>
  <si>
    <t>Boardcamp Branch</t>
  </si>
  <si>
    <t>Right Fork Cub Branch</t>
  </si>
  <si>
    <t>Caney Fork</t>
  </si>
  <si>
    <t>Little Sang Kill</t>
  </si>
  <si>
    <t>Sweetwater Branch</t>
  </si>
  <si>
    <t>Arkansas Branch</t>
  </si>
  <si>
    <t>Bluewater Branch</t>
  </si>
  <si>
    <t>Scissorsville Branch</t>
  </si>
  <si>
    <t>Donaldson Branch</t>
  </si>
  <si>
    <t>Sharkey Branch</t>
  </si>
  <si>
    <t>Neds Branch</t>
  </si>
  <si>
    <t>Skillet Creek</t>
  </si>
  <si>
    <t>Bubby Branch</t>
  </si>
  <si>
    <t>Neely Branch</t>
  </si>
  <si>
    <t>Dan Branch</t>
  </si>
  <si>
    <t>Openmouth Branch</t>
  </si>
  <si>
    <t>Right Fork Lower Creek</t>
  </si>
  <si>
    <t>Marietta Run</t>
  </si>
  <si>
    <t>Styles Run</t>
  </si>
  <si>
    <t>Trough Run</t>
  </si>
  <si>
    <t>Middle Fork of Right Fork Buckhannon River</t>
  </si>
  <si>
    <t>Middle Fork RIver Tributary 1</t>
  </si>
  <si>
    <t>Dodson Run</t>
  </si>
  <si>
    <t>Roaring Creek Tributary 5</t>
  </si>
  <si>
    <t>Clifton Run</t>
  </si>
  <si>
    <t>Buckhannon River Tributary No.3</t>
  </si>
  <si>
    <t>Queens Fork</t>
  </si>
  <si>
    <t>Horselick Run</t>
  </si>
  <si>
    <t>Stillhouse Run</t>
  </si>
  <si>
    <t>North Fork</t>
  </si>
  <si>
    <t>Indian Creek Tributary No.2</t>
  </si>
  <si>
    <t>Gin Hollow</t>
  </si>
  <si>
    <t>Parker Creek</t>
  </si>
  <si>
    <t>Stevens Hole Run</t>
  </si>
  <si>
    <t>Little Brier Creek</t>
  </si>
  <si>
    <t>Owen Run</t>
  </si>
  <si>
    <t>Isaacs Creek Unnamed Tributary</t>
  </si>
  <si>
    <t>Jack Run</t>
  </si>
  <si>
    <t>Gravel Lick Run</t>
  </si>
  <si>
    <t>Rohrbaugh Run</t>
  </si>
  <si>
    <t>Allen Run</t>
  </si>
  <si>
    <t>Right Fork Big Run</t>
  </si>
  <si>
    <t>Wolfden Hollow</t>
  </si>
  <si>
    <t>Cooper Fork</t>
  </si>
  <si>
    <t>Salt Creek</t>
  </si>
  <si>
    <t>Little Rough Run</t>
  </si>
  <si>
    <t>North Fork South Branch Potomac River Tributary 2</t>
  </si>
  <si>
    <t>Powell Creek</t>
  </si>
  <si>
    <t>Sparrow Creek</t>
  </si>
  <si>
    <t>Thomas Price Branch</t>
  </si>
  <si>
    <t>Hill Fork</t>
  </si>
  <si>
    <t>Isaac Fork</t>
  </si>
  <si>
    <t>Right Fork Gillespie Run</t>
  </si>
  <si>
    <t>Gnat Run</t>
  </si>
  <si>
    <t>Birds Run</t>
  </si>
  <si>
    <t>Little Twomile Creek</t>
  </si>
  <si>
    <t>Vickers Branch</t>
  </si>
  <si>
    <t>Beech Lick</t>
  </si>
  <si>
    <t>Henderson Hollow</t>
  </si>
  <si>
    <t>Tear Coat Creek Tributary 1A</t>
  </si>
  <si>
    <t>Peyton Branch</t>
  </si>
  <si>
    <t>Tributary to South Fork Tributary No.1</t>
  </si>
  <si>
    <t>Little Stony Creek</t>
  </si>
  <si>
    <t>Woodramtown Branch</t>
  </si>
  <si>
    <t>Robbins Run</t>
  </si>
  <si>
    <t>Sinking Creek Tributary No. 4</t>
  </si>
  <si>
    <t>Youngs Creek</t>
  </si>
  <si>
    <t>Capon Run Tributary No.1</t>
  </si>
  <si>
    <t>Capon Run</t>
  </si>
  <si>
    <t>Cullers Run Tributary No.1</t>
  </si>
  <si>
    <t>Camp Branch Tributary No.1</t>
  </si>
  <si>
    <t>Dumpling Spring Run</t>
  </si>
  <si>
    <t>Sperry Run Tributary No.1</t>
  </si>
  <si>
    <t>Stony Run Tributary No.1</t>
  </si>
  <si>
    <t>Mudlick Run Tributary No.2</t>
  </si>
  <si>
    <t>Unnamed Tributary 1 to Milam Fork</t>
  </si>
  <si>
    <t>Emory Creek</t>
  </si>
  <si>
    <t>Tomlinson Run</t>
  </si>
  <si>
    <t>Whitecoal Run</t>
  </si>
  <si>
    <t>Dingess Fork</t>
  </si>
  <si>
    <t>Lefthand Fork Bearhole Fork</t>
  </si>
  <si>
    <t>Gulf Branch</t>
  </si>
  <si>
    <t>Righthand Fork Pad Fork</t>
  </si>
  <si>
    <t>Nancy Fork</t>
  </si>
  <si>
    <t>Baldwin Branch</t>
  </si>
  <si>
    <t>Right Fork Bull Run</t>
  </si>
  <si>
    <t>North Branch Blackwater River</t>
  </si>
  <si>
    <t>Suck Creek</t>
  </si>
  <si>
    <t>Stinking Lick Creek</t>
  </si>
  <si>
    <t>Lick Creek Tributary 1</t>
  </si>
  <si>
    <t>Back Creek Tributary 1</t>
  </si>
  <si>
    <t>Cove Creek</t>
  </si>
  <si>
    <t>Trout Branch</t>
  </si>
  <si>
    <t>Rich Creek Tributary No.2</t>
  </si>
  <si>
    <t>Lowell Branch</t>
  </si>
  <si>
    <t>Brush Creek Tributary No.2</t>
  </si>
  <si>
    <t>Crooked Creek Tributary No.2</t>
  </si>
  <si>
    <t>Hewitt Creek</t>
  </si>
  <si>
    <t>Left Fork Rock Creek</t>
  </si>
  <si>
    <t>Big Horse Creek Tributary No.1</t>
  </si>
  <si>
    <t>Matts Creek</t>
  </si>
  <si>
    <t>Missouri Fork</t>
  </si>
  <si>
    <t>Zebs Creek</t>
  </si>
  <si>
    <t>Spaw Lick Run</t>
  </si>
  <si>
    <t>Hanging Run</t>
  </si>
  <si>
    <t>Glady Creek</t>
  </si>
  <si>
    <t>Bills Creek</t>
  </si>
  <si>
    <t>Fords Run</t>
  </si>
  <si>
    <t xml:space="preserve">Glade Creek Tributary No. 2 </t>
  </si>
  <si>
    <t>Little Cove Run</t>
  </si>
  <si>
    <t>Arnold Run</t>
  </si>
  <si>
    <t>Jump Branch</t>
  </si>
  <si>
    <t>Burk Creek</t>
  </si>
  <si>
    <t>Coalbank Branch</t>
  </si>
  <si>
    <t>Birchlick Branch</t>
  </si>
  <si>
    <t>Upper Belcher Branch</t>
  </si>
  <si>
    <t>Snipe Branch</t>
  </si>
  <si>
    <t>Harman Branch</t>
  </si>
  <si>
    <t>Johnnycake Hollow</t>
  </si>
  <si>
    <t>Riffe Branch</t>
  </si>
  <si>
    <t>Perry Camp Branch</t>
  </si>
  <si>
    <t>Mod Branch</t>
  </si>
  <si>
    <t>Lower Hensley Creek</t>
  </si>
  <si>
    <t>Left Fork Crane Creek</t>
  </si>
  <si>
    <t>Beech Fork Tributary No.1</t>
  </si>
  <si>
    <t>Threefork Branch</t>
  </si>
  <si>
    <t>Heaters Fork</t>
  </si>
  <si>
    <t>Berry Run Tributary No.1</t>
  </si>
  <si>
    <t>Scab Run</t>
  </si>
  <si>
    <t>Webster Run</t>
  </si>
  <si>
    <t>Sovern Run</t>
  </si>
  <si>
    <t>South Branch Snowy Creek</t>
  </si>
  <si>
    <t>Right Fork Sandy Creek</t>
  </si>
  <si>
    <t>Rhine Creek</t>
  </si>
  <si>
    <t>Big Sandy Creek Tributary 2</t>
  </si>
  <si>
    <t>North Branch Snowy Creek</t>
  </si>
  <si>
    <t>Left Fork Sandy Creek Tributary No.2</t>
  </si>
  <si>
    <t>Left Fork Sandy Creek Tributary No. 3</t>
  </si>
  <si>
    <t>Hazel Run</t>
  </si>
  <si>
    <t>Dillan Creek Tributary 1</t>
  </si>
  <si>
    <t>Brains Creek Tributary No.1</t>
  </si>
  <si>
    <t>Boyd Run</t>
  </si>
  <si>
    <t>Big Sandy Creek Tributary 1</t>
  </si>
  <si>
    <t>Sleepy Creek Tributary No.9</t>
  </si>
  <si>
    <t>Constant Run</t>
  </si>
  <si>
    <t>Swim Run Tributary No.1</t>
  </si>
  <si>
    <t>Mountain Run Tributary No.1</t>
  </si>
  <si>
    <t>Sleepy Creek Tributary No.3</t>
  </si>
  <si>
    <t>Iden Run</t>
  </si>
  <si>
    <t>Breakneck Run</t>
  </si>
  <si>
    <t>Blue Rock</t>
  </si>
  <si>
    <t>Little Mountain Run</t>
  </si>
  <si>
    <t>Whiteday Creek Tributary No. 2</t>
  </si>
  <si>
    <t>Taylor, Preston</t>
  </si>
  <si>
    <t>Rudolph Run</t>
  </si>
  <si>
    <t>Dunkard Creek Tributary to Tributary No. 3</t>
  </si>
  <si>
    <t>Robinson Run Tributary No. 1</t>
  </si>
  <si>
    <t>Staggs Run</t>
  </si>
  <si>
    <t>Cabin Run Tributary No.4</t>
  </si>
  <si>
    <t>Keller Run</t>
  </si>
  <si>
    <t>Reuben Run</t>
  </si>
  <si>
    <t>Peter Johnson Run</t>
  </si>
  <si>
    <t>LIttle Paw Paw Creek Tributary No. 1</t>
  </si>
  <si>
    <t>Finches Run Tributary</t>
  </si>
  <si>
    <t>Cattail Run</t>
  </si>
  <si>
    <t>Gough Run</t>
  </si>
  <si>
    <t>Back Creek Tributary No.1</t>
  </si>
  <si>
    <t>MIll Creek Tributary No.2</t>
  </si>
  <si>
    <t>Whites Run Tributary</t>
  </si>
  <si>
    <t>Opequon Creek Tributary</t>
  </si>
  <si>
    <t>Opequon Creek Tributary No.1</t>
  </si>
  <si>
    <t>Three Run</t>
  </si>
  <si>
    <t>Sand Run Tributary No.1</t>
  </si>
  <si>
    <t>Laurel Fork Sand Run</t>
  </si>
  <si>
    <t>Handy Camp Run</t>
  </si>
  <si>
    <t>Shavers Fork Tributary 2</t>
  </si>
  <si>
    <t>Leading Creek Tribtaury No.2</t>
  </si>
  <si>
    <t>Dry Fork Tribtuary No.1</t>
  </si>
  <si>
    <t>Campfield Run</t>
  </si>
  <si>
    <t>South Branch Potomac River Tributary No.2</t>
  </si>
  <si>
    <t>Sauerkraut Run</t>
  </si>
  <si>
    <t>Lower Cove Run</t>
  </si>
  <si>
    <t>Bears Hell Run</t>
  </si>
  <si>
    <t>Critton Run Tributary</t>
  </si>
  <si>
    <t>Green Spring Run Tributary</t>
  </si>
  <si>
    <t>Little Cacapon River Tributary No.1</t>
  </si>
  <si>
    <t>Little Cacapon River Tributary No.2</t>
  </si>
  <si>
    <t>Little Cacapon River Tributary 1A</t>
  </si>
  <si>
    <t>Hawk Run</t>
  </si>
  <si>
    <t>Grassy Lick Run Tribtuary No.1</t>
  </si>
  <si>
    <t xml:space="preserve">Dug Hill Run </t>
  </si>
  <si>
    <t>Dilons Run Tirbutary No.2</t>
  </si>
  <si>
    <t>Crooked Run Tributary No.2</t>
  </si>
  <si>
    <t>Cacapon River Tributary No.8</t>
  </si>
  <si>
    <t xml:space="preserve">Bellhollow Creek Tributary </t>
  </si>
  <si>
    <t>Bell Hollow Creek</t>
  </si>
  <si>
    <t>South Fork Lunice Creek</t>
  </si>
  <si>
    <t>North Mill Creek Tributary No.2</t>
  </si>
  <si>
    <t>Foster Run</t>
  </si>
  <si>
    <t>Little Camp Mistake Run</t>
  </si>
  <si>
    <t>Middle Island Creek Tribtuary No.2</t>
  </si>
  <si>
    <t>Blue Run</t>
  </si>
  <si>
    <t>Ross Run</t>
  </si>
  <si>
    <t>Davy Cain Run</t>
  </si>
  <si>
    <t>Oil Spring Run</t>
  </si>
  <si>
    <t>Left Fork Spruce Creek</t>
  </si>
  <si>
    <t>Layfields Run</t>
  </si>
  <si>
    <t>Elm Run</t>
  </si>
  <si>
    <t>Chevaux De Frise Run</t>
  </si>
  <si>
    <t>McKim Creek Tributary No.1</t>
  </si>
  <si>
    <t>Alum Cave Run</t>
  </si>
  <si>
    <t>Henry Camp Run</t>
  </si>
  <si>
    <t>Atward Run</t>
  </si>
  <si>
    <t>Walnut Run</t>
  </si>
  <si>
    <t>French Creek Tributary No.1</t>
  </si>
  <si>
    <t>McGraw Run - Unnamed Tributary</t>
  </si>
  <si>
    <t>Gillespie Run</t>
  </si>
  <si>
    <t>Orrs Run</t>
  </si>
  <si>
    <t>Garrison Run</t>
  </si>
  <si>
    <t>Russell Run</t>
  </si>
  <si>
    <t>Sheppards Run</t>
  </si>
  <si>
    <t>Pumpkin Run</t>
  </si>
  <si>
    <t>Harvey Run</t>
  </si>
  <si>
    <t>Brushy Fork White Creek</t>
  </si>
  <si>
    <t>Wolfpit Run</t>
  </si>
  <si>
    <t>State Road Run</t>
  </si>
  <si>
    <t>Paw Paw Creek Tributary No.1</t>
  </si>
  <si>
    <t>Llewellyn Run</t>
  </si>
  <si>
    <t>Left Fork Campbell Run</t>
  </si>
  <si>
    <t>Hog Lick Run</t>
  </si>
  <si>
    <t>Buffalo Creek Tributary No. 1</t>
  </si>
  <si>
    <t>Bingamon Creek Tributary</t>
  </si>
  <si>
    <t>Bartholemew Fork Tributary to Tributary No.1</t>
  </si>
  <si>
    <t>Turkey Foot Run</t>
  </si>
  <si>
    <t>Horners Run</t>
  </si>
  <si>
    <t>Bingamon Creek Tributary No.2</t>
  </si>
  <si>
    <t>Two Lick Creek Tributary No.2</t>
  </si>
  <si>
    <t>Lost Creek Tributary No.3</t>
  </si>
  <si>
    <t>Browns Creek Tributary No.3</t>
  </si>
  <si>
    <t>Tenmile Creek Tributary No.5</t>
  </si>
  <si>
    <t>Tenmile Creek Tributary No.7</t>
  </si>
  <si>
    <t>Bear Track Run</t>
  </si>
  <si>
    <t>Lost Creek Tributary No.8</t>
  </si>
  <si>
    <t>Isaac Creek</t>
  </si>
  <si>
    <t>Unnamed Tributary 1 to South Fork Hughes River</t>
  </si>
  <si>
    <t>Standingstone Run</t>
  </si>
  <si>
    <t>Little Indian Fork</t>
  </si>
  <si>
    <t>Unnamed Tributary 8 to South Fork Hughes River</t>
  </si>
  <si>
    <t>Unnamed Tributary 3 to South Fork Hughes River</t>
  </si>
  <si>
    <t>Unnamed Tributary 2 to Buckeye Creek</t>
  </si>
  <si>
    <t>Unnamed Tributary 1 to Meathouse Fork</t>
  </si>
  <si>
    <t>Unnamed Tributary 1 to Buckeye Creek</t>
  </si>
  <si>
    <t>Unnamed Tribuatary 1 to Long Run</t>
  </si>
  <si>
    <t>Riggins Run</t>
  </si>
  <si>
    <t>Piggin Run</t>
  </si>
  <si>
    <t>Little Battle Run</t>
  </si>
  <si>
    <t>Hunter Fork</t>
  </si>
  <si>
    <t>Eibscamp Run</t>
  </si>
  <si>
    <t>Douglascamp Run</t>
  </si>
  <si>
    <t>Brushy Fork (I)</t>
  </si>
  <si>
    <t>Bosley Run</t>
  </si>
  <si>
    <t>Right Fork Wolf Run</t>
  </si>
  <si>
    <t>Thomas Run</t>
  </si>
  <si>
    <t>South Fork Lee Creek Tributary No.7</t>
  </si>
  <si>
    <t>Holmes Run</t>
  </si>
  <si>
    <t>Jackson Run Tributary No.2</t>
  </si>
  <si>
    <t>Willow Run</t>
  </si>
  <si>
    <t>Williams Creek</t>
  </si>
  <si>
    <t>Vaughts Run</t>
  </si>
  <si>
    <t>Tygart Creek Tributary No.2</t>
  </si>
  <si>
    <t>Mary Ann Run</t>
  </si>
  <si>
    <t>Stillwell Creek Tributary No.1</t>
  </si>
  <si>
    <t>South Fork Lee Creek Tributary No.6</t>
  </si>
  <si>
    <t>South Fork Lee Creek Tributary No.4</t>
  </si>
  <si>
    <t>Sandy Creek Tributary No.8</t>
  </si>
  <si>
    <t>Rocklick Run Tributary No.1</t>
  </si>
  <si>
    <t>Pine Run</t>
  </si>
  <si>
    <t>North Fork Lee Creek Tributary No.7</t>
  </si>
  <si>
    <t>North Fork Lee Creek Tributary No.1</t>
  </si>
  <si>
    <t>Murphytown Creek Tributary No.3</t>
  </si>
  <si>
    <t>Murphytown Creek Tributary No.2</t>
  </si>
  <si>
    <t>Little Road Run</t>
  </si>
  <si>
    <t>Little Kanawha River Tributary</t>
  </si>
  <si>
    <t>Happy Hollow</t>
  </si>
  <si>
    <t>Gillespie Run Tributary No.2</t>
  </si>
  <si>
    <t>Carpenters Run</t>
  </si>
  <si>
    <t>Butcher Hill Tributary</t>
  </si>
  <si>
    <t>Buck Run Tributary No.1</t>
  </si>
  <si>
    <t>Fish Run</t>
  </si>
  <si>
    <t>Nettle Run</t>
  </si>
  <si>
    <t>Fulls Fork</t>
  </si>
  <si>
    <t>Mail Point Run</t>
  </si>
  <si>
    <t xml:space="preserve">Horse Run </t>
  </si>
  <si>
    <t>Standingstone Creek Tributary No.1</t>
  </si>
  <si>
    <t>Robert Run</t>
  </si>
  <si>
    <t>Lyda Run</t>
  </si>
  <si>
    <t>Henderson Run Tributary No.1</t>
  </si>
  <si>
    <t>Gooseneck Run</t>
  </si>
  <si>
    <t>Fallingtimber Run</t>
  </si>
  <si>
    <t>Enoch Fork</t>
  </si>
  <si>
    <t>Knobb Fork Tributary No.1</t>
  </si>
  <si>
    <t>Piney Fork Tributary 2</t>
  </si>
  <si>
    <t>Piney Fork Tributary 3</t>
  </si>
  <si>
    <t>Blenn Run</t>
  </si>
  <si>
    <t>Duerrs Run</t>
  </si>
  <si>
    <t>Sugar Run Tributary No.3</t>
  </si>
  <si>
    <t>South Fork Fishing Creek Tributary No.1</t>
  </si>
  <si>
    <t>Santee Run</t>
  </si>
  <si>
    <t>Left Fork Scheidler Run</t>
  </si>
  <si>
    <t>Fourmile Run</t>
  </si>
  <si>
    <t>Fishing Creek Tributary No.5</t>
  </si>
  <si>
    <t>Three Lick Run Tributary</t>
  </si>
  <si>
    <t>Broad Run Tributary No.1</t>
  </si>
  <si>
    <t>Stone Hollow</t>
  </si>
  <si>
    <t>Big Tribble Creek</t>
  </si>
  <si>
    <t>Butter Run</t>
  </si>
  <si>
    <t>Grave Creek Tributary No.11</t>
  </si>
  <si>
    <t>Molleys Hollow</t>
  </si>
  <si>
    <t>North Fork Tributary No.3</t>
  </si>
  <si>
    <t>Grave Creek Tributary No.4</t>
  </si>
  <si>
    <t>Sand Fork Tributary</t>
  </si>
  <si>
    <t>Hackers Creek Tributary</t>
  </si>
  <si>
    <t>Goosepen Run</t>
  </si>
  <si>
    <t>Niggletetwist Run</t>
  </si>
  <si>
    <t>Sandy Run</t>
  </si>
  <si>
    <t>Right Fork Claylick Run</t>
  </si>
  <si>
    <t>Ohio River Tributary No.2</t>
  </si>
  <si>
    <t>Maulecamp Run</t>
  </si>
  <si>
    <t>Browning Run Tributary</t>
  </si>
  <si>
    <t>Blood Run</t>
  </si>
  <si>
    <t>Bailey Run</t>
  </si>
  <si>
    <t>Stonelick Run</t>
  </si>
  <si>
    <t>Buckhorn Run Tributary</t>
  </si>
  <si>
    <t>Buckhorn Run</t>
  </si>
  <si>
    <t>Job Run</t>
  </si>
  <si>
    <t>Sinking Creek</t>
  </si>
  <si>
    <t>Sugar Camp Run Tribtuary No.1</t>
  </si>
  <si>
    <t>Sugar Camp Run</t>
  </si>
  <si>
    <t>Shock Run Tributary To Tribtuary No.1</t>
  </si>
  <si>
    <t>Saulsbury Run</t>
  </si>
  <si>
    <t>North Fork Anthony Creek</t>
  </si>
  <si>
    <t>Deer Run</t>
  </si>
  <si>
    <t>Briery Gap Run</t>
  </si>
  <si>
    <t>East Dry Run</t>
  </si>
  <si>
    <t>Cullers Run Tributary</t>
  </si>
  <si>
    <t>Anthony Creek Tributary 3</t>
  </si>
  <si>
    <t>Higby Run</t>
  </si>
  <si>
    <t>Green Creek</t>
  </si>
  <si>
    <t>Coal Fork</t>
  </si>
  <si>
    <t>Missouri Branch</t>
  </si>
  <si>
    <t>Silcott Fork</t>
  </si>
  <si>
    <t>Hollywood Run</t>
  </si>
  <si>
    <t>Middle Fork Big Sandy Creek Tributary</t>
  </si>
  <si>
    <t>Pup Run</t>
  </si>
  <si>
    <t>Givens Hollow</t>
  </si>
  <si>
    <t>Shammon Branch</t>
  </si>
  <si>
    <t>Armstead Hollow</t>
  </si>
  <si>
    <t>Whited Hollow</t>
  </si>
  <si>
    <t>Left Fork Spring Creek Tributary No.1</t>
  </si>
  <si>
    <t>Jesse Fork</t>
  </si>
  <si>
    <t>Batten Run</t>
  </si>
  <si>
    <t>Dicks Run</t>
  </si>
  <si>
    <t>Wagon Run</t>
  </si>
  <si>
    <t>Right Fork Triplett Run</t>
  </si>
  <si>
    <t>Potato Run</t>
  </si>
  <si>
    <t xml:space="preserve">Pigeon Run </t>
  </si>
  <si>
    <t>Mount Run</t>
  </si>
  <si>
    <t>Folly Run</t>
  </si>
  <si>
    <t>Cox Fork</t>
  </si>
  <si>
    <t>Pack Saddle Run</t>
  </si>
  <si>
    <t>Dennison Run</t>
  </si>
  <si>
    <t>Given Run</t>
  </si>
  <si>
    <t>Skyles Creek</t>
  </si>
  <si>
    <t>Sandy Run Tributary No.1</t>
  </si>
  <si>
    <t>North Fork Cranberry River</t>
  </si>
  <si>
    <t>Duffy Branch</t>
  </si>
  <si>
    <t>Tate Run</t>
  </si>
  <si>
    <t>Roaring Creek</t>
  </si>
  <si>
    <t>Peachorchard Branch</t>
  </si>
  <si>
    <t>Mouse Fork</t>
  </si>
  <si>
    <t>Nicholas, Pocahontas</t>
  </si>
  <si>
    <t>Cranberry River</t>
  </si>
  <si>
    <t>McMillion Creek Tributary No.3</t>
  </si>
  <si>
    <t>Hacker Camp Run</t>
  </si>
  <si>
    <t>Cap Run</t>
  </si>
  <si>
    <t>Right Fork Steer Creek Tributary No.2</t>
  </si>
  <si>
    <t>Steer Run</t>
  </si>
  <si>
    <t>Right Fork Sycamore Creek Tributary No.2</t>
  </si>
  <si>
    <t>Right Fork Sycamore Creek Tributary No.1</t>
  </si>
  <si>
    <t>Whetstone Run</t>
  </si>
  <si>
    <t>Orchid Fork</t>
  </si>
  <si>
    <t>Hubbard Fork</t>
  </si>
  <si>
    <t>Brushy Fence Fork</t>
  </si>
  <si>
    <t>West Fork Little Kanawha River Tribtuary No.9</t>
  </si>
  <si>
    <t>Fink Run</t>
  </si>
  <si>
    <t>Henry Fork Tributary No.1</t>
  </si>
  <si>
    <t>Steer Creek Tribtuary No.2</t>
  </si>
  <si>
    <t>Steer Creek Tribtuary No.1</t>
  </si>
  <si>
    <t>Perkins Run</t>
  </si>
  <si>
    <t>Little Leatherbark Creek</t>
  </si>
  <si>
    <t>Leatherbark Creek</t>
  </si>
  <si>
    <t>Big White Oak Run</t>
  </si>
  <si>
    <t>Windy Run</t>
  </si>
  <si>
    <t>Plank Run</t>
  </si>
  <si>
    <t>Triplett Fork</t>
  </si>
  <si>
    <t>Plantation Fork</t>
  </si>
  <si>
    <t>Westfall Fork</t>
  </si>
  <si>
    <t>Bender Fork</t>
  </si>
  <si>
    <t>Big Creek</t>
  </si>
  <si>
    <t>Barren Creek Tributary No.2</t>
  </si>
  <si>
    <t>Johns Fork</t>
  </si>
  <si>
    <t>Big Sandy Creek Tribtuary No.2</t>
  </si>
  <si>
    <t>Buffalolick Branch</t>
  </si>
  <si>
    <t>Shirkey Branch</t>
  </si>
  <si>
    <t>Given Fork</t>
  </si>
  <si>
    <t>Dry Branch Tributary</t>
  </si>
  <si>
    <t>Cane Fork</t>
  </si>
  <si>
    <t>Dogwood Creek</t>
  </si>
  <si>
    <t>Whiteoak Fork</t>
  </si>
  <si>
    <t>Right Fork Upper Threemile Fork</t>
  </si>
  <si>
    <t>Carter Branch</t>
  </si>
  <si>
    <t>Lynch Fork</t>
  </si>
  <si>
    <t>Opossum Creek</t>
  </si>
  <si>
    <t>Left Fork Scrabble Creek</t>
  </si>
  <si>
    <t>Hedricks Creek</t>
  </si>
  <si>
    <t>Fern Creek</t>
  </si>
  <si>
    <t>Cassidy Branch</t>
  </si>
  <si>
    <t>Shady Fork</t>
  </si>
  <si>
    <t>Guyan Creek Tributary No.2</t>
  </si>
  <si>
    <t>Sixteenmile Creek Tribtuary No.1</t>
  </si>
  <si>
    <t>Poplar Fork</t>
  </si>
  <si>
    <t>Lower Ninemile Creek</t>
  </si>
  <si>
    <t>Lower Fivemile Creek Tributary No.1</t>
  </si>
  <si>
    <t>Beech Branch</t>
  </si>
  <si>
    <t>Trace Fork No.3 Tribtuary No.1</t>
  </si>
  <si>
    <t>Joes Creek Tribtuary No.2</t>
  </si>
  <si>
    <t>Joes Creek Tribtuary No.5</t>
  </si>
  <si>
    <t>Hayzlett Fork Tribtuary No.3</t>
  </si>
  <si>
    <t>Hayzlett Fork Tribtuary No.4</t>
  </si>
  <si>
    <t>Carpers Branch</t>
  </si>
  <si>
    <t>Dogbone Branch</t>
  </si>
  <si>
    <t>Josh Branch</t>
  </si>
  <si>
    <t>Big Laurel Creek Tribtuary No.4</t>
  </si>
  <si>
    <t>Big Creek No.3 Tribtuary No.1</t>
  </si>
  <si>
    <t>Bear Fork Tributary No.2</t>
  </si>
  <si>
    <t>Davis Trace Branch Tribtuary No.1</t>
  </si>
  <si>
    <t>Mahone Creek Tributary No.1</t>
  </si>
  <si>
    <t>Right Fork Hungry Creek</t>
  </si>
  <si>
    <t>Sulphur Creek</t>
  </si>
  <si>
    <t>Pound Fork</t>
  </si>
  <si>
    <t>Scary Creek</t>
  </si>
  <si>
    <t>Patters Run</t>
  </si>
  <si>
    <t>One Mile Creek Tributary No.1</t>
  </si>
  <si>
    <t>Short Bend Fork</t>
  </si>
  <si>
    <t>Little Coal River Tribtuary No.1</t>
  </si>
  <si>
    <t>Ranger Branch</t>
  </si>
  <si>
    <t>Gartin Fork</t>
  </si>
  <si>
    <t>Fourteenmile Creek Tributary No.3</t>
  </si>
  <si>
    <t>Ely Fork Tribtuary No.2</t>
  </si>
  <si>
    <t>Tiny Creek</t>
  </si>
  <si>
    <t>Rockheap Branch</t>
  </si>
  <si>
    <t>Tightsqueeze Hollow</t>
  </si>
  <si>
    <t>Thirteenmile Creek No.2</t>
  </si>
  <si>
    <t>MuCumber Run</t>
  </si>
  <si>
    <t>Combs Fork</t>
  </si>
  <si>
    <t>Parchment Creek Tributary</t>
  </si>
  <si>
    <t>Young Hollow</t>
  </si>
  <si>
    <t>Right Fork Sandy Creek Tributary No.3</t>
  </si>
  <si>
    <t>Right Fork Frozencamp Creek</t>
  </si>
  <si>
    <t>Peppermint Creek</t>
  </si>
  <si>
    <t>Left Fork Big Run</t>
  </si>
  <si>
    <t>Kessel Run</t>
  </si>
  <si>
    <t>Isaacs Run Tributary No.1</t>
  </si>
  <si>
    <t>Fallentimber Run Tributary</t>
  </si>
  <si>
    <t>Fallentimber Run</t>
  </si>
  <si>
    <t>Burgess Run</t>
  </si>
  <si>
    <t>Billy Run</t>
  </si>
  <si>
    <t>Grobes Branch</t>
  </si>
  <si>
    <t>Kelly Creek</t>
  </si>
  <si>
    <t>Martins Branch</t>
  </si>
  <si>
    <t>Tributary To Five and Twenty Mile Creek</t>
  </si>
  <si>
    <t>Stumpy Run</t>
  </si>
  <si>
    <t>Dunlap Branch</t>
  </si>
  <si>
    <t>Right Fork Clendenin Creek</t>
  </si>
  <si>
    <t>Left Fork Clendenin Creek</t>
  </si>
  <si>
    <t>Dick Branch</t>
  </si>
  <si>
    <t>Good Ford Branch</t>
  </si>
  <si>
    <t>Silket Branch</t>
  </si>
  <si>
    <t>Whiteman Fork</t>
  </si>
  <si>
    <t>Tanner Creek</t>
  </si>
  <si>
    <t>Canterbury Hollow</t>
  </si>
  <si>
    <t>Haines Creek</t>
  </si>
  <si>
    <t>Bryan Creek</t>
  </si>
  <si>
    <t>Lower Creek Tributary No.1</t>
  </si>
  <si>
    <t>Lynn Fork</t>
  </si>
  <si>
    <t>Left Fork Lower Creek</t>
  </si>
  <si>
    <t>Trib. 1 To Two and Three Quarter Mile Trib No.5</t>
  </si>
  <si>
    <t>Simpson Branch</t>
  </si>
  <si>
    <t>Rays Branch</t>
  </si>
  <si>
    <t>Left Fork Tributary No. 8</t>
  </si>
  <si>
    <t>Left Fork Tributary No.1</t>
  </si>
  <si>
    <t>Charley Creek Tributary No.2</t>
  </si>
  <si>
    <t>Martin Hollow</t>
  </si>
  <si>
    <t>Harris Hollow</t>
  </si>
  <si>
    <t>Charley Creek Tributary No.1</t>
  </si>
  <si>
    <t>Martha Noe Branch</t>
  </si>
  <si>
    <t>Sam Noe Branch</t>
  </si>
  <si>
    <t>Shoal Branch</t>
  </si>
  <si>
    <t>Hensley Branch</t>
  </si>
  <si>
    <t>Booth Branch</t>
  </si>
  <si>
    <t>Lisle Branch</t>
  </si>
  <si>
    <t>Holland Creek</t>
  </si>
  <si>
    <t>Cavill Creek</t>
  </si>
  <si>
    <t>Booten Creek</t>
  </si>
  <si>
    <t>Doublelick Branch</t>
  </si>
  <si>
    <t>Kilpeck Branch</t>
  </si>
  <si>
    <t>Lynn Creek Tributary</t>
  </si>
  <si>
    <t>Raccoon Creek Tributary no.1</t>
  </si>
  <si>
    <t>Wire Branch</t>
  </si>
  <si>
    <t>Right Fork Lost Creek</t>
  </si>
  <si>
    <t>Twomile Creek Tributary</t>
  </si>
  <si>
    <t>Burnt Creek</t>
  </si>
  <si>
    <t>Milligan Creek</t>
  </si>
  <si>
    <t>Quinton Branch</t>
  </si>
  <si>
    <t>Unnamed Tributary 2 Pinch Creek</t>
  </si>
  <si>
    <t>Stephens Lake</t>
  </si>
  <si>
    <t>Harper Branch</t>
  </si>
  <si>
    <t>Plum Orchard Creek</t>
  </si>
  <si>
    <t>Milburn Creek</t>
  </si>
  <si>
    <t>Chestnut Knob Fork</t>
  </si>
  <si>
    <t>Martin Fork</t>
  </si>
  <si>
    <t>Willow Brook Tributary No.2</t>
  </si>
  <si>
    <t>West Fork Adair Run Tributary No.1</t>
  </si>
  <si>
    <t>Twelvemile Creek</t>
  </si>
  <si>
    <t>Peggy Branch Tributary No.2</t>
  </si>
  <si>
    <t>Middleton Fork</t>
  </si>
  <si>
    <t>Grassy Branch</t>
  </si>
  <si>
    <t xml:space="preserve">Dry Branch </t>
  </si>
  <si>
    <t>Brush Fork Tributary No.3</t>
  </si>
  <si>
    <t>Brush Fork Tributary No.2</t>
  </si>
  <si>
    <t>Roundbottom Creek</t>
  </si>
  <si>
    <t>Righthand Fork Tributary No. 1</t>
  </si>
  <si>
    <t>Mare Branch</t>
  </si>
  <si>
    <t>Grapevine Fork</t>
  </si>
  <si>
    <t>Oldfield Branch</t>
  </si>
  <si>
    <t>Curry Branch</t>
  </si>
  <si>
    <t>Thompson Branch</t>
  </si>
  <si>
    <t>Millstone Branch</t>
  </si>
  <si>
    <t>Garland Fork</t>
  </si>
  <si>
    <t>Dingess Branch</t>
  </si>
  <si>
    <t>Cabin Branch</t>
  </si>
  <si>
    <t>Meade Branch</t>
  </si>
  <si>
    <t>Sugartree Creek</t>
  </si>
  <si>
    <t>Lower Burning Creek</t>
  </si>
  <si>
    <t>Middle Burning Creek</t>
  </si>
  <si>
    <t>Hoover Fork</t>
  </si>
  <si>
    <t>Messenger Branch</t>
  </si>
  <si>
    <t>Canebrake Branch</t>
  </si>
  <si>
    <t>Right Fork Gilbert Creek</t>
  </si>
  <si>
    <t>Left Fork Big Branch</t>
  </si>
  <si>
    <t>Sixteenmile Creek Tributary No.1</t>
  </si>
  <si>
    <t>Hackers Creek Tributary No.2</t>
  </si>
  <si>
    <t>Locust Creek</t>
  </si>
  <si>
    <t>Hills Creek</t>
  </si>
  <si>
    <t>Berry Run</t>
  </si>
  <si>
    <t>Owens Branch</t>
  </si>
  <si>
    <t>Toney Creek</t>
  </si>
  <si>
    <t>Tygart Creek Tributary No.1</t>
  </si>
  <si>
    <t>Battern Fork</t>
  </si>
  <si>
    <t>Griffith Branch</t>
  </si>
  <si>
    <t>Raccoon Creek</t>
  </si>
  <si>
    <t>Glady Fork Tributary No.2</t>
  </si>
  <si>
    <t>Whitehead Run</t>
  </si>
  <si>
    <t>Long Lick Run</t>
  </si>
  <si>
    <t>Trout Pond Run</t>
  </si>
  <si>
    <t>Toney Fork</t>
  </si>
  <si>
    <t>Kinsinger Run</t>
  </si>
  <si>
    <t>Church Creek</t>
  </si>
  <si>
    <t>South Fork Tomlinson Run</t>
  </si>
  <si>
    <t>Still Run</t>
  </si>
  <si>
    <t>Unnamed Tributary 1 to Gooney Otter Creek</t>
  </si>
  <si>
    <t>Cedar Creek</t>
  </si>
  <si>
    <t>Defeat Branch</t>
  </si>
  <si>
    <t>Griffith Creek</t>
  </si>
  <si>
    <t>Fisher Creek</t>
  </si>
  <si>
    <t>Buggy Branch</t>
  </si>
  <si>
    <t>Indian Creek Tributary</t>
  </si>
  <si>
    <t>Carpenter Creek</t>
  </si>
  <si>
    <t>Second Creek Tributary No.1</t>
  </si>
  <si>
    <t>Blue Lick Creek</t>
  </si>
  <si>
    <t>Bias Branch</t>
  </si>
  <si>
    <t>Bandy Branch</t>
  </si>
  <si>
    <t>Walker Creek</t>
  </si>
  <si>
    <t>Drawdy Creek Tributary</t>
  </si>
  <si>
    <t>Jimmy Run</t>
  </si>
  <si>
    <t>Little Hackers Creek</t>
  </si>
  <si>
    <t>Atwell Branch</t>
  </si>
  <si>
    <t>Vall Creek</t>
  </si>
  <si>
    <t>Kewee Creek</t>
  </si>
  <si>
    <t>George Branch</t>
  </si>
  <si>
    <t>Duck Creek</t>
  </si>
  <si>
    <t>Browning Run</t>
  </si>
  <si>
    <t xml:space="preserve">Fleming Run </t>
  </si>
  <si>
    <t>Siggens Hollow</t>
  </si>
  <si>
    <t>Wickwire Run Tributary No.1</t>
  </si>
  <si>
    <t>Plummer Run</t>
  </si>
  <si>
    <t>Squires Creek</t>
  </si>
  <si>
    <t>Fill Hollow</t>
  </si>
  <si>
    <t>Little Sandy Creek Tributary No. 1</t>
  </si>
  <si>
    <t>Swim Run</t>
  </si>
  <si>
    <t>Bullet Run</t>
  </si>
  <si>
    <t>Stewart Creek</t>
  </si>
  <si>
    <t>Horseshoe Creek Tributary No.6</t>
  </si>
  <si>
    <t>Panther Lick Run</t>
  </si>
  <si>
    <t>Moody Run</t>
  </si>
  <si>
    <t>Chunks Run</t>
  </si>
  <si>
    <t>Evitts Run Tributary No. 2</t>
  </si>
  <si>
    <t>Torytown Run</t>
  </si>
  <si>
    <t>Pecks Run Tributary No.3</t>
  </si>
  <si>
    <t>Leading Creek Tribtuary No.1</t>
  </si>
  <si>
    <t>Craven Run Tribtuary No.1</t>
  </si>
  <si>
    <t>Craven Run Tributary No.2</t>
  </si>
  <si>
    <t>Waterlick Run</t>
  </si>
  <si>
    <t>Pot Lick Run</t>
  </si>
  <si>
    <t>Fravel Run</t>
  </si>
  <si>
    <t>Himmelwright Run</t>
  </si>
  <si>
    <t>Old Man Run</t>
  </si>
  <si>
    <t>Little Cacapon River Tributary 3</t>
  </si>
  <si>
    <t>Elmlick Run Tributary No.1</t>
  </si>
  <si>
    <t>Core Run</t>
  </si>
  <si>
    <t>Hoglan Run</t>
  </si>
  <si>
    <t>Stony River</t>
  </si>
  <si>
    <t>Tenmile Run</t>
  </si>
  <si>
    <t>Gorrell Run</t>
  </si>
  <si>
    <t>Otterslide Creek</t>
  </si>
  <si>
    <t>Beason Run</t>
  </si>
  <si>
    <t>Macfarlan Creek</t>
  </si>
  <si>
    <t>Left Fork Bone Creek</t>
  </si>
  <si>
    <t>Little Wheeling Creek Tributary No.4</t>
  </si>
  <si>
    <t>Battle Run</t>
  </si>
  <si>
    <t>Starkey Run</t>
  </si>
  <si>
    <t>Plum Run Tributary No.1</t>
  </si>
  <si>
    <t>Bethel Run Tributary</t>
  </si>
  <si>
    <t>Simpson Fork</t>
  </si>
  <si>
    <t>Tenmile Creek Tributary No.3</t>
  </si>
  <si>
    <t>Coburn Fork</t>
  </si>
  <si>
    <t>Isarel Fork</t>
  </si>
  <si>
    <t>Traugh Fork</t>
  </si>
  <si>
    <t>Little Toms Fork</t>
  </si>
  <si>
    <t>Bluestone Creek</t>
  </si>
  <si>
    <t>Unnamed Tributary 1 to Dotson Run</t>
  </si>
  <si>
    <t>Big Isaac Creek</t>
  </si>
  <si>
    <t>Jackson Run Tributary No.3</t>
  </si>
  <si>
    <t>Woodyards Run</t>
  </si>
  <si>
    <t>Slatecamp Run</t>
  </si>
  <si>
    <t>Right Fork Slate Creek</t>
  </si>
  <si>
    <t>Lockhart Run Tributary No.1</t>
  </si>
  <si>
    <t>Jerrys Run Tributary</t>
  </si>
  <si>
    <t>Jackson Run Tributary No.1</t>
  </si>
  <si>
    <t>Right Fork Tucker Creek</t>
  </si>
  <si>
    <t>Burning Springs Run</t>
  </si>
  <si>
    <t>Buell Fork</t>
  </si>
  <si>
    <t>Ballard Run</t>
  </si>
  <si>
    <t>North Fork Fishing Creek Tributary No.9</t>
  </si>
  <si>
    <t>Little Fishing Creek Tributary No.3</t>
  </si>
  <si>
    <t>Williams Run</t>
  </si>
  <si>
    <t>North Fork Fishing Creek Tributary No.8</t>
  </si>
  <si>
    <t>Middle Fork Lynn Camp Run</t>
  </si>
  <si>
    <t>Maud Run</t>
  </si>
  <si>
    <t>Leininger Run</t>
  </si>
  <si>
    <t>Hupp Run</t>
  </si>
  <si>
    <t>Sauls Run</t>
  </si>
  <si>
    <t>Grave Creek Tributary No.2</t>
  </si>
  <si>
    <t>North Fork Tributary No.2</t>
  </si>
  <si>
    <t>Lower Bowman Run</t>
  </si>
  <si>
    <t>Lifes Run</t>
  </si>
  <si>
    <t>Frog Run</t>
  </si>
  <si>
    <t>Cove Lick</t>
  </si>
  <si>
    <t>Redbush Run</t>
  </si>
  <si>
    <t>Ohio River Tributary No.3</t>
  </si>
  <si>
    <t>McGraw Run</t>
  </si>
  <si>
    <t>Little Pond Creek</t>
  </si>
  <si>
    <t>Butchers Fork</t>
  </si>
  <si>
    <t>Right Fork Files Creek</t>
  </si>
  <si>
    <t>Roaring Creek Tributary 3</t>
  </si>
  <si>
    <t>Left Fork Files Creek</t>
  </si>
  <si>
    <t>Files Creek Tribtuary No.1</t>
  </si>
  <si>
    <t>Thorny Creek</t>
  </si>
  <si>
    <t>Rosen Run</t>
  </si>
  <si>
    <t>Ruffner Fork</t>
  </si>
  <si>
    <t>Lost Creek Tributary</t>
  </si>
  <si>
    <t>Left Fork Green Creek</t>
  </si>
  <si>
    <t>Round Knob Run</t>
  </si>
  <si>
    <t>Snake Hollow</t>
  </si>
  <si>
    <t>Little Pigeon Run</t>
  </si>
  <si>
    <t>Peters Creek Tributary No.1</t>
  </si>
  <si>
    <t>McClung Branch</t>
  </si>
  <si>
    <t>Glade Creek Tributary No.1</t>
  </si>
  <si>
    <t>Fockler Branch</t>
  </si>
  <si>
    <t>Collison Creek</t>
  </si>
  <si>
    <t>Barn Run</t>
  </si>
  <si>
    <t>Anglins Creek</t>
  </si>
  <si>
    <t>Sammy Run</t>
  </si>
  <si>
    <t xml:space="preserve">Buffalo Creek Tribtuary </t>
  </si>
  <si>
    <t>Wolf Pen Run</t>
  </si>
  <si>
    <t>Shaver Fork</t>
  </si>
  <si>
    <t>Brushy Branch</t>
  </si>
  <si>
    <t>Burke Branch</t>
  </si>
  <si>
    <t>Coleman Fork</t>
  </si>
  <si>
    <t>Spring Creek Tributary 3</t>
  </si>
  <si>
    <t>Walnut Creek</t>
  </si>
  <si>
    <t>Pinch Creek Tributary No.2</t>
  </si>
  <si>
    <t>Toms Fork</t>
  </si>
  <si>
    <t>Slatelick Hollow</t>
  </si>
  <si>
    <t>Mile Creek</t>
  </si>
  <si>
    <t>Queen Shoals Creek</t>
  </si>
  <si>
    <t>Middle Fork Blue Creek</t>
  </si>
  <si>
    <t>Blue Creek Tributary No.1</t>
  </si>
  <si>
    <t>Powdermill Branch</t>
  </si>
  <si>
    <t>Tombleson Run</t>
  </si>
  <si>
    <t>Brinker Run</t>
  </si>
  <si>
    <t>Crooked Creek Tributary No.4</t>
  </si>
  <si>
    <t>Fees Branch</t>
  </si>
  <si>
    <t>Rocky Fork Tributary No.1</t>
  </si>
  <si>
    <t>Knife Branch</t>
  </si>
  <si>
    <t>Sandlick Hollow</t>
  </si>
  <si>
    <t>Upton Branch</t>
  </si>
  <si>
    <t>Pigeon Branch</t>
  </si>
  <si>
    <t>Fez Creek</t>
  </si>
  <si>
    <t>Hungry Creek</t>
  </si>
  <si>
    <t>Harvey Fork</t>
  </si>
  <si>
    <t>Hollybush Branch</t>
  </si>
  <si>
    <t>Harless Fork</t>
  </si>
  <si>
    <t>Mahone Creek Tributary No.4</t>
  </si>
  <si>
    <t>Tango Branch</t>
  </si>
  <si>
    <t>Coleman Creek</t>
  </si>
  <si>
    <t>Roundknob Run</t>
  </si>
  <si>
    <t>Evans Creek</t>
  </si>
  <si>
    <t>Plantation Creek</t>
  </si>
  <si>
    <t>Barnett Branch</t>
  </si>
  <si>
    <t>Spring Valley Branch</t>
  </si>
  <si>
    <t>Guano Creek</t>
  </si>
  <si>
    <t>Island Branch</t>
  </si>
  <si>
    <t>Rocky Shoal Creek</t>
  </si>
  <si>
    <t>Opossum Hollow</t>
  </si>
  <si>
    <t>Spencer Branch</t>
  </si>
  <si>
    <t>Allen Creek</t>
  </si>
  <si>
    <t>Ninemile Creek Tributary No.1</t>
  </si>
  <si>
    <t>Little Coopers Creek</t>
  </si>
  <si>
    <t>Holmes Branch</t>
  </si>
  <si>
    <t>Tyler Creek Tributary No.1</t>
  </si>
  <si>
    <t>Coal River Tributary</t>
  </si>
  <si>
    <t xml:space="preserve">Left Fork Tributary No. 2 </t>
  </si>
  <si>
    <t>Ferry Branch</t>
  </si>
  <si>
    <t>Bradford Hollow</t>
  </si>
  <si>
    <t>Indian Fork</t>
  </si>
  <si>
    <t>Mudsuck Branch</t>
  </si>
  <si>
    <t>Hudson Hollow</t>
  </si>
  <si>
    <t>Plymale Branch</t>
  </si>
  <si>
    <t>Sharps Branch</t>
  </si>
  <si>
    <t>Left Fork Merritt Creek</t>
  </si>
  <si>
    <t>Porter Creek</t>
  </si>
  <si>
    <t>Russell Creek Tributary No.1</t>
  </si>
  <si>
    <t>Mud River Tributary No.2</t>
  </si>
  <si>
    <t>Merrick Creek Tributary No.1</t>
  </si>
  <si>
    <t>Guyandotte River Tributary Pond</t>
  </si>
  <si>
    <t>Trough Fork</t>
  </si>
  <si>
    <t>Lower Tom Creek</t>
  </si>
  <si>
    <t>Middle Fork Wilson Creek</t>
  </si>
  <si>
    <t>Manns Creek</t>
  </si>
  <si>
    <t>Dutch Hollow</t>
  </si>
  <si>
    <t>Sulphur Lick Run</t>
  </si>
  <si>
    <t>Boggs Creek</t>
  </si>
  <si>
    <t>Quarry Hollow</t>
  </si>
  <si>
    <t>Unnamed Tributary 3 Breckenridge Creek</t>
  </si>
  <si>
    <t>Fifteenmile Fork</t>
  </si>
  <si>
    <t>Burnt Fork</t>
  </si>
  <si>
    <t>Smokey Branch Tributary</t>
  </si>
  <si>
    <t>Sweetwood Hollow</t>
  </si>
  <si>
    <t>Prince Branch</t>
  </si>
  <si>
    <t>Skelts Run</t>
  </si>
  <si>
    <t>Left Fork Alum Creek</t>
  </si>
  <si>
    <t>Den Branch</t>
  </si>
  <si>
    <t>Hell Creek Tributary</t>
  </si>
  <si>
    <t>Coal Branch</t>
  </si>
  <si>
    <t>Right Hand Fork Beech Creek</t>
  </si>
  <si>
    <t>Ethel Hollow</t>
  </si>
  <si>
    <t>Snap Creek</t>
  </si>
  <si>
    <t>Beech Creek</t>
  </si>
  <si>
    <t>Littles Creek</t>
  </si>
  <si>
    <t>Mudlick Fork</t>
  </si>
  <si>
    <t>Alley Branch</t>
  </si>
  <si>
    <t>Summer Fork</t>
  </si>
  <si>
    <t>Cranes Branch</t>
  </si>
  <si>
    <t>Anderson Branch</t>
  </si>
  <si>
    <t>Leading Creek Tributary 1</t>
  </si>
  <si>
    <t>Pringle Fork</t>
  </si>
  <si>
    <t>Clover Creek</t>
  </si>
  <si>
    <t>Greenbrier Creek</t>
  </si>
  <si>
    <t>Deadening Run</t>
  </si>
  <si>
    <t>Left Fork Slab Creek</t>
  </si>
  <si>
    <t>Graybill Hollow</t>
  </si>
  <si>
    <t>Scrabble Creek</t>
  </si>
  <si>
    <t>Patterson Run</t>
  </si>
  <si>
    <t>Deep Gut Run</t>
  </si>
  <si>
    <t>Unnamed Tributary 1 to Marsh Fork</t>
  </si>
  <si>
    <t>Right Fork Turkey Creek</t>
  </si>
  <si>
    <t>Upper Road Branch</t>
  </si>
  <si>
    <t>McDonald Mill Creek</t>
  </si>
  <si>
    <t>Paynter Branch</t>
  </si>
  <si>
    <t>Mile Branch</t>
  </si>
  <si>
    <t>Garden Gap Branch</t>
  </si>
  <si>
    <t>North Fork Blackwater River</t>
  </si>
  <si>
    <t>Right Fork Clover Run</t>
  </si>
  <si>
    <t>South Branch Haddix Run</t>
  </si>
  <si>
    <t>Bradshaw Creek</t>
  </si>
  <si>
    <t>Tygart Lake</t>
  </si>
  <si>
    <t>Loop Branch</t>
  </si>
  <si>
    <t>Oozley Branch</t>
  </si>
  <si>
    <t>Left Fork Davy Branch</t>
  </si>
  <si>
    <t>Trap Fork</t>
  </si>
  <si>
    <t>Right Fork Little Slate Creek</t>
  </si>
  <si>
    <t>Left Hand Trap Fork</t>
  </si>
  <si>
    <t>Dry Monday Branch</t>
  </si>
  <si>
    <t>Adkin Branch</t>
  </si>
  <si>
    <t>Simon Run</t>
  </si>
  <si>
    <t>York Run</t>
  </si>
  <si>
    <t>Frog Creek</t>
  </si>
  <si>
    <t>South Fork Greens Run</t>
  </si>
  <si>
    <t>Pringle Run</t>
  </si>
  <si>
    <t>Glade Run East</t>
  </si>
  <si>
    <t>Bucklick Run</t>
  </si>
  <si>
    <t>Sleepy Creek Tributary No.8</t>
  </si>
  <si>
    <t>Rock Gap Run</t>
  </si>
  <si>
    <t>West Run Tributary No. 1</t>
  </si>
  <si>
    <t>Ministers Run</t>
  </si>
  <si>
    <t>Evitts Run Tributary No.1</t>
  </si>
  <si>
    <t>Long Marsh Run</t>
  </si>
  <si>
    <t>Jordan Run</t>
  </si>
  <si>
    <t>Pleasant Creek</t>
  </si>
  <si>
    <t>Little Pecks Run</t>
  </si>
  <si>
    <t>Gum Run</t>
  </si>
  <si>
    <t>Three Churches Run Tributary No.1</t>
  </si>
  <si>
    <t>Sawmill Run Tributary 1</t>
  </si>
  <si>
    <t>Mill Creek River Tributary No.2</t>
  </si>
  <si>
    <t>Tear Coat Creek Tributary 1</t>
  </si>
  <si>
    <t>Shrivers Run</t>
  </si>
  <si>
    <t>Wheeler Run</t>
  </si>
  <si>
    <t>Valley Grove Middle Creek</t>
  </si>
  <si>
    <t>Roneys Point Run</t>
  </si>
  <si>
    <t>Miracle Run Right Branch</t>
  </si>
  <si>
    <t>Quaker Fork</t>
  </si>
  <si>
    <t>Owen Davy Fork</t>
  </si>
  <si>
    <t>Little Bingamon Creek Unnamed Tributary</t>
  </si>
  <si>
    <t>Dunkard Mill Run</t>
  </si>
  <si>
    <t>Washburncamp Run</t>
  </si>
  <si>
    <t>Bonnet Fork</t>
  </si>
  <si>
    <t>Big Battle Run</t>
  </si>
  <si>
    <t>Pike Fork</t>
  </si>
  <si>
    <t>Leason Run</t>
  </si>
  <si>
    <t>Sandy Creek Tributary No.7</t>
  </si>
  <si>
    <t>Right Fork Kites Run</t>
  </si>
  <si>
    <t>Murphytown Creek Tributary No.1</t>
  </si>
  <si>
    <t>Middle Fork Lee Creek</t>
  </si>
  <si>
    <t>Little Stillwell Creek Tributary No.1</t>
  </si>
  <si>
    <t>Lee Creek</t>
  </si>
  <si>
    <t>Happy Hollow Tributary No.1</t>
  </si>
  <si>
    <t>Gillespie Run Tributary No.1</t>
  </si>
  <si>
    <t>Sixmile Run</t>
  </si>
  <si>
    <t>Boreman School Tributary</t>
  </si>
  <si>
    <t>Big Run Tributary No.2</t>
  </si>
  <si>
    <t>Somerville Fork</t>
  </si>
  <si>
    <t>Henderson Run</t>
  </si>
  <si>
    <t>Cappo Run</t>
  </si>
  <si>
    <t>Wiley Fork</t>
  </si>
  <si>
    <t>Steener Fork</t>
  </si>
  <si>
    <t>Richwood Run</t>
  </si>
  <si>
    <t>Pickenpaw Run</t>
  </si>
  <si>
    <t>Haymond Run</t>
  </si>
  <si>
    <t>Arches Fork</t>
  </si>
  <si>
    <t>Trubie Run</t>
  </si>
  <si>
    <t>Three Lick Run</t>
  </si>
  <si>
    <t>McKinney Run</t>
  </si>
  <si>
    <t>Roadfork Run</t>
  </si>
  <si>
    <t>Little Cove Creek</t>
  </si>
  <si>
    <t>Horn Creek</t>
  </si>
  <si>
    <t>Leafhank Run</t>
  </si>
  <si>
    <t>Taylor Run</t>
  </si>
  <si>
    <t>Poundmill Run</t>
  </si>
  <si>
    <t>Left Fork Buckhannon River</t>
  </si>
  <si>
    <t>Thomas Creek</t>
  </si>
  <si>
    <t>Old Field Fork</t>
  </si>
  <si>
    <t>Indian Draft</t>
  </si>
  <si>
    <t>Nancy Run</t>
  </si>
  <si>
    <t>Simmons Run</t>
  </si>
  <si>
    <t>Cabbage Fork</t>
  </si>
  <si>
    <t>McAvoy Run</t>
  </si>
  <si>
    <t>Strouds Creek</t>
  </si>
  <si>
    <t>Grand Camp Run</t>
  </si>
  <si>
    <t>Right Fork Line Creek</t>
  </si>
  <si>
    <t>Brushy Medow Creek Tributary No.2</t>
  </si>
  <si>
    <t>Backus Branch</t>
  </si>
  <si>
    <t>Bull Hollow Adonijah Fork Tributary</t>
  </si>
  <si>
    <t>Sears Run</t>
  </si>
  <si>
    <t>Posey Run</t>
  </si>
  <si>
    <t>Bakers Run</t>
  </si>
  <si>
    <t>Riley Branch</t>
  </si>
  <si>
    <t>Barren Creek Tribtuary No.1</t>
  </si>
  <si>
    <t>Osborne Creek</t>
  </si>
  <si>
    <t>Left Fork Kellys Creek</t>
  </si>
  <si>
    <t>Currycamp Fork</t>
  </si>
  <si>
    <t>Dempsey Branch</t>
  </si>
  <si>
    <t>Left Fork Hurricane Creek</t>
  </si>
  <si>
    <t>Rush Branch</t>
  </si>
  <si>
    <t>Eightmile Creek</t>
  </si>
  <si>
    <t>Lower Fivemile Creek</t>
  </si>
  <si>
    <t>Jerrys Run</t>
  </si>
  <si>
    <t>Bug Run</t>
  </si>
  <si>
    <t>Middle Fork Mud River Tribtuary No.2</t>
  </si>
  <si>
    <t>Plum Branch</t>
  </si>
  <si>
    <t>Guyandotte River Tribtuary No.1</t>
  </si>
  <si>
    <t>Bowman Fork</t>
  </si>
  <si>
    <t>Stonelick Creek</t>
  </si>
  <si>
    <t>Right Fork Cow Run</t>
  </si>
  <si>
    <t>Left Fork Cow Run</t>
  </si>
  <si>
    <t>Frozecncamp Creek</t>
  </si>
  <si>
    <t>Crooked Fork Tributary No.2</t>
  </si>
  <si>
    <t>Sleepy Creek</t>
  </si>
  <si>
    <t>Turkeycamp Branch</t>
  </si>
  <si>
    <t>Trace Creek</t>
  </si>
  <si>
    <t>Scary Creek Tributary No. 1</t>
  </si>
  <si>
    <t>McCausland Run</t>
  </si>
  <si>
    <t>Clendenin Creek</t>
  </si>
  <si>
    <t>Dutch Fork</t>
  </si>
  <si>
    <t>Cooks Hollow</t>
  </si>
  <si>
    <t>Copen Branch</t>
  </si>
  <si>
    <t>Two and Three Quarter Mile Tributary No.1</t>
  </si>
  <si>
    <t>Upton Creek Tributary No.1</t>
  </si>
  <si>
    <t>Two and Three Quarter Mile Tributary No.3</t>
  </si>
  <si>
    <t>Sheldon Rock Branch</t>
  </si>
  <si>
    <t>Mink Shoal Run</t>
  </si>
  <si>
    <t>Hanson Branch</t>
  </si>
  <si>
    <t>Dry Branch Tribtuary</t>
  </si>
  <si>
    <t>Chapps Branch</t>
  </si>
  <si>
    <t>Cain Branch</t>
  </si>
  <si>
    <t>Lee Creek Tributary No.1</t>
  </si>
  <si>
    <t>Wolfpen Hollow</t>
  </si>
  <si>
    <t>Ferguson Branch</t>
  </si>
  <si>
    <t>Deephole Branch</t>
  </si>
  <si>
    <t>Fisher Bowen Branch</t>
  </si>
  <si>
    <t>Long Branch Tributary</t>
  </si>
  <si>
    <t>Mill Creek Tributary</t>
  </si>
  <si>
    <t>Newcomb Creek</t>
  </si>
  <si>
    <t>Fudges Creek Tributary No.1</t>
  </si>
  <si>
    <t>Fraley Fork</t>
  </si>
  <si>
    <t>Grassy Lick</t>
  </si>
  <si>
    <t>Tiger Fork</t>
  </si>
  <si>
    <t>Milligan Creek Tributary 4</t>
  </si>
  <si>
    <t>Tuckahoe Run</t>
  </si>
  <si>
    <t>Oak Creek</t>
  </si>
  <si>
    <t>Smoky Branch</t>
  </si>
  <si>
    <t>Righthand Fork</t>
  </si>
  <si>
    <t>Dillon Branch</t>
  </si>
  <si>
    <t>Camp Creek Tributary No. 1</t>
  </si>
  <si>
    <t>Left Fork Riffe Branch</t>
  </si>
  <si>
    <t>Double Camp Fork</t>
  </si>
  <si>
    <t>Wells Branch</t>
  </si>
  <si>
    <t>Conley Branch</t>
  </si>
  <si>
    <t>South Fork Red Creek</t>
  </si>
  <si>
    <t>Jenkins Run</t>
  </si>
  <si>
    <t>Right Fork Slab Creek</t>
  </si>
  <si>
    <t>Pond Branch</t>
  </si>
  <si>
    <t>Parker Hollow Run</t>
  </si>
  <si>
    <t>Skaggs Run</t>
  </si>
  <si>
    <t>Anderson Run</t>
  </si>
  <si>
    <t>Licking Creek</t>
  </si>
  <si>
    <t>North Fork Potts Creek</t>
  </si>
  <si>
    <t>West Branch Simpson Creek</t>
  </si>
  <si>
    <t>Indian Grave Branch</t>
  </si>
  <si>
    <t>Horsepen Creek</t>
  </si>
  <si>
    <t>Hensley Creek</t>
  </si>
  <si>
    <t>Shabbyroom Branch</t>
  </si>
  <si>
    <t>Pecks Run Tributary No.5</t>
  </si>
  <si>
    <t>Middle Fork Sleepy Creek</t>
  </si>
  <si>
    <t>Right Fork Simpson Creek</t>
  </si>
  <si>
    <t>Three Fork Creek Tributary No.1</t>
  </si>
  <si>
    <t>Mill Run Tributary 1</t>
  </si>
  <si>
    <t>Hartman Run</t>
  </si>
  <si>
    <t>Cobun Creek</t>
  </si>
  <si>
    <t>Rubles Run</t>
  </si>
  <si>
    <t>Dents Run Tributary No. 1</t>
  </si>
  <si>
    <t>Abram Creek</t>
  </si>
  <si>
    <t>Furnace Run</t>
  </si>
  <si>
    <t>Elk Branch</t>
  </si>
  <si>
    <t>Cold Spring Run</t>
  </si>
  <si>
    <t>Tributary 1 of the Potomac River</t>
  </si>
  <si>
    <t>Springstone Run</t>
  </si>
  <si>
    <t>Three Churches Run</t>
  </si>
  <si>
    <t>North River Tributary No.3</t>
  </si>
  <si>
    <t xml:space="preserve">North River Tributary 1 </t>
  </si>
  <si>
    <t>Edwards Run</t>
  </si>
  <si>
    <t>Cold Stream</t>
  </si>
  <si>
    <t>Johnnycake Run</t>
  </si>
  <si>
    <t>North Fork Lunice Creek Tribtuary No.2</t>
  </si>
  <si>
    <t>Warrior Fork</t>
  </si>
  <si>
    <t>Dents Run</t>
  </si>
  <si>
    <t>Two Lick Creek</t>
  </si>
  <si>
    <t>Little Elk Run</t>
  </si>
  <si>
    <t>Barnett Run</t>
  </si>
  <si>
    <t>Holbert Run</t>
  </si>
  <si>
    <t>Jockeycamp Run</t>
  </si>
  <si>
    <t>Sappingtons Run</t>
  </si>
  <si>
    <t>Wolf Run Tributary</t>
  </si>
  <si>
    <t>Stephens Run</t>
  </si>
  <si>
    <t>Missouri Run</t>
  </si>
  <si>
    <t>Right Fork Lynn Camp Run</t>
  </si>
  <si>
    <t>Scheidler Run</t>
  </si>
  <si>
    <t>Left Fork Freemans Creek</t>
  </si>
  <si>
    <t>Hilly Upland Run</t>
  </si>
  <si>
    <t>Lockhart Fork</t>
  </si>
  <si>
    <t>Ellis Creek</t>
  </si>
  <si>
    <t>Right Fork Tenmile Creek</t>
  </si>
  <si>
    <t>Tygart Valley River Tributary 4</t>
  </si>
  <si>
    <t>Ralston Run</t>
  </si>
  <si>
    <t>Marlin Run</t>
  </si>
  <si>
    <t>Kettle Creek</t>
  </si>
  <si>
    <t>Blackthorn Creek</t>
  </si>
  <si>
    <t>Longbottom Creek</t>
  </si>
  <si>
    <t>Seaman Fork</t>
  </si>
  <si>
    <t>Oldlick Creek</t>
  </si>
  <si>
    <t>New Found Run</t>
  </si>
  <si>
    <t>Price Fork</t>
  </si>
  <si>
    <t>Whitewater Branch Tributary No.1</t>
  </si>
  <si>
    <t>Phillips Run</t>
  </si>
  <si>
    <t>Deer Creek</t>
  </si>
  <si>
    <t>Simons Fork</t>
  </si>
  <si>
    <t>Open Fork Tributary</t>
  </si>
  <si>
    <t>Granny Creek</t>
  </si>
  <si>
    <t>Brush Camp Run</t>
  </si>
  <si>
    <t>Left Fork Leatherwood Creek</t>
  </si>
  <si>
    <t>Bufflick Run Tributary No.3</t>
  </si>
  <si>
    <t>Blake Branch</t>
  </si>
  <si>
    <t>Falling Rock Creek</t>
  </si>
  <si>
    <t>Kanawha Fork</t>
  </si>
  <si>
    <t>Crab Creek Tributary</t>
  </si>
  <si>
    <t>Billy Creek</t>
  </si>
  <si>
    <t>Steer Fork</t>
  </si>
  <si>
    <t>Middle Creek</t>
  </si>
  <si>
    <t xml:space="preserve">Elkins Branch </t>
  </si>
  <si>
    <t>Dick Fork</t>
  </si>
  <si>
    <t>Davis Trace Branch</t>
  </si>
  <si>
    <t>Bear Fork Tributary No.1</t>
  </si>
  <si>
    <t>Wolfe Creek</t>
  </si>
  <si>
    <t>Cross Creek</t>
  </si>
  <si>
    <t>Left Fork Five and Twenty Mile Creek</t>
  </si>
  <si>
    <t>Pot Branch</t>
  </si>
  <si>
    <t>Two and Three Quarter Mile Tributary No.4</t>
  </si>
  <si>
    <t>Limestone Branch</t>
  </si>
  <si>
    <t>Paddle Creek</t>
  </si>
  <si>
    <t>Little Hurricane Creek</t>
  </si>
  <si>
    <t>Tom Creek</t>
  </si>
  <si>
    <t>Saltwell Road Tributary</t>
  </si>
  <si>
    <t>Joels Branch</t>
  </si>
  <si>
    <t>Moxley Branch</t>
  </si>
  <si>
    <t>Mays Branch</t>
  </si>
  <si>
    <t xml:space="preserve">Pines Creek </t>
  </si>
  <si>
    <t>Soak Creek UnNamed Tributary 2</t>
  </si>
  <si>
    <t>South Fork Tributary No.1</t>
  </si>
  <si>
    <t>Peggy Branch</t>
  </si>
  <si>
    <t>Hales Branch Tributary No.1</t>
  </si>
  <si>
    <t>Payne Branch Tributary No.1</t>
  </si>
  <si>
    <t>Godby Branch</t>
  </si>
  <si>
    <t>Hazy Creek</t>
  </si>
  <si>
    <t>Parsley Big Branch</t>
  </si>
  <si>
    <t>Hogger Run</t>
  </si>
  <si>
    <t>Silver Creek</t>
  </si>
  <si>
    <t>Spring Fork</t>
  </si>
  <si>
    <t>Tributary to South Fork Hughes River</t>
  </si>
  <si>
    <t>Upper Fivemile Creek</t>
  </si>
  <si>
    <t>South Branch Potomac River Tributary 2</t>
  </si>
  <si>
    <t>Zachs Run</t>
  </si>
  <si>
    <t>Stafford Branch</t>
  </si>
  <si>
    <t>Mountain Creek</t>
  </si>
  <si>
    <t>Righthand Fork Hungard Creek</t>
  </si>
  <si>
    <t>Cranberry Creek</t>
  </si>
  <si>
    <t>Little Raccoon Creek</t>
  </si>
  <si>
    <t>Milam Fork</t>
  </si>
  <si>
    <t>Bottom Creek</t>
  </si>
  <si>
    <t>Turkey Gap Branch</t>
  </si>
  <si>
    <t>Shortpole Branch</t>
  </si>
  <si>
    <t>Snakeroot Branch</t>
  </si>
  <si>
    <t>Beards Run</t>
  </si>
  <si>
    <t>Brains Creek</t>
  </si>
  <si>
    <t>Long Hollow Run</t>
  </si>
  <si>
    <t>Tributary to Rockymarsh Run</t>
  </si>
  <si>
    <t>Left Fork Sand Run</t>
  </si>
  <si>
    <t>Loman Branch</t>
  </si>
  <si>
    <t>Critton Run</t>
  </si>
  <si>
    <t>Bloomery Run</t>
  </si>
  <si>
    <t>Davis Run Tributary</t>
  </si>
  <si>
    <t>Whiskey Run</t>
  </si>
  <si>
    <t>Comfort Run</t>
  </si>
  <si>
    <t>State Road Fork</t>
  </si>
  <si>
    <t>Salt Lick Run</t>
  </si>
  <si>
    <t xml:space="preserve">Sycamore Creek </t>
  </si>
  <si>
    <t>Hastings Run</t>
  </si>
  <si>
    <t>Big Elk Creek</t>
  </si>
  <si>
    <t>Cunningham Run</t>
  </si>
  <si>
    <t>Alexanders Run</t>
  </si>
  <si>
    <t>Pierce Run</t>
  </si>
  <si>
    <t>Badgely Fork</t>
  </si>
  <si>
    <t>West Fork Creek</t>
  </si>
  <si>
    <t>Sandy Creek Tributary No.2</t>
  </si>
  <si>
    <t>Little Tygart Creek Tributary</t>
  </si>
  <si>
    <t>Right Fork Freemans Creek</t>
  </si>
  <si>
    <t>Freemans Creek</t>
  </si>
  <si>
    <t>Shockey Run</t>
  </si>
  <si>
    <t>Little Ellis Creek</t>
  </si>
  <si>
    <t>Tygart Valley River Tributary 7</t>
  </si>
  <si>
    <t>Cochran Creek</t>
  </si>
  <si>
    <t>Anthony Creek Tributary 2</t>
  </si>
  <si>
    <t>Vandale Fork</t>
  </si>
  <si>
    <t>Ashleycamp Run</t>
  </si>
  <si>
    <t>Little Grassy Creek</t>
  </si>
  <si>
    <t>Little Bull Run</t>
  </si>
  <si>
    <t>Reed Fork</t>
  </si>
  <si>
    <t xml:space="preserve">Bull River </t>
  </si>
  <si>
    <t>Right Fork Saltlick Creek</t>
  </si>
  <si>
    <t>Lower Sleith Fork</t>
  </si>
  <si>
    <t>Upper Threemile Fork Tributary</t>
  </si>
  <si>
    <t>Rattlesnake Hollow</t>
  </si>
  <si>
    <t>Big Cabell Creek Tributary No.1</t>
  </si>
  <si>
    <t>Sixteenmile Creek</t>
  </si>
  <si>
    <t>Upper Ninemile Creek</t>
  </si>
  <si>
    <t>Righthand Fork Sixteenmile Creek</t>
  </si>
  <si>
    <t>Mud River Tribtuary No.6</t>
  </si>
  <si>
    <t>Pole Run</t>
  </si>
  <si>
    <t>Left Fork Sycamore Creek Tributary</t>
  </si>
  <si>
    <t xml:space="preserve">Left Fork Elk Fork </t>
  </si>
  <si>
    <t>Painters Branch</t>
  </si>
  <si>
    <t>Big Two Mile Creek</t>
  </si>
  <si>
    <t>Bat Branch</t>
  </si>
  <si>
    <t>Ring Hollow</t>
  </si>
  <si>
    <t xml:space="preserve">Cane Fork Tributary No. 2 </t>
  </si>
  <si>
    <t>Matty Ferguson Branch</t>
  </si>
  <si>
    <t>Lynn Creek</t>
  </si>
  <si>
    <t>Left Fork Lynn Creek</t>
  </si>
  <si>
    <t>Workman Creek</t>
  </si>
  <si>
    <t>Willow Brook</t>
  </si>
  <si>
    <t>South Fork Brush Creek Tributary</t>
  </si>
  <si>
    <t>Right Fork Browning Fork</t>
  </si>
  <si>
    <t>Piney Fork</t>
  </si>
  <si>
    <t>Alum Creek</t>
  </si>
  <si>
    <t>Lower Right Fork</t>
  </si>
  <si>
    <t>McComas Branch</t>
  </si>
  <si>
    <t>South Fork Buffalo Creek</t>
  </si>
  <si>
    <t>Right Fork Moses Fork</t>
  </si>
  <si>
    <t>Jawbone Run</t>
  </si>
  <si>
    <t>Harmond Creek</t>
  </si>
  <si>
    <t>Little Cub Creek</t>
  </si>
  <si>
    <t>Left Fork Clover Run</t>
  </si>
  <si>
    <t>Bartley Creek</t>
  </si>
  <si>
    <t>Coon Branch</t>
  </si>
  <si>
    <t>Owl Creek</t>
  </si>
  <si>
    <t>Guyses Run</t>
  </si>
  <si>
    <t>Rockymarsh Run Tribtuary No.2</t>
  </si>
  <si>
    <t>Pecks Run Tributary No.2</t>
  </si>
  <si>
    <t>Pecks Run Tributary No.4</t>
  </si>
  <si>
    <t>Childers Run</t>
  </si>
  <si>
    <t>Wilmoth Run</t>
  </si>
  <si>
    <t>Waites Run</t>
  </si>
  <si>
    <t>Shawnee Run</t>
  </si>
  <si>
    <t>Laidley Run</t>
  </si>
  <si>
    <t>Mod Run</t>
  </si>
  <si>
    <t>Dudley Fork</t>
  </si>
  <si>
    <t>Tanner Fork</t>
  </si>
  <si>
    <t>Halls Run</t>
  </si>
  <si>
    <t>Talkington Fork</t>
  </si>
  <si>
    <t>Slate Creek</t>
  </si>
  <si>
    <t>Right Fork Bull Creek</t>
  </si>
  <si>
    <t>Negro Run</t>
  </si>
  <si>
    <t>Little Stillwell Creek</t>
  </si>
  <si>
    <t>Rooting Creek</t>
  </si>
  <si>
    <t>Fink Run Tributary No.2</t>
  </si>
  <si>
    <t>Cutright Run</t>
  </si>
  <si>
    <t>Stonecoal Creek Tributary No.1</t>
  </si>
  <si>
    <t>Galford Run</t>
  </si>
  <si>
    <t>Abrams Run</t>
  </si>
  <si>
    <t>Barren Creek</t>
  </si>
  <si>
    <t>Narrow Branch</t>
  </si>
  <si>
    <t>Paint Branch</t>
  </si>
  <si>
    <t>Right Fork Garrett Creek</t>
  </si>
  <si>
    <t>Middle Ninemile Creek</t>
  </si>
  <si>
    <t>Lefthand Creek</t>
  </si>
  <si>
    <t>Newhouse Branch</t>
  </si>
  <si>
    <t>Johnnys Branch</t>
  </si>
  <si>
    <t>Hisey Fork Fourpole Creek Tributary</t>
  </si>
  <si>
    <t>Left Fork Wilson Creek</t>
  </si>
  <si>
    <t>Take-in Creek</t>
  </si>
  <si>
    <t>Unnamed Tributary Crab Orchard Creek</t>
  </si>
  <si>
    <t>Unnamed Tributary 2 Breckenridge Creek</t>
  </si>
  <si>
    <t>Neal Hollow</t>
  </si>
  <si>
    <t>Left Fork Elk Creek</t>
  </si>
  <si>
    <t>Breeden Creek</t>
  </si>
  <si>
    <t>Big Muncy Branch</t>
  </si>
  <si>
    <t>Lower Creek</t>
  </si>
  <si>
    <t>Jericho Draft</t>
  </si>
  <si>
    <t>Grassy Lick Run</t>
  </si>
  <si>
    <t>Little Dunkard Mill Run</t>
  </si>
  <si>
    <t>Gnatty Creek</t>
  </si>
  <si>
    <t>Adair Run</t>
  </si>
  <si>
    <t xml:space="preserve">Crane Creek Tributary No.1 </t>
  </si>
  <si>
    <t>Tom Bailey Branch</t>
  </si>
  <si>
    <t>Wolf Pen Branch</t>
  </si>
  <si>
    <t>Minear Run</t>
  </si>
  <si>
    <t>Little Bluestone River</t>
  </si>
  <si>
    <t>Morgan Branch</t>
  </si>
  <si>
    <t>Big Jarrells Creek</t>
  </si>
  <si>
    <t>Windmill Gap Branch</t>
  </si>
  <si>
    <t>Sapp Run</t>
  </si>
  <si>
    <t>Snider Run</t>
  </si>
  <si>
    <t>Scotts Run Tributary No. 1</t>
  </si>
  <si>
    <t>Crafts Run</t>
  </si>
  <si>
    <t>Potomac River Tribtuary No.1</t>
  </si>
  <si>
    <t>Kimsey Run</t>
  </si>
  <si>
    <t>Tear Coat Creek</t>
  </si>
  <si>
    <t>Tear Coat Creek Tributary No.3</t>
  </si>
  <si>
    <t>Horn Camp Run</t>
  </si>
  <si>
    <t>Hiett Run</t>
  </si>
  <si>
    <t>Pursley Creek</t>
  </si>
  <si>
    <t>Right Fork French Creek</t>
  </si>
  <si>
    <t>Dixon Run</t>
  </si>
  <si>
    <t>Mill Fall Run</t>
  </si>
  <si>
    <t>Coal Lick Run</t>
  </si>
  <si>
    <t>Bartholemew Fork</t>
  </si>
  <si>
    <t>Salem Fork Tributary No.1</t>
  </si>
  <si>
    <t>Katy Lick Run</t>
  </si>
  <si>
    <t>Castleman Run</t>
  </si>
  <si>
    <t>Kites Run</t>
  </si>
  <si>
    <t>Tea Garden Fork</t>
  </si>
  <si>
    <t>Fink Run Tributary No.1</t>
  </si>
  <si>
    <t>Buckhannon Run</t>
  </si>
  <si>
    <t>Right Fork Stonecoal Creek</t>
  </si>
  <si>
    <t>Becky Creek</t>
  </si>
  <si>
    <t>Droddy Hollow</t>
  </si>
  <si>
    <t>Desert Fork</t>
  </si>
  <si>
    <t>Left Fork Wolf Creek</t>
  </si>
  <si>
    <t>Little Thorofare Run</t>
  </si>
  <si>
    <t>Goose Hollow</t>
  </si>
  <si>
    <t>Lower Threemile Fork</t>
  </si>
  <si>
    <t>Mile Hollow</t>
  </si>
  <si>
    <t>Elklick Creek</t>
  </si>
  <si>
    <t>Mahone Creek</t>
  </si>
  <si>
    <t>Two and Three Quater Mile Tributary No.2</t>
  </si>
  <si>
    <t>Left Fork Tribtuary No.6</t>
  </si>
  <si>
    <t>Coopers Hollow</t>
  </si>
  <si>
    <t>Dryden Hollow</t>
  </si>
  <si>
    <t>Right Fork Lynn Creek</t>
  </si>
  <si>
    <t>Right Fork Beech Fork</t>
  </si>
  <si>
    <t>Patrick Creek</t>
  </si>
  <si>
    <t>Prices Creek Tributary No.1</t>
  </si>
  <si>
    <t>Little Cabell Creek</t>
  </si>
  <si>
    <t>Right Fork Little Lynn Creek</t>
  </si>
  <si>
    <t>Devils Fork</t>
  </si>
  <si>
    <t>Packs Branch</t>
  </si>
  <si>
    <t>Left Fork Gilbert Creek</t>
  </si>
  <si>
    <t>Right Fork Trace Fork</t>
  </si>
  <si>
    <t>Drag Creek</t>
  </si>
  <si>
    <t>Davisson Run</t>
  </si>
  <si>
    <t>Howards Lick Run</t>
  </si>
  <si>
    <t>Left Fork Rockcastle Creek</t>
  </si>
  <si>
    <t>Blackwater River</t>
  </si>
  <si>
    <t>Left Fork Sandlick Creek</t>
  </si>
  <si>
    <t>Groundhog Branch</t>
  </si>
  <si>
    <t>Corbin Branch</t>
  </si>
  <si>
    <t>Dolls Run</t>
  </si>
  <si>
    <t>Dunkard Creek Tributary No. 3</t>
  </si>
  <si>
    <t>Scratchers Run</t>
  </si>
  <si>
    <t>Elks Run</t>
  </si>
  <si>
    <t>Durgon Creek</t>
  </si>
  <si>
    <t>Dutchman Run</t>
  </si>
  <si>
    <t>Jones Creek</t>
  </si>
  <si>
    <t>Sams Creek</t>
  </si>
  <si>
    <t>Leachtown School Tributary</t>
  </si>
  <si>
    <t>Isaacs Fork</t>
  </si>
  <si>
    <t>Little Sand Run</t>
  </si>
  <si>
    <t>Jackson Run</t>
  </si>
  <si>
    <t>Coxcamp Fork</t>
  </si>
  <si>
    <t>Sitlington Creek</t>
  </si>
  <si>
    <t>Little Spring Creek</t>
  </si>
  <si>
    <t>Johnson Creek</t>
  </si>
  <si>
    <t>Philip Run</t>
  </si>
  <si>
    <t>Campbells Creek Tributary No.1</t>
  </si>
  <si>
    <t>Keeney Creek</t>
  </si>
  <si>
    <t>Jenkins Fork</t>
  </si>
  <si>
    <t>Little Sixteenmile Creek</t>
  </si>
  <si>
    <t>Eighteenmile Creek Tributary No.3</t>
  </si>
  <si>
    <t>Threemile Creek</t>
  </si>
  <si>
    <t>Sand Fork Crab Creek</t>
  </si>
  <si>
    <t>Twomile Creek No. 2 Tribtuary No.1</t>
  </si>
  <si>
    <t>Sulphur Springs Fork</t>
  </si>
  <si>
    <t>Stationcamp Run</t>
  </si>
  <si>
    <t>Clymer Creek</t>
  </si>
  <si>
    <t>Huggard Branch</t>
  </si>
  <si>
    <t>Big Cabell Creek Tributary No.2</t>
  </si>
  <si>
    <t>Upton Creek</t>
  </si>
  <si>
    <t>Left Fork Tributary No.4</t>
  </si>
  <si>
    <t>Bloss Branch</t>
  </si>
  <si>
    <t>Elijah Creek</t>
  </si>
  <si>
    <t>Dock Creek</t>
  </si>
  <si>
    <t>Tanyard Branch</t>
  </si>
  <si>
    <t>Drift Branch</t>
  </si>
  <si>
    <t>Flat Top Lake</t>
  </si>
  <si>
    <t>West Fork Adair Run</t>
  </si>
  <si>
    <t>Tracy Fork</t>
  </si>
  <si>
    <t>Hell Creek</t>
  </si>
  <si>
    <t>Murphy Run</t>
  </si>
  <si>
    <t>Milam Branch</t>
  </si>
  <si>
    <t>Suke Creek</t>
  </si>
  <si>
    <t>Leftwich Branch</t>
  </si>
  <si>
    <t>Trail Fork</t>
  </si>
  <si>
    <t>Left Fork Sandy Creek</t>
  </si>
  <si>
    <t>Dawson Run</t>
  </si>
  <si>
    <t>Sylvan Run</t>
  </si>
  <si>
    <t>Lazy Run</t>
  </si>
  <si>
    <t>Elmlick Run</t>
  </si>
  <si>
    <t>Sancho Creek</t>
  </si>
  <si>
    <t>Addis Run</t>
  </si>
  <si>
    <t>North Fork Stillwell Creek</t>
  </si>
  <si>
    <t>Bull Fork</t>
  </si>
  <si>
    <t>Isner Creek</t>
  </si>
  <si>
    <t>Chenoweth Creek</t>
  </si>
  <si>
    <t>Cummings Creek</t>
  </si>
  <si>
    <t>Reeds Creek</t>
  </si>
  <si>
    <t>Big Branch No. 2</t>
  </si>
  <si>
    <t>Missouri Creek</t>
  </si>
  <si>
    <t xml:space="preserve">Brushy Meadow Creek </t>
  </si>
  <si>
    <t>Horner Fork</t>
  </si>
  <si>
    <t>Left Fork Falls Run</t>
  </si>
  <si>
    <t>Brien Fork</t>
  </si>
  <si>
    <t>Jordan Creek</t>
  </si>
  <si>
    <t xml:space="preserve">South Fork Cherry River </t>
  </si>
  <si>
    <t>Hominy Creek</t>
  </si>
  <si>
    <t>Bear Hollow</t>
  </si>
  <si>
    <t>Bullpush Fork</t>
  </si>
  <si>
    <t>Potato Fork</t>
  </si>
  <si>
    <t>Elk Fork</t>
  </si>
  <si>
    <t>Dudden Fork</t>
  </si>
  <si>
    <t>Left Fork Tributary No. 7</t>
  </si>
  <si>
    <t>Tabor Creek</t>
  </si>
  <si>
    <t>Tyler Creek</t>
  </si>
  <si>
    <t>Petercave Branch</t>
  </si>
  <si>
    <t>Little Lynn Creek</t>
  </si>
  <si>
    <t>Pinch Creek</t>
  </si>
  <si>
    <t>McKinney Branch</t>
  </si>
  <si>
    <t>Shelton Branch Tributary</t>
  </si>
  <si>
    <t>Simmons Creek</t>
  </si>
  <si>
    <t>Flipping Creek</t>
  </si>
  <si>
    <t>Frances Creek</t>
  </si>
  <si>
    <t>Big Sang Kill</t>
  </si>
  <si>
    <t>Dingess Trace Branch</t>
  </si>
  <si>
    <t>Glen Fork</t>
  </si>
  <si>
    <t>Lower Road Branch</t>
  </si>
  <si>
    <t>Jumping Branch</t>
  </si>
  <si>
    <t>Copper Fork</t>
  </si>
  <si>
    <t>Hustead Fork</t>
  </si>
  <si>
    <t>Right Fork Little Sandy Creek</t>
  </si>
  <si>
    <t>Davis Road Run</t>
  </si>
  <si>
    <t>Ices Run</t>
  </si>
  <si>
    <t>Harlan Run</t>
  </si>
  <si>
    <t>Dry Run Tributary</t>
  </si>
  <si>
    <t>Sperry Run</t>
  </si>
  <si>
    <t>Middle Island Creek Tributary 1</t>
  </si>
  <si>
    <t>Left Fork Kites Run</t>
  </si>
  <si>
    <t>Potter Creek</t>
  </si>
  <si>
    <t>Murphy Creek</t>
  </si>
  <si>
    <t>Little Beaver Creek</t>
  </si>
  <si>
    <t>Buck Garden Creek</t>
  </si>
  <si>
    <t>Little Blue Creek</t>
  </si>
  <si>
    <t>Upper Threemile Fork</t>
  </si>
  <si>
    <t>Horsemill Branch</t>
  </si>
  <si>
    <t>Left Fork Witcher Creek</t>
  </si>
  <si>
    <t>Grasslick Creek</t>
  </si>
  <si>
    <t>Buffs Branch</t>
  </si>
  <si>
    <t>Elk Twomile Creek Tributary</t>
  </si>
  <si>
    <t>Cane Fork Tribtuary No.1</t>
  </si>
  <si>
    <t>Edmonds Branch</t>
  </si>
  <si>
    <t>Left Fork Camp Creek</t>
  </si>
  <si>
    <t>Little Fudges Creek</t>
  </si>
  <si>
    <t>Ooten Fork</t>
  </si>
  <si>
    <t>Scott Branch</t>
  </si>
  <si>
    <t>Pinnacle Creek</t>
  </si>
  <si>
    <t>RIght Fork Rock Creek</t>
  </si>
  <si>
    <t>Hackers Creek</t>
  </si>
  <si>
    <t>Little Indian Creek</t>
  </si>
  <si>
    <t>Negro Branch</t>
  </si>
  <si>
    <t>Middle Fork Bradshaw Creek</t>
  </si>
  <si>
    <t>Turners Run</t>
  </si>
  <si>
    <t>Hopewell Run Tribtuary No.1</t>
  </si>
  <si>
    <t>North Fork Bullskin Run</t>
  </si>
  <si>
    <t>Tilhance Creek</t>
  </si>
  <si>
    <t>Fort Run</t>
  </si>
  <si>
    <t>Moores Run</t>
  </si>
  <si>
    <t>Gregory Run</t>
  </si>
  <si>
    <t>Lockhart Run Tributary No.2</t>
  </si>
  <si>
    <t>Right Reedy Creek</t>
  </si>
  <si>
    <t>West Run</t>
  </si>
  <si>
    <t>West Fork Greenbrier River</t>
  </si>
  <si>
    <t>Brackens Creek</t>
  </si>
  <si>
    <t>Eightmile Fork</t>
  </si>
  <si>
    <t>Goff Run</t>
  </si>
  <si>
    <t>Valley Fork</t>
  </si>
  <si>
    <t>Upper Creek</t>
  </si>
  <si>
    <t>Beards Fork</t>
  </si>
  <si>
    <t>Bigger Branch</t>
  </si>
  <si>
    <t>Perry Creek</t>
  </si>
  <si>
    <t>Bobs Branch</t>
  </si>
  <si>
    <t>Left Fork Millers Fork</t>
  </si>
  <si>
    <t>Dixons Branch</t>
  </si>
  <si>
    <t>Dans Branch</t>
  </si>
  <si>
    <t>Sangamore Fork</t>
  </si>
  <si>
    <t>Fowlkes Run</t>
  </si>
  <si>
    <t>South Fork Tributary No.2</t>
  </si>
  <si>
    <t>Cullers Run</t>
  </si>
  <si>
    <t>Left Fork Joes Creek</t>
  </si>
  <si>
    <t>Johns Branch</t>
  </si>
  <si>
    <t>Birds Creek</t>
  </si>
  <si>
    <t>Knocking Run</t>
  </si>
  <si>
    <t>Booths Creek</t>
  </si>
  <si>
    <t>Hopewell Run</t>
  </si>
  <si>
    <t>Little Cacapon River</t>
  </si>
  <si>
    <t>Tevebaugh Creek</t>
  </si>
  <si>
    <t>Standingstone Creek</t>
  </si>
  <si>
    <t>Parrs Run</t>
  </si>
  <si>
    <t>Town Run</t>
  </si>
  <si>
    <t>Riffle Creek</t>
  </si>
  <si>
    <t>Little Left Hand Run</t>
  </si>
  <si>
    <t>Whitewater Branch</t>
  </si>
  <si>
    <t>Line Creek</t>
  </si>
  <si>
    <t>Clover Fork</t>
  </si>
  <si>
    <t>Right Fork Slack Branch</t>
  </si>
  <si>
    <t>Right Fork Eighteenmile Creek</t>
  </si>
  <si>
    <t>Big Creek No. 3</t>
  </si>
  <si>
    <t>Ball Creek</t>
  </si>
  <si>
    <t>Soak Creek UnNamed Tributary 1</t>
  </si>
  <si>
    <t>Bandmill Hollow</t>
  </si>
  <si>
    <t>Middle Fork Island Creek</t>
  </si>
  <si>
    <t>Left Fork Whitman Creek</t>
  </si>
  <si>
    <t>Barker Fork</t>
  </si>
  <si>
    <t>Trout Run Tributary No.1</t>
  </si>
  <si>
    <t>Franks Fork</t>
  </si>
  <si>
    <t>Elkins Branch</t>
  </si>
  <si>
    <t>South Fork Potts Creek</t>
  </si>
  <si>
    <t>Potts Creek</t>
  </si>
  <si>
    <t>Hite Fork</t>
  </si>
  <si>
    <t>Wades Run</t>
  </si>
  <si>
    <t>Elks Branch</t>
  </si>
  <si>
    <t>Preston, Taylor</t>
  </si>
  <si>
    <t>Davis Lick</t>
  </si>
  <si>
    <t>Range Run</t>
  </si>
  <si>
    <t>Flaggy Meadow Run</t>
  </si>
  <si>
    <t>Isaacs Creek</t>
  </si>
  <si>
    <t>Gillespie Run Tributary No.3</t>
  </si>
  <si>
    <t>Fink Creek</t>
  </si>
  <si>
    <t xml:space="preserve">Turkey Fork </t>
  </si>
  <si>
    <t>Little Marsh Fork</t>
  </si>
  <si>
    <t>Little Otter Creek</t>
  </si>
  <si>
    <t>Left Fork Sprulock Creek</t>
  </si>
  <si>
    <t>Sixmile Creek</t>
  </si>
  <si>
    <t>Parsner Creek</t>
  </si>
  <si>
    <t>McClarity Branch</t>
  </si>
  <si>
    <t>Buckeye Fork</t>
  </si>
  <si>
    <t>Left Fork Sycamore Creek</t>
  </si>
  <si>
    <t>Western Tributary to Poplar Fork</t>
  </si>
  <si>
    <t>Chappel Hollow</t>
  </si>
  <si>
    <t>Haneys Branch</t>
  </si>
  <si>
    <t>Garrett Creek</t>
  </si>
  <si>
    <t>Hales Branch</t>
  </si>
  <si>
    <t>Hensley Big Branch</t>
  </si>
  <si>
    <t>Buffalo Calf Fork</t>
  </si>
  <si>
    <t>Sandy Huff Branch</t>
  </si>
  <si>
    <t>Turkey Run Tribtuary No. 2</t>
  </si>
  <si>
    <t>Skelton Run</t>
  </si>
  <si>
    <t>Proctor Creek</t>
  </si>
  <si>
    <t>East Fork Glady Fork</t>
  </si>
  <si>
    <t>Right Fork West Fork River</t>
  </si>
  <si>
    <t>Copen Run</t>
  </si>
  <si>
    <t>Upper Sleith Fork</t>
  </si>
  <si>
    <t>OBrien Fork</t>
  </si>
  <si>
    <t>Doctors Creek</t>
  </si>
  <si>
    <t>Poca Fork</t>
  </si>
  <si>
    <t>Pinch Creek Tributary No.1</t>
  </si>
  <si>
    <t>Sulphur Spring Fork No.2</t>
  </si>
  <si>
    <t>Red River Fork</t>
  </si>
  <si>
    <t>Hayzlett Fork</t>
  </si>
  <si>
    <t>Derrick Creek</t>
  </si>
  <si>
    <t>Fisher Branch</t>
  </si>
  <si>
    <t>Roby Road Tributary</t>
  </si>
  <si>
    <t>White Oak Creek Tributary No.1</t>
  </si>
  <si>
    <t>Right Fork Sandlick Creek</t>
  </si>
  <si>
    <t>North Fork Tributary</t>
  </si>
  <si>
    <t>Striker Fork</t>
  </si>
  <si>
    <t>Old Fork</t>
  </si>
  <si>
    <t>Leadmine Run</t>
  </si>
  <si>
    <t>Madam Creek</t>
  </si>
  <si>
    <t>Turnhole Branch</t>
  </si>
  <si>
    <t>Stamping Creek</t>
  </si>
  <si>
    <t>Wickwire Run</t>
  </si>
  <si>
    <t>Meadow Branch</t>
  </si>
  <si>
    <t>Miracle Run</t>
  </si>
  <si>
    <t>Days Run Tributary No. 1</t>
  </si>
  <si>
    <t>Thomas Fork</t>
  </si>
  <si>
    <t>Sliding Hill Creek</t>
  </si>
  <si>
    <t>Nesselroad Run</t>
  </si>
  <si>
    <t>McKown Creek</t>
  </si>
  <si>
    <t>Big Beaver Creek</t>
  </si>
  <si>
    <t>Summers Fork</t>
  </si>
  <si>
    <t>Perkins Fork</t>
  </si>
  <si>
    <t>Whites Creek</t>
  </si>
  <si>
    <t>Merritt Creek</t>
  </si>
  <si>
    <t>Kentuck Fork</t>
  </si>
  <si>
    <t>Guyan Creek</t>
  </si>
  <si>
    <t>Ninemile Creek Tributary No. 2</t>
  </si>
  <si>
    <t>Rock Branch Tributary</t>
  </si>
  <si>
    <t>Kilgore Creek</t>
  </si>
  <si>
    <t>Big Gut Branch</t>
  </si>
  <si>
    <t>Millers Fork</t>
  </si>
  <si>
    <t>Howard Creek Tributary 1</t>
  </si>
  <si>
    <t>Big Pigeonroost Branch</t>
  </si>
  <si>
    <t>Smithfield Run</t>
  </si>
  <si>
    <t>Pocosin Fork</t>
  </si>
  <si>
    <t>Hungard Creek</t>
  </si>
  <si>
    <t>Crane Creek</t>
  </si>
  <si>
    <t>Flowing Springs Run</t>
  </si>
  <si>
    <t>Bethel Run</t>
  </si>
  <si>
    <t>Pennsylvania Fork Fish Creek</t>
  </si>
  <si>
    <t>Thorn Creek</t>
  </si>
  <si>
    <t>Friends Run</t>
  </si>
  <si>
    <t>Right Fork Big Sandy Creek</t>
  </si>
  <si>
    <t>Gabes Creek</t>
  </si>
  <si>
    <t>Spurlock Creek</t>
  </si>
  <si>
    <t>Sand Creek</t>
  </si>
  <si>
    <t>Harvey Creek</t>
  </si>
  <si>
    <t>Big Spring Fork</t>
  </si>
  <si>
    <t>Left Fork Lens Creek</t>
  </si>
  <si>
    <t>Angel Fork</t>
  </si>
  <si>
    <t>Upper Heath Creek</t>
  </si>
  <si>
    <t>Unnamed Tributary Whitestick Creek</t>
  </si>
  <si>
    <t>Kincheloe Creek</t>
  </si>
  <si>
    <t xml:space="preserve">Sandy Run </t>
  </si>
  <si>
    <t>North Fork Tomlinson Run</t>
  </si>
  <si>
    <t>Rock Camp Creek</t>
  </si>
  <si>
    <t>Bearwallow Branch</t>
  </si>
  <si>
    <t>Left Fork of Right Fork Buckhannon River</t>
  </si>
  <si>
    <t>Hoke Run</t>
  </si>
  <si>
    <t>Tributary No.1 to Rockymarsh Run Tributary</t>
  </si>
  <si>
    <t>Little Pond Run</t>
  </si>
  <si>
    <t>Doolin Run</t>
  </si>
  <si>
    <t>Pond Creek</t>
  </si>
  <si>
    <t>Middle Fork Big Sandy Creek</t>
  </si>
  <si>
    <t>Muddlety Creek</t>
  </si>
  <si>
    <t>Flat Creek</t>
  </si>
  <si>
    <t>Manila Creek</t>
  </si>
  <si>
    <t>Tributary2 To Two and Three Quarter Mile Trib No.5</t>
  </si>
  <si>
    <t>Lane Branch</t>
  </si>
  <si>
    <t>Carroll Branch</t>
  </si>
  <si>
    <t>Slaughter Creek</t>
  </si>
  <si>
    <t>Left Fork Davis Creek</t>
  </si>
  <si>
    <t>Moses Fork</t>
  </si>
  <si>
    <t>Madison Creek</t>
  </si>
  <si>
    <t>Johnnycake Branch</t>
  </si>
  <si>
    <t>Greenbrier Fork</t>
  </si>
  <si>
    <t>Sir Johns Run</t>
  </si>
  <si>
    <t>Bonds Creek</t>
  </si>
  <si>
    <t>Hogland Run</t>
  </si>
  <si>
    <t>Willey Fork</t>
  </si>
  <si>
    <t>Wilson Creek</t>
  </si>
  <si>
    <t>Gragston Creek</t>
  </si>
  <si>
    <t>Peachtree Creek</t>
  </si>
  <si>
    <t>Upshur, Braxton, Lewis</t>
  </si>
  <si>
    <t>Right Fork Little Kanawha River</t>
  </si>
  <si>
    <t>Angle Hollow</t>
  </si>
  <si>
    <t>Right Fork Spruce Creek</t>
  </si>
  <si>
    <t>McKim Creek</t>
  </si>
  <si>
    <t>Salem Creek</t>
  </si>
  <si>
    <t>Peddler Run</t>
  </si>
  <si>
    <t>North Fork Lee Creek</t>
  </si>
  <si>
    <t>Right Fork Middle Fork River</t>
  </si>
  <si>
    <t>Smith Creek</t>
  </si>
  <si>
    <t>Wills Creek</t>
  </si>
  <si>
    <t>Thorofare Run</t>
  </si>
  <si>
    <t>Campbell Fork</t>
  </si>
  <si>
    <t>Slack Branch</t>
  </si>
  <si>
    <t>Smithfield Run Unnamed Tributary</t>
  </si>
  <si>
    <t>Hodam Creek</t>
  </si>
  <si>
    <t>Little Horse Creek</t>
  </si>
  <si>
    <t>Dodson Fork</t>
  </si>
  <si>
    <t>Cucumber Creek</t>
  </si>
  <si>
    <t>Upper Shannon Branch</t>
  </si>
  <si>
    <t>Marion, Taylor</t>
  </si>
  <si>
    <t>Whiteday Creek</t>
  </si>
  <si>
    <t>French Creek</t>
  </si>
  <si>
    <t>Unnamed Tributary 2 to Dotson Run</t>
  </si>
  <si>
    <t>Patterson Fork</t>
  </si>
  <si>
    <t>Dog Creek</t>
  </si>
  <si>
    <t>Price Glade Run</t>
  </si>
  <si>
    <t xml:space="preserve">Right Fork Sandy Creek          </t>
  </si>
  <si>
    <t>Little Smith Creek</t>
  </si>
  <si>
    <t>Edens Fork</t>
  </si>
  <si>
    <t>Saunders Creek</t>
  </si>
  <si>
    <t>Shockley Branch</t>
  </si>
  <si>
    <t>Hopkins Fork</t>
  </si>
  <si>
    <t>Goddin Run</t>
  </si>
  <si>
    <t>Finchs Run</t>
  </si>
  <si>
    <t>Rockymarsh Run</t>
  </si>
  <si>
    <t>Tygart Creek</t>
  </si>
  <si>
    <t>Drews Creek</t>
  </si>
  <si>
    <t>Powellton Fork</t>
  </si>
  <si>
    <t>Sweet Spring Creek</t>
  </si>
  <si>
    <t>Right Fork Miracle Run</t>
  </si>
  <si>
    <t>Upper Cove Run</t>
  </si>
  <si>
    <t>Left Fork Spring Creek</t>
  </si>
  <si>
    <t>Parchment Creek</t>
  </si>
  <si>
    <t>Woodward Branch</t>
  </si>
  <si>
    <t>Left Fork Tributary No.5</t>
  </si>
  <si>
    <t>Finney Branch</t>
  </si>
  <si>
    <t>Thacker Creek</t>
  </si>
  <si>
    <t>Toneys Branch</t>
  </si>
  <si>
    <t>Lunice Creek</t>
  </si>
  <si>
    <t>Joes Creek</t>
  </si>
  <si>
    <t>Allen Fork</t>
  </si>
  <si>
    <t>Claylick Branch</t>
  </si>
  <si>
    <t>Rich Fork</t>
  </si>
  <si>
    <t>Hisey Fork Fourpole Creek</t>
  </si>
  <si>
    <t>Medley Fork</t>
  </si>
  <si>
    <t>Bowen Creek</t>
  </si>
  <si>
    <t>Mossy Creek</t>
  </si>
  <si>
    <t>Breckenridge Creek</t>
  </si>
  <si>
    <t>Duncan Fork</t>
  </si>
  <si>
    <t>Pipestem Creek</t>
  </si>
  <si>
    <t>Turtle Creek</t>
  </si>
  <si>
    <t>Clear Fork Branch</t>
  </si>
  <si>
    <t>Popenoe Run</t>
  </si>
  <si>
    <t>Woolwine Run</t>
  </si>
  <si>
    <t>Abernathy Run</t>
  </si>
  <si>
    <t>North Fork Lunice Creek</t>
  </si>
  <si>
    <t>Hushers Run</t>
  </si>
  <si>
    <t>Ratcliff Run</t>
  </si>
  <si>
    <t>Green Shoals Branch</t>
  </si>
  <si>
    <t>Tanner Run</t>
  </si>
  <si>
    <t>Right Fork Sycamore Creek</t>
  </si>
  <si>
    <t>Sugartree Fork</t>
  </si>
  <si>
    <t>Heizer Creek</t>
  </si>
  <si>
    <t>Tackett Creek</t>
  </si>
  <si>
    <t>Rutherford Branch</t>
  </si>
  <si>
    <t>Hans Creek</t>
  </si>
  <si>
    <t>South Mill Creek</t>
  </si>
  <si>
    <t>Reedy Creek</t>
  </si>
  <si>
    <t>Opequon Creek Tributary No.2</t>
  </si>
  <si>
    <t>Coons Run</t>
  </si>
  <si>
    <t>Swago Creek</t>
  </si>
  <si>
    <t>Right Fork Buckhannon River</t>
  </si>
  <si>
    <t>Big Cabell Creek</t>
  </si>
  <si>
    <t>Broad Branch</t>
  </si>
  <si>
    <t>Kiah Creek</t>
  </si>
  <si>
    <t>Shannon Mill Creek</t>
  </si>
  <si>
    <t>South Fork Little Cacapon River</t>
  </si>
  <si>
    <t>South Fork Lee Creek</t>
  </si>
  <si>
    <t>Aarons Fork</t>
  </si>
  <si>
    <t>Woodward Branch Tribtuary No.1</t>
  </si>
  <si>
    <t>Merrick Creek</t>
  </si>
  <si>
    <t>Fussy Creek</t>
  </si>
  <si>
    <t>Oil Creek</t>
  </si>
  <si>
    <t>Dropping Lick Creek</t>
  </si>
  <si>
    <t>Bone Creek</t>
  </si>
  <si>
    <t>Knobb Fork</t>
  </si>
  <si>
    <t>Right Fork Spring Creek</t>
  </si>
  <si>
    <t>Mile Fork</t>
  </si>
  <si>
    <t>Cyrus Creek</t>
  </si>
  <si>
    <t>Lashmeet Branch</t>
  </si>
  <si>
    <t>Haddix Run</t>
  </si>
  <si>
    <t>Pedlar Run</t>
  </si>
  <si>
    <t>Potamac River Tributary</t>
  </si>
  <si>
    <t>Murphytown Creek</t>
  </si>
  <si>
    <t>Cottontree Run</t>
  </si>
  <si>
    <t>Sulphur Spring Creek</t>
  </si>
  <si>
    <t>Beatty Run</t>
  </si>
  <si>
    <t>Blacklick Creek</t>
  </si>
  <si>
    <t>Bearhole Fork</t>
  </si>
  <si>
    <t>Berkeley Run</t>
  </si>
  <si>
    <t>Snowy Creek</t>
  </si>
  <si>
    <t>Burroughs Run</t>
  </si>
  <si>
    <t>Capon Springs Run</t>
  </si>
  <si>
    <t>West Virginia Fork</t>
  </si>
  <si>
    <t>Jim Run</t>
  </si>
  <si>
    <t>Big Lick Run</t>
  </si>
  <si>
    <t>Grassy Fork</t>
  </si>
  <si>
    <t>Martin Branch</t>
  </si>
  <si>
    <t>Valley Grove Branch</t>
  </si>
  <si>
    <t>Brier Creek</t>
  </si>
  <si>
    <t>Longpole Creek</t>
  </si>
  <si>
    <t>Left Fork Little Sandy Creek</t>
  </si>
  <si>
    <t>Coles Run</t>
  </si>
  <si>
    <t>Pharaoh Run</t>
  </si>
  <si>
    <t>North Fork Potomac River</t>
  </si>
  <si>
    <t>Wilhelm Run</t>
  </si>
  <si>
    <t>Hogland Run Tributary</t>
  </si>
  <si>
    <t>Geelick Run</t>
  </si>
  <si>
    <t>Twentymile Creek</t>
  </si>
  <si>
    <t>Peach Creek</t>
  </si>
  <si>
    <t>Dillan Creek</t>
  </si>
  <si>
    <t>Bennefield Prong</t>
  </si>
  <si>
    <t>Left Fork Stillwell Creek</t>
  </si>
  <si>
    <t>East Bank Tributary</t>
  </si>
  <si>
    <t>Eighteenmile Creek</t>
  </si>
  <si>
    <t>Righthand Fork Widemouth Creek</t>
  </si>
  <si>
    <t>Little Bingamon Creek</t>
  </si>
  <si>
    <t>Helens Run</t>
  </si>
  <si>
    <t>Right Fork Arnold Creek</t>
  </si>
  <si>
    <t>Boomer Branch</t>
  </si>
  <si>
    <t>Big Creek No. 2</t>
  </si>
  <si>
    <t>Ninemile Creek</t>
  </si>
  <si>
    <t>Soak Creek</t>
  </si>
  <si>
    <t>Left Fork Marrowbone Creek</t>
  </si>
  <si>
    <t>Gooney Otter Creek</t>
  </si>
  <si>
    <t>Horseshoe Run</t>
  </si>
  <si>
    <t>Wards Run</t>
  </si>
  <si>
    <t>Seneca Creek</t>
  </si>
  <si>
    <t>Arbuckle Branch</t>
  </si>
  <si>
    <t>Left Fork West Fork Little Kanawha River</t>
  </si>
  <si>
    <t>Crab Creek</t>
  </si>
  <si>
    <t>Blakes Creek</t>
  </si>
  <si>
    <t>Tucker Creek</t>
  </si>
  <si>
    <t>Right Fork Twomile Creek</t>
  </si>
  <si>
    <t>Baker Fork</t>
  </si>
  <si>
    <t xml:space="preserve">Right Fork Davis Creek </t>
  </si>
  <si>
    <t>Maple Meadow Creek</t>
  </si>
  <si>
    <t>Big Springs Branch</t>
  </si>
  <si>
    <t>James Branch</t>
  </si>
  <si>
    <t>Gee Lick</t>
  </si>
  <si>
    <t>Hardin Run</t>
  </si>
  <si>
    <t>Bullskin Run</t>
  </si>
  <si>
    <t>Adonijah Fork</t>
  </si>
  <si>
    <t>Hurricane Fork</t>
  </si>
  <si>
    <t>Dillons Run</t>
  </si>
  <si>
    <t>Pond Run Lower Reach</t>
  </si>
  <si>
    <t xml:space="preserve">Neal Hallow Tributary </t>
  </si>
  <si>
    <t>Barrenshe Creek</t>
  </si>
  <si>
    <t>Hawes Run</t>
  </si>
  <si>
    <t>Steer Creek</t>
  </si>
  <si>
    <t>Heath Creek</t>
  </si>
  <si>
    <t>Two and Three Quater Mile Tributary No.5</t>
  </si>
  <si>
    <t>Bunnell Run</t>
  </si>
  <si>
    <t>Charley Creek</t>
  </si>
  <si>
    <t>Smokehouse Fork</t>
  </si>
  <si>
    <t>Sims Fork</t>
  </si>
  <si>
    <t>Browning Fork</t>
  </si>
  <si>
    <t>Big Sandy River</t>
  </si>
  <si>
    <t>Little Elk Creek</t>
  </si>
  <si>
    <t>Thirteenmile Creek</t>
  </si>
  <si>
    <t>Little Whitestick Creek</t>
  </si>
  <si>
    <t>North Mill Creek</t>
  </si>
  <si>
    <t>Point Pleasant Creek</t>
  </si>
  <si>
    <t>Twomile Creek No. 2</t>
  </si>
  <si>
    <t>Legg Fork</t>
  </si>
  <si>
    <t>Surveyor Creek</t>
  </si>
  <si>
    <t>Teter Creek</t>
  </si>
  <si>
    <t>Aaron Creek</t>
  </si>
  <si>
    <t>Yellow Spring Run</t>
  </si>
  <si>
    <t>North Fork Short Creek</t>
  </si>
  <si>
    <t>Left Fork Reedy Creek</t>
  </si>
  <si>
    <t>Middle Fork Mud River</t>
  </si>
  <si>
    <t>Big Clear Creek</t>
  </si>
  <si>
    <t>Stillwell Creek</t>
  </si>
  <si>
    <t>Brush Fork</t>
  </si>
  <si>
    <t>Five and Twenty Mile Creek</t>
  </si>
  <si>
    <t>Lost River</t>
  </si>
  <si>
    <t>Whites Branch</t>
  </si>
  <si>
    <t>Little Slate Creek</t>
  </si>
  <si>
    <t>Price Run</t>
  </si>
  <si>
    <t>Spruce Laurel Fork</t>
  </si>
  <si>
    <t>Dotson Run</t>
  </si>
  <si>
    <t>West Fork Glady Fork</t>
  </si>
  <si>
    <t>Porter Fork</t>
  </si>
  <si>
    <t>Russell Creek</t>
  </si>
  <si>
    <t>Big Otter Creek</t>
  </si>
  <si>
    <t>North Sand Branch</t>
  </si>
  <si>
    <t>Three Fork Creek</t>
  </si>
  <si>
    <t>North Fork Little Cacapon River</t>
  </si>
  <si>
    <t>Lockhart Run</t>
  </si>
  <si>
    <t>Muzzle Creek</t>
  </si>
  <si>
    <t>Days Run</t>
  </si>
  <si>
    <t>Evitts Run</t>
  </si>
  <si>
    <t>Big Ditch Run</t>
  </si>
  <si>
    <t>Ely Fork</t>
  </si>
  <si>
    <t>Little Paw Paw Creek</t>
  </si>
  <si>
    <t>Middle Wheeling Creek</t>
  </si>
  <si>
    <t>Right Fork Reedy Creek</t>
  </si>
  <si>
    <t>Middle Fork Reedy Creek</t>
  </si>
  <si>
    <t>Williams River</t>
  </si>
  <si>
    <t xml:space="preserve">Left Fork Mud River </t>
  </si>
  <si>
    <t>Krout Creek</t>
  </si>
  <si>
    <t>Crab Orchard Creek</t>
  </si>
  <si>
    <t>Buckeye Creek</t>
  </si>
  <si>
    <t>Henry Fork</t>
  </si>
  <si>
    <t>Christian Fork</t>
  </si>
  <si>
    <t>Pointlick Fork</t>
  </si>
  <si>
    <t>Church Fork</t>
  </si>
  <si>
    <t>Left Fork Steer Creek</t>
  </si>
  <si>
    <t>Tuscarora Creek</t>
  </si>
  <si>
    <t>Sevenmile Creek</t>
  </si>
  <si>
    <t>Rum Creek</t>
  </si>
  <si>
    <t>Peters Cave Fork</t>
  </si>
  <si>
    <t>Coopers Creek</t>
  </si>
  <si>
    <t xml:space="preserve">Lost Creek </t>
  </si>
  <si>
    <t>South Fork South Branch Potomac River</t>
  </si>
  <si>
    <t>Burning Spring Branch</t>
  </si>
  <si>
    <t>Big Cub Creek</t>
  </si>
  <si>
    <t>Fourmile Creek</t>
  </si>
  <si>
    <t>Ben Creek</t>
  </si>
  <si>
    <t>Little Tenmile Creek</t>
  </si>
  <si>
    <t>Tommy Creek</t>
  </si>
  <si>
    <t>Bingamon Creek</t>
  </si>
  <si>
    <t>Nicholas, Clay</t>
  </si>
  <si>
    <t>Strange Creek</t>
  </si>
  <si>
    <t>East Fork Fourteenmile Creek</t>
  </si>
  <si>
    <t>Cobb Creek</t>
  </si>
  <si>
    <t>Shelton Branch</t>
  </si>
  <si>
    <t>Drawdy Creek</t>
  </si>
  <si>
    <t>War Creek</t>
  </si>
  <si>
    <t>East Fork Greenbrier River</t>
  </si>
  <si>
    <t>Venable Branch</t>
  </si>
  <si>
    <t>Arlington Boulevard Tributary</t>
  </si>
  <si>
    <t>South Fork Tug Fork</t>
  </si>
  <si>
    <t>Little Harts Creek</t>
  </si>
  <si>
    <t>Middle Fork Elk Creek</t>
  </si>
  <si>
    <t>Big Horse Creek</t>
  </si>
  <si>
    <t>Pyles Fork</t>
  </si>
  <si>
    <t>Pocatalico Creek</t>
  </si>
  <si>
    <t>Seng Creek</t>
  </si>
  <si>
    <t>Ann Run</t>
  </si>
  <si>
    <t>Files Creek</t>
  </si>
  <si>
    <t>Fourteenmile Creek</t>
  </si>
  <si>
    <t>Tupper Creek</t>
  </si>
  <si>
    <t>Anglins Run</t>
  </si>
  <si>
    <t>Salem Fork</t>
  </si>
  <si>
    <t>Left Fork Holly River</t>
  </si>
  <si>
    <t>Right Fork Steer Creek</t>
  </si>
  <si>
    <t>North Fork Cherry River</t>
  </si>
  <si>
    <t>Big Ugly Creek</t>
  </si>
  <si>
    <t>Aarons Creek</t>
  </si>
  <si>
    <t>Arnold Creek</t>
  </si>
  <si>
    <t>Little Tygart Creek</t>
  </si>
  <si>
    <t>Fish Creek</t>
  </si>
  <si>
    <t>Wees Run</t>
  </si>
  <si>
    <t>Little Birch River</t>
  </si>
  <si>
    <t>North Fork Hughes River</t>
  </si>
  <si>
    <t>Barkers Creek</t>
  </si>
  <si>
    <t>Opequon Creek</t>
  </si>
  <si>
    <t>Tributary 1</t>
  </si>
  <si>
    <t>Ann Moore Run</t>
  </si>
  <si>
    <t>Shinns Run</t>
  </si>
  <si>
    <t>Peters Creek</t>
  </si>
  <si>
    <t>Left Fork Ben Creek</t>
  </si>
  <si>
    <t>Green Spring Run</t>
  </si>
  <si>
    <t>Magazine Branch</t>
  </si>
  <si>
    <t>Fudges Creek</t>
  </si>
  <si>
    <t>Wades Creek</t>
  </si>
  <si>
    <t>Taylor, Harrison</t>
  </si>
  <si>
    <t>Bells Creek</t>
  </si>
  <si>
    <t>Georges Creek</t>
  </si>
  <si>
    <t>Dunkard Creek</t>
  </si>
  <si>
    <t>Howard Fork</t>
  </si>
  <si>
    <t>Big Harts Creek</t>
  </si>
  <si>
    <t>Little Sewell Creek</t>
  </si>
  <si>
    <t>Winding Gulf</t>
  </si>
  <si>
    <t>Back Fork Elk River</t>
  </si>
  <si>
    <t>Gandy Creek</t>
  </si>
  <si>
    <t>Whitestick Creek</t>
  </si>
  <si>
    <t>South Fork of the South Branch Potomac River</t>
  </si>
  <si>
    <t>Upshur, Harrison</t>
  </si>
  <si>
    <t>Scotts Run</t>
  </si>
  <si>
    <t>Braxton, Webster</t>
  </si>
  <si>
    <t>Birch River</t>
  </si>
  <si>
    <t>High Risk Effective and Advisory Floodplains</t>
  </si>
  <si>
    <t>156 streams of 6759 total = 2.3%</t>
  </si>
  <si>
    <t>Stream Names with Building Counts &gt; 100</t>
  </si>
  <si>
    <t>All Unique Stream Names</t>
  </si>
  <si>
    <t>Count = 6759</t>
  </si>
  <si>
    <t>640 streams Top 20%</t>
  </si>
  <si>
    <t>Counts for Nitro manually corrected on 4/1/2024</t>
  </si>
  <si>
    <t>Sum on COUNTY Modified manually with changes in Nitro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</si>
</sst>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0.0"/>
  </numFmts>
  <fonts count="34"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1"/>
      <color rgb="FFFF0000"/>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b/>
      <sz val="10"/>
      <color rgb="FFFF0000"/>
      <name val="Calibri"/>
      <family val="2"/>
      <scheme val="minor"/>
    </font>
    <font>
      <b/>
      <sz val="10"/>
      <color theme="0"/>
      <name val="Calibri"/>
      <family val="2"/>
      <scheme val="minor"/>
    </font>
    <font>
      <b/>
      <sz val="10"/>
      <color rgb="FF9C0006"/>
      <name val="Calibri"/>
      <family val="2"/>
      <scheme val="minor"/>
    </font>
    <font>
      <sz val="10"/>
      <color rgb="FF9C0006"/>
      <name val="Calibri"/>
      <family val="2"/>
      <scheme val="minor"/>
    </font>
    <font>
      <sz val="10"/>
      <color theme="0"/>
      <name val="Calibri"/>
      <family val="2"/>
      <scheme val="minor"/>
    </font>
    <font>
      <sz val="10"/>
      <color rgb="FFC00000"/>
      <name val="Calibri"/>
      <family val="2"/>
      <scheme val="minor"/>
    </font>
    <font>
      <sz val="10"/>
      <color rgb="FFFF0000"/>
      <name val="Calibri"/>
      <family val="2"/>
      <scheme val="minor"/>
    </font>
    <font>
      <b/>
      <sz val="11"/>
      <color theme="0"/>
      <name val="Calibri"/>
      <family val="2"/>
      <scheme val="minor"/>
    </font>
    <font>
      <i/>
      <sz val="10"/>
      <color theme="1"/>
      <name val="Calibri"/>
      <family val="2"/>
      <scheme val="minor"/>
    </font>
    <font>
      <b/>
      <sz val="12"/>
      <color theme="1"/>
      <name val="Calibri"/>
      <family val="2"/>
      <scheme val="minor"/>
    </font>
    <font>
      <b/>
      <sz val="11"/>
      <color theme="4" tint="-0.499984740745262"/>
      <name val="Calibri"/>
      <family val="2"/>
      <scheme val="minor"/>
    </font>
    <font>
      <b/>
      <sz val="11"/>
      <color theme="1"/>
      <name val="Calibri"/>
      <family val="2"/>
    </font>
    <font>
      <sz val="11"/>
      <color theme="4" tint="-0.499984740745262"/>
      <name val="Calibri"/>
      <family val="2"/>
      <scheme val="minor"/>
    </font>
    <font>
      <sz val="11"/>
      <name val="Calibri"/>
      <family val="2"/>
      <scheme val="minor"/>
    </font>
    <font>
      <sz val="10"/>
      <color theme="4" tint="-0.499984740745262"/>
      <name val="Arial"/>
      <family val="2"/>
    </font>
    <font>
      <b/>
      <sz val="11"/>
      <color rgb="FFFF0000"/>
      <name val="Calibri"/>
      <family val="2"/>
      <scheme val="minor"/>
    </font>
    <font>
      <sz val="11"/>
      <color theme="1"/>
      <name val="Symbol"/>
      <family val="1"/>
      <charset val="2"/>
    </font>
    <font>
      <sz val="7"/>
      <color theme="1"/>
      <name val="Times New Roman"/>
      <family val="1"/>
    </font>
    <font>
      <sz val="11"/>
      <color theme="0"/>
      <name val="Calibri"/>
      <family val="2"/>
      <scheme val="minor"/>
    </font>
    <font>
      <b/>
      <sz val="11"/>
      <color rgb="FFC00000"/>
      <name val="Calibri"/>
      <family val="2"/>
      <scheme val="minor"/>
    </font>
    <font>
      <b/>
      <sz val="11"/>
      <color rgb="FFA50021"/>
      <name val="Calibri"/>
      <family val="2"/>
      <scheme val="minor"/>
    </font>
    <font>
      <b/>
      <i/>
      <sz val="11"/>
      <color theme="1"/>
      <name val="Calibri"/>
      <family val="2"/>
      <scheme val="minor"/>
    </font>
    <font>
      <i/>
      <sz val="11"/>
      <color theme="1"/>
      <name val="Calibri"/>
      <family val="2"/>
      <scheme val="minor"/>
    </font>
    <font>
      <b/>
      <sz val="11"/>
      <name val="Calibri"/>
      <family val="2"/>
      <scheme val="minor"/>
    </font>
  </fonts>
  <fills count="39">
    <fill>
      <patternFill patternType="none"/>
    </fill>
    <fill>
      <patternFill patternType="gray125"/>
    </fill>
    <fill>
      <patternFill patternType="solid">
        <fgColor rgb="FFFCD5B4"/>
        <bgColor indexed="64"/>
      </patternFill>
    </fill>
    <fill>
      <patternFill patternType="solid">
        <fgColor rgb="FFFFC7CE"/>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7030A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1"/>
        <bgColor indexed="64"/>
      </patternFill>
    </fill>
    <fill>
      <patternFill patternType="solid">
        <fgColor theme="7"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rgb="FFC000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7"/>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99FF"/>
        <bgColor indexed="64"/>
      </patternFill>
    </fill>
    <fill>
      <patternFill patternType="solid">
        <fgColor rgb="FFBFBFBF"/>
        <bgColor indexed="64"/>
      </patternFill>
    </fill>
    <fill>
      <patternFill patternType="solid">
        <fgColor rgb="FFCEDAF9"/>
        <bgColor indexed="64"/>
      </patternFill>
    </fill>
    <fill>
      <patternFill patternType="solid">
        <fgColor rgb="FFBDE4FB"/>
        <bgColor indexed="64"/>
      </patternFill>
    </fill>
    <fill>
      <patternFill patternType="solid">
        <fgColor rgb="FFFFF2B7"/>
        <bgColor indexed="64"/>
      </patternFill>
    </fill>
    <fill>
      <patternFill patternType="solid">
        <fgColor rgb="FFFBBEBA"/>
        <bgColor indexed="64"/>
      </patternFill>
    </fill>
    <fill>
      <patternFill patternType="solid">
        <fgColor rgb="FFE898A8"/>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diagonal/>
    </border>
  </borders>
  <cellStyleXfs count="5">
    <xf numFmtId="0" fontId="0" fillId="0" borderId="0"/>
    <xf numFmtId="9" fontId="2" fillId="0" borderId="0" applyFont="0" applyFill="0" applyBorder="0" applyAlignment="0" applyProtection="0"/>
    <xf numFmtId="0" fontId="3" fillId="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421">
    <xf numFmtId="0" fontId="0" fillId="0" borderId="0" xfId="0"/>
    <xf numFmtId="0" fontId="5" fillId="0" borderId="0" xfId="0" applyFont="1" applyAlignment="1">
      <alignment horizontal="center"/>
    </xf>
    <xf numFmtId="0" fontId="5" fillId="0" borderId="0" xfId="0" applyFont="1"/>
    <xf numFmtId="0" fontId="1" fillId="0" borderId="0" xfId="0" applyFont="1" applyAlignment="1">
      <alignment horizontal="left"/>
    </xf>
    <xf numFmtId="0" fontId="7" fillId="0" borderId="0" xfId="0" applyFont="1"/>
    <xf numFmtId="14" fontId="8" fillId="0" borderId="0" xfId="0" applyNumberFormat="1" applyFont="1" applyAlignment="1">
      <alignment horizontal="center"/>
    </xf>
    <xf numFmtId="0" fontId="8" fillId="0" borderId="0" xfId="0" applyFont="1"/>
    <xf numFmtId="0" fontId="8" fillId="0" borderId="0" xfId="0" applyFont="1" applyAlignment="1">
      <alignment horizontal="center"/>
    </xf>
    <xf numFmtId="0" fontId="8" fillId="0" borderId="6" xfId="0" applyFont="1" applyBorder="1" applyAlignment="1">
      <alignment horizontal="center" wrapText="1"/>
    </xf>
    <xf numFmtId="0" fontId="8" fillId="0" borderId="7" xfId="0" applyFont="1" applyBorder="1" applyAlignment="1">
      <alignment wrapText="1"/>
    </xf>
    <xf numFmtId="0" fontId="8" fillId="0" borderId="8" xfId="0" applyFont="1" applyBorder="1" applyAlignment="1">
      <alignment wrapText="1"/>
    </xf>
    <xf numFmtId="0" fontId="8" fillId="0" borderId="6" xfId="0" applyFont="1" applyBorder="1" applyAlignment="1">
      <alignment wrapText="1"/>
    </xf>
    <xf numFmtId="0" fontId="6" fillId="0" borderId="0" xfId="0" applyFont="1" applyAlignment="1">
      <alignment horizontal="left"/>
    </xf>
    <xf numFmtId="0" fontId="6" fillId="0" borderId="0" xfId="0" applyFont="1"/>
    <xf numFmtId="0" fontId="5" fillId="6" borderId="0" xfId="0" applyFont="1" applyFill="1"/>
    <xf numFmtId="0" fontId="5" fillId="6" borderId="0" xfId="0" applyFont="1" applyFill="1" applyAlignment="1">
      <alignment horizontal="center"/>
    </xf>
    <xf numFmtId="0" fontId="10" fillId="0" borderId="0" xfId="0" applyFont="1" applyAlignment="1">
      <alignment horizontal="center"/>
    </xf>
    <xf numFmtId="0" fontId="15" fillId="0" borderId="0" xfId="0" applyFont="1" applyAlignment="1">
      <alignment horizontal="center" wrapText="1"/>
    </xf>
    <xf numFmtId="0" fontId="5" fillId="0" borderId="0" xfId="0" applyFont="1" applyAlignment="1">
      <alignment wrapText="1"/>
    </xf>
    <xf numFmtId="0" fontId="5" fillId="0" borderId="15" xfId="0" applyFont="1" applyBorder="1" applyAlignment="1">
      <alignment horizontal="center" wrapText="1"/>
    </xf>
    <xf numFmtId="0" fontId="6" fillId="0" borderId="0" xfId="0" applyFont="1" applyAlignment="1">
      <alignment wrapText="1"/>
    </xf>
    <xf numFmtId="0" fontId="5" fillId="0" borderId="0" xfId="0" applyFont="1" applyAlignment="1">
      <alignment horizont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5" xfId="0" applyFont="1" applyBorder="1" applyAlignment="1">
      <alignment horizontal="center"/>
    </xf>
    <xf numFmtId="0" fontId="5" fillId="0" borderId="15" xfId="0" applyFont="1" applyBorder="1"/>
    <xf numFmtId="0" fontId="6" fillId="2" borderId="15" xfId="0" applyFont="1" applyFill="1" applyBorder="1" applyAlignment="1">
      <alignment horizontal="center"/>
    </xf>
    <xf numFmtId="0" fontId="6" fillId="2" borderId="15" xfId="0" applyFont="1" applyFill="1" applyBorder="1"/>
    <xf numFmtId="0" fontId="5" fillId="6" borderId="15" xfId="0" applyFont="1" applyFill="1" applyBorder="1" applyAlignment="1">
      <alignment horizontal="center"/>
    </xf>
    <xf numFmtId="0" fontId="5" fillId="6" borderId="15" xfId="0" applyFont="1" applyFill="1" applyBorder="1"/>
    <xf numFmtId="0" fontId="6" fillId="0" borderId="0" xfId="0" applyFont="1" applyAlignment="1">
      <alignment horizontal="center"/>
    </xf>
    <xf numFmtId="0" fontId="5" fillId="4" borderId="0" xfId="0" applyFont="1" applyFill="1" applyAlignment="1">
      <alignment horizontal="center"/>
    </xf>
    <xf numFmtId="0" fontId="5" fillId="5" borderId="0" xfId="0" applyFont="1" applyFill="1" applyAlignment="1">
      <alignment horizontal="center"/>
    </xf>
    <xf numFmtId="0" fontId="14" fillId="12" borderId="14" xfId="0" applyFont="1" applyFill="1" applyBorder="1" applyAlignment="1">
      <alignment horizontal="center" vertical="top" wrapText="1"/>
    </xf>
    <xf numFmtId="0" fontId="14" fillId="12" borderId="16" xfId="0" applyFont="1" applyFill="1" applyBorder="1" applyAlignment="1">
      <alignment horizontal="center" vertical="top" wrapText="1"/>
    </xf>
    <xf numFmtId="0" fontId="5" fillId="0" borderId="15" xfId="0" applyFont="1" applyBorder="1" applyAlignment="1">
      <alignment horizontal="center" vertical="top" wrapText="1"/>
    </xf>
    <xf numFmtId="0" fontId="5" fillId="0" borderId="15" xfId="0" applyFont="1" applyBorder="1" applyAlignment="1">
      <alignment horizontal="center" vertical="top"/>
    </xf>
    <xf numFmtId="0" fontId="5" fillId="0" borderId="15" xfId="2" applyFont="1" applyFill="1" applyBorder="1" applyAlignment="1">
      <alignment horizontal="center" vertical="top" wrapText="1"/>
    </xf>
    <xf numFmtId="0" fontId="6" fillId="0" borderId="15" xfId="2" applyFont="1" applyFill="1" applyBorder="1" applyAlignment="1">
      <alignment horizontal="center" vertical="top"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center" vertical="center" wrapText="1"/>
    </xf>
    <xf numFmtId="0" fontId="11" fillId="7" borderId="17" xfId="0" applyFont="1" applyFill="1" applyBorder="1" applyAlignment="1">
      <alignment horizontal="center" vertical="top" wrapText="1"/>
    </xf>
    <xf numFmtId="0" fontId="11" fillId="7" borderId="18" xfId="0" applyFont="1" applyFill="1" applyBorder="1" applyAlignment="1">
      <alignment horizontal="center" vertical="top" wrapText="1"/>
    </xf>
    <xf numFmtId="0" fontId="11" fillId="8" borderId="18" xfId="0" applyFont="1" applyFill="1" applyBorder="1" applyAlignment="1">
      <alignment horizontal="center" vertical="top" wrapText="1"/>
    </xf>
    <xf numFmtId="0" fontId="6" fillId="9" borderId="18" xfId="0" applyFont="1" applyFill="1" applyBorder="1" applyAlignment="1">
      <alignment horizontal="center" vertical="top" wrapText="1"/>
    </xf>
    <xf numFmtId="0" fontId="6" fillId="10" borderId="19" xfId="0" applyFont="1" applyFill="1" applyBorder="1" applyAlignment="1">
      <alignment horizontal="center" vertical="top" wrapText="1"/>
    </xf>
    <xf numFmtId="0" fontId="11" fillId="8" borderId="17" xfId="0" applyFont="1" applyFill="1" applyBorder="1" applyAlignment="1">
      <alignment horizontal="center" vertical="top" wrapText="1"/>
    </xf>
    <xf numFmtId="0" fontId="11" fillId="11" borderId="19" xfId="0" applyFont="1" applyFill="1" applyBorder="1" applyAlignment="1">
      <alignment horizontal="center" vertical="top" wrapText="1"/>
    </xf>
    <xf numFmtId="0" fontId="12" fillId="3" borderId="17" xfId="2" applyFont="1" applyBorder="1" applyAlignment="1">
      <alignment horizontal="center" vertical="top" wrapText="1"/>
    </xf>
    <xf numFmtId="0" fontId="13" fillId="3" borderId="18" xfId="2" applyFont="1" applyBorder="1" applyAlignment="1">
      <alignment horizontal="center" vertical="top"/>
    </xf>
    <xf numFmtId="0" fontId="13" fillId="3" borderId="18" xfId="2" applyFont="1" applyBorder="1" applyAlignment="1">
      <alignment horizontal="center" vertical="top" wrapText="1"/>
    </xf>
    <xf numFmtId="0" fontId="12" fillId="3" borderId="18" xfId="2" applyFont="1" applyBorder="1" applyAlignment="1">
      <alignment horizontal="center" vertical="top" wrapText="1"/>
    </xf>
    <xf numFmtId="0" fontId="11" fillId="8" borderId="19" xfId="0" applyFont="1" applyFill="1" applyBorder="1" applyAlignment="1">
      <alignment horizontal="center" vertical="top" wrapText="1"/>
    </xf>
    <xf numFmtId="0" fontId="8" fillId="5" borderId="28" xfId="0" applyFont="1" applyFill="1" applyBorder="1" applyAlignment="1">
      <alignment horizontal="center"/>
    </xf>
    <xf numFmtId="0" fontId="7" fillId="4" borderId="28" xfId="0" applyFont="1" applyFill="1" applyBorder="1" applyAlignment="1">
      <alignment horizontal="center"/>
    </xf>
    <xf numFmtId="0" fontId="8" fillId="0" borderId="28" xfId="0" applyFont="1" applyBorder="1" applyAlignment="1">
      <alignment horizontal="center"/>
    </xf>
    <xf numFmtId="0" fontId="5" fillId="5" borderId="15" xfId="0" applyFont="1" applyFill="1" applyBorder="1" applyAlignment="1">
      <alignment horizontal="center"/>
    </xf>
    <xf numFmtId="0" fontId="5" fillId="5" borderId="15" xfId="0" applyFont="1" applyFill="1" applyBorder="1"/>
    <xf numFmtId="0" fontId="6" fillId="0" borderId="15" xfId="0" applyFont="1" applyBorder="1" applyAlignment="1">
      <alignment horizontal="center"/>
    </xf>
    <xf numFmtId="0" fontId="6" fillId="0" borderId="15" xfId="0" applyFont="1" applyBorder="1"/>
    <xf numFmtId="0" fontId="1" fillId="0" borderId="0" xfId="0" applyFont="1"/>
    <xf numFmtId="0" fontId="6" fillId="14" borderId="15" xfId="0" applyFont="1" applyFill="1" applyBorder="1"/>
    <xf numFmtId="0" fontId="5" fillId="14" borderId="15" xfId="0" applyFont="1" applyFill="1" applyBorder="1"/>
    <xf numFmtId="9" fontId="5" fillId="0" borderId="15" xfId="1" applyFont="1" applyBorder="1" applyAlignment="1">
      <alignment horizontal="center" wrapText="1"/>
    </xf>
    <xf numFmtId="9" fontId="6" fillId="0" borderId="15" xfId="1" applyFont="1" applyBorder="1" applyAlignment="1">
      <alignment horizontal="center"/>
    </xf>
    <xf numFmtId="9" fontId="5" fillId="0" borderId="15" xfId="1" applyFont="1" applyBorder="1" applyAlignment="1">
      <alignment horizontal="center"/>
    </xf>
    <xf numFmtId="0" fontId="9" fillId="7" borderId="32" xfId="0" applyFont="1" applyFill="1" applyBorder="1" applyAlignment="1">
      <alignment horizontal="center" wrapText="1"/>
    </xf>
    <xf numFmtId="0" fontId="9" fillId="8" borderId="33" xfId="0" applyFont="1" applyFill="1" applyBorder="1" applyAlignment="1">
      <alignment horizontal="center" wrapText="1"/>
    </xf>
    <xf numFmtId="0" fontId="7" fillId="9" borderId="33" xfId="0" applyFont="1" applyFill="1" applyBorder="1" applyAlignment="1">
      <alignment horizontal="center" wrapText="1"/>
    </xf>
    <xf numFmtId="0" fontId="7" fillId="10" borderId="33" xfId="0" applyFont="1" applyFill="1" applyBorder="1" applyAlignment="1">
      <alignment horizontal="center" wrapText="1"/>
    </xf>
    <xf numFmtId="0" fontId="9" fillId="15" borderId="34" xfId="0" applyFont="1" applyFill="1" applyBorder="1" applyAlignment="1">
      <alignment horizontal="center" wrapText="1"/>
    </xf>
    <xf numFmtId="0" fontId="8" fillId="0" borderId="15" xfId="0" applyFont="1" applyBorder="1" applyAlignment="1">
      <alignment horizontal="center"/>
    </xf>
    <xf numFmtId="0" fontId="8" fillId="0" borderId="15" xfId="0" applyFont="1" applyBorder="1"/>
    <xf numFmtId="0" fontId="8" fillId="5" borderId="15" xfId="0" applyFont="1" applyFill="1" applyBorder="1" applyAlignment="1">
      <alignment horizontal="center"/>
    </xf>
    <xf numFmtId="0" fontId="8" fillId="5" borderId="15" xfId="0" applyFont="1" applyFill="1" applyBorder="1"/>
    <xf numFmtId="0" fontId="7" fillId="4" borderId="15" xfId="0" applyFont="1" applyFill="1" applyBorder="1" applyAlignment="1">
      <alignment horizontal="center"/>
    </xf>
    <xf numFmtId="0" fontId="7" fillId="4" borderId="15" xfId="0" applyFont="1" applyFill="1" applyBorder="1"/>
    <xf numFmtId="0" fontId="9" fillId="7" borderId="35" xfId="0" applyFont="1" applyFill="1" applyBorder="1" applyAlignment="1">
      <alignment horizontal="center" wrapText="1"/>
    </xf>
    <xf numFmtId="0" fontId="8" fillId="0" borderId="36" xfId="0" applyFont="1" applyBorder="1" applyAlignment="1">
      <alignment wrapText="1"/>
    </xf>
    <xf numFmtId="0" fontId="4" fillId="0" borderId="0" xfId="0" applyFont="1" applyAlignment="1">
      <alignment horizontal="center"/>
    </xf>
    <xf numFmtId="14" fontId="5" fillId="0" borderId="0" xfId="0" applyNumberFormat="1" applyFont="1"/>
    <xf numFmtId="0" fontId="5" fillId="13" borderId="15" xfId="0" applyFont="1" applyFill="1" applyBorder="1" applyAlignment="1">
      <alignment horizontal="center" vertical="center" wrapText="1"/>
    </xf>
    <xf numFmtId="1" fontId="5" fillId="13" borderId="15" xfId="0" applyNumberFormat="1" applyFont="1" applyFill="1" applyBorder="1" applyAlignment="1">
      <alignment horizontal="center" vertical="center" wrapText="1"/>
    </xf>
    <xf numFmtId="1" fontId="0" fillId="0" borderId="0" xfId="0" applyNumberFormat="1"/>
    <xf numFmtId="9" fontId="0" fillId="0" borderId="0" xfId="1" applyFont="1" applyAlignment="1">
      <alignment horizontal="center"/>
    </xf>
    <xf numFmtId="9" fontId="5" fillId="13" borderId="15" xfId="1" applyFont="1" applyFill="1" applyBorder="1" applyAlignment="1">
      <alignment horizontal="center" vertical="center" wrapText="1"/>
    </xf>
    <xf numFmtId="0" fontId="5" fillId="16" borderId="15" xfId="0" applyFont="1" applyFill="1" applyBorder="1" applyAlignment="1">
      <alignment horizontal="center" vertical="center" wrapText="1"/>
    </xf>
    <xf numFmtId="1" fontId="5" fillId="16" borderId="15" xfId="0" applyNumberFormat="1" applyFont="1" applyFill="1" applyBorder="1" applyAlignment="1">
      <alignment horizontal="center" vertical="center" wrapText="1"/>
    </xf>
    <xf numFmtId="9" fontId="5" fillId="16" borderId="15" xfId="1" applyFont="1" applyFill="1" applyBorder="1" applyAlignment="1">
      <alignment horizontal="center" vertical="center" wrapText="1"/>
    </xf>
    <xf numFmtId="1" fontId="0" fillId="0" borderId="0" xfId="0" applyNumberFormat="1" applyAlignment="1">
      <alignment horizontal="center"/>
    </xf>
    <xf numFmtId="0" fontId="6" fillId="10" borderId="15" xfId="0" applyFont="1" applyFill="1" applyBorder="1" applyAlignment="1">
      <alignment horizontal="center"/>
    </xf>
    <xf numFmtId="0" fontId="18" fillId="0" borderId="0" xfId="0" applyFont="1"/>
    <xf numFmtId="0" fontId="1" fillId="0" borderId="37" xfId="0" applyFont="1" applyBorder="1"/>
    <xf numFmtId="0" fontId="1" fillId="0" borderId="38" xfId="0" applyFont="1" applyBorder="1"/>
    <xf numFmtId="3" fontId="1" fillId="0" borderId="38" xfId="0" applyNumberFormat="1" applyFont="1" applyBorder="1"/>
    <xf numFmtId="2" fontId="1" fillId="0" borderId="38" xfId="0" applyNumberFormat="1" applyFont="1" applyBorder="1"/>
    <xf numFmtId="9" fontId="1" fillId="0" borderId="38" xfId="1" applyFont="1" applyFill="1" applyBorder="1"/>
    <xf numFmtId="0" fontId="19" fillId="0" borderId="0" xfId="0" applyFont="1" applyAlignment="1">
      <alignment horizontal="center"/>
    </xf>
    <xf numFmtId="0" fontId="1" fillId="0" borderId="44" xfId="0" applyFont="1" applyBorder="1" applyAlignment="1">
      <alignment horizontal="center" vertical="center" wrapText="1"/>
    </xf>
    <xf numFmtId="3" fontId="1" fillId="0" borderId="45" xfId="0" applyNumberFormat="1" applyFont="1" applyBorder="1" applyAlignment="1">
      <alignment horizontal="center" vertical="center" wrapText="1"/>
    </xf>
    <xf numFmtId="0" fontId="1" fillId="0" borderId="45" xfId="0" applyFont="1" applyBorder="1" applyAlignment="1">
      <alignment horizontal="center" vertical="center" wrapText="1"/>
    </xf>
    <xf numFmtId="2" fontId="1" fillId="0" borderId="45" xfId="0" applyNumberFormat="1" applyFont="1" applyBorder="1" applyAlignment="1">
      <alignment horizontal="center" vertical="center" wrapText="1"/>
    </xf>
    <xf numFmtId="9" fontId="1" fillId="0" borderId="45" xfId="1" applyFont="1" applyFill="1" applyBorder="1" applyAlignment="1">
      <alignment horizontal="center" vertical="center" wrapText="1"/>
    </xf>
    <xf numFmtId="164" fontId="1" fillId="0" borderId="45" xfId="0" applyNumberFormat="1" applyFont="1" applyBorder="1" applyAlignment="1">
      <alignment horizontal="center" vertical="center" wrapText="1"/>
    </xf>
    <xf numFmtId="0" fontId="1" fillId="0" borderId="45" xfId="0" applyFont="1" applyBorder="1" applyAlignment="1">
      <alignment horizontal="center" vertical="center"/>
    </xf>
    <xf numFmtId="0" fontId="20" fillId="0" borderId="45" xfId="0" applyFont="1" applyBorder="1" applyAlignment="1">
      <alignment horizontal="center" vertical="center" wrapText="1"/>
    </xf>
    <xf numFmtId="1" fontId="1" fillId="29" borderId="45" xfId="0" applyNumberFormat="1" applyFont="1" applyFill="1" applyBorder="1" applyAlignment="1">
      <alignment horizontal="center" vertical="center" wrapText="1"/>
    </xf>
    <xf numFmtId="0" fontId="20" fillId="0" borderId="45" xfId="0" applyFont="1" applyBorder="1" applyAlignment="1">
      <alignment horizontal="center" vertical="center"/>
    </xf>
    <xf numFmtId="0" fontId="1" fillId="0" borderId="0" xfId="0" applyFont="1" applyAlignment="1">
      <alignment horizontal="center" vertical="center"/>
    </xf>
    <xf numFmtId="0" fontId="0" fillId="0" borderId="28" xfId="0" applyBorder="1"/>
    <xf numFmtId="3" fontId="0" fillId="0" borderId="28" xfId="0" applyNumberFormat="1" applyBorder="1" applyAlignment="1">
      <alignment horizontal="center"/>
    </xf>
    <xf numFmtId="9" fontId="0" fillId="0" borderId="28" xfId="1" applyFont="1" applyFill="1" applyBorder="1" applyAlignment="1">
      <alignment horizontal="center"/>
    </xf>
    <xf numFmtId="3" fontId="0" fillId="10" borderId="28" xfId="0" applyNumberFormat="1" applyFill="1" applyBorder="1" applyAlignment="1">
      <alignment horizontal="center"/>
    </xf>
    <xf numFmtId="2" fontId="0" fillId="0" borderId="15" xfId="0" applyNumberFormat="1" applyBorder="1" applyAlignment="1">
      <alignment horizontal="center"/>
    </xf>
    <xf numFmtId="2" fontId="0" fillId="0" borderId="28" xfId="0" applyNumberFormat="1" applyBorder="1" applyAlignment="1">
      <alignment horizontal="center"/>
    </xf>
    <xf numFmtId="165" fontId="0" fillId="0" borderId="15" xfId="3" applyNumberFormat="1" applyFont="1" applyFill="1" applyBorder="1" applyAlignment="1">
      <alignment horizontal="center" vertical="center"/>
    </xf>
    <xf numFmtId="164" fontId="0" fillId="0" borderId="28" xfId="0" applyNumberFormat="1" applyBorder="1" applyAlignment="1">
      <alignment horizontal="center" vertical="center" wrapText="1"/>
    </xf>
    <xf numFmtId="9" fontId="0" fillId="0" borderId="15" xfId="1" applyFont="1" applyFill="1" applyBorder="1"/>
    <xf numFmtId="165" fontId="0" fillId="0" borderId="28" xfId="0" applyNumberFormat="1" applyBorder="1" applyAlignment="1">
      <alignment vertical="center"/>
    </xf>
    <xf numFmtId="165" fontId="0" fillId="0" borderId="15" xfId="3" applyNumberFormat="1" applyFont="1" applyFill="1" applyBorder="1"/>
    <xf numFmtId="165" fontId="22" fillId="0" borderId="15" xfId="3" applyNumberFormat="1" applyFont="1" applyFill="1" applyBorder="1" applyAlignment="1">
      <alignment horizontal="center" vertical="center"/>
    </xf>
    <xf numFmtId="9" fontId="22" fillId="0" borderId="28" xfId="0" applyNumberFormat="1" applyFont="1" applyBorder="1" applyAlignment="1">
      <alignment horizontal="center" vertical="center"/>
    </xf>
    <xf numFmtId="166" fontId="0" fillId="0" borderId="15" xfId="4" applyNumberFormat="1" applyFont="1" applyFill="1" applyBorder="1"/>
    <xf numFmtId="166" fontId="0" fillId="10" borderId="28" xfId="4" applyNumberFormat="1" applyFont="1" applyFill="1" applyBorder="1"/>
    <xf numFmtId="166" fontId="0" fillId="0" borderId="28" xfId="4" applyNumberFormat="1" applyFont="1" applyFill="1" applyBorder="1"/>
    <xf numFmtId="0" fontId="22" fillId="0" borderId="28" xfId="0" applyFont="1" applyBorder="1" applyAlignment="1">
      <alignment vertical="center"/>
    </xf>
    <xf numFmtId="9" fontId="22" fillId="0" borderId="28" xfId="0" applyNumberFormat="1" applyFont="1" applyBorder="1" applyAlignment="1">
      <alignment vertical="center"/>
    </xf>
    <xf numFmtId="165" fontId="22" fillId="0" borderId="28" xfId="3" applyNumberFormat="1" applyFont="1" applyFill="1" applyBorder="1"/>
    <xf numFmtId="165" fontId="0" fillId="0" borderId="28" xfId="0" applyNumberFormat="1" applyBorder="1" applyAlignment="1">
      <alignment horizontal="center" vertical="center"/>
    </xf>
    <xf numFmtId="9" fontId="22" fillId="0" borderId="28" xfId="1" applyFont="1" applyFill="1" applyBorder="1" applyAlignment="1">
      <alignment horizontal="center"/>
    </xf>
    <xf numFmtId="165" fontId="0" fillId="0" borderId="28" xfId="3" applyNumberFormat="1" applyFont="1" applyFill="1" applyBorder="1"/>
    <xf numFmtId="0" fontId="0" fillId="0" borderId="0" xfId="0" applyAlignment="1">
      <alignment vertical="center"/>
    </xf>
    <xf numFmtId="0" fontId="22" fillId="0" borderId="15" xfId="0" applyFont="1" applyBorder="1"/>
    <xf numFmtId="0" fontId="0" fillId="0" borderId="15" xfId="0" applyBorder="1"/>
    <xf numFmtId="3" fontId="0" fillId="0" borderId="15" xfId="0" applyNumberFormat="1" applyBorder="1" applyAlignment="1">
      <alignment horizontal="center"/>
    </xf>
    <xf numFmtId="166" fontId="0" fillId="10" borderId="15" xfId="4" applyNumberFormat="1" applyFont="1" applyFill="1" applyBorder="1"/>
    <xf numFmtId="165" fontId="22" fillId="0" borderId="15" xfId="3" applyNumberFormat="1" applyFont="1" applyFill="1" applyBorder="1"/>
    <xf numFmtId="0" fontId="0" fillId="0" borderId="15" xfId="0" applyBorder="1" applyAlignment="1">
      <alignment horizontal="center" vertical="center" wrapText="1"/>
    </xf>
    <xf numFmtId="0" fontId="22" fillId="0" borderId="15" xfId="0" applyFont="1" applyBorder="1" applyAlignment="1">
      <alignment horizontal="center" vertical="center" wrapText="1"/>
    </xf>
    <xf numFmtId="9" fontId="22" fillId="0" borderId="15" xfId="1" applyFont="1" applyFill="1" applyBorder="1" applyAlignment="1">
      <alignment horizontal="center"/>
    </xf>
    <xf numFmtId="0" fontId="23" fillId="0" borderId="15" xfId="0" applyFont="1" applyBorder="1"/>
    <xf numFmtId="166" fontId="23" fillId="0" borderId="15" xfId="4" applyNumberFormat="1" applyFont="1" applyFill="1" applyBorder="1"/>
    <xf numFmtId="164" fontId="23" fillId="0" borderId="15" xfId="0" applyNumberFormat="1" applyFont="1" applyBorder="1"/>
    <xf numFmtId="165" fontId="23" fillId="0" borderId="15" xfId="3" applyNumberFormat="1" applyFont="1" applyFill="1" applyBorder="1"/>
    <xf numFmtId="0" fontId="24" fillId="30" borderId="15" xfId="0" applyFont="1" applyFill="1" applyBorder="1"/>
    <xf numFmtId="9" fontId="0" fillId="30" borderId="28" xfId="1" applyFont="1" applyFill="1" applyBorder="1" applyAlignment="1">
      <alignment horizontal="center"/>
    </xf>
    <xf numFmtId="165" fontId="0" fillId="0" borderId="28" xfId="0" applyNumberFormat="1" applyBorder="1"/>
    <xf numFmtId="165" fontId="22" fillId="10" borderId="15" xfId="3" applyNumberFormat="1" applyFont="1" applyFill="1" applyBorder="1" applyAlignment="1">
      <alignment horizontal="center" vertical="center"/>
    </xf>
    <xf numFmtId="0" fontId="0" fillId="0" borderId="15" xfId="0" applyBorder="1" applyAlignment="1">
      <alignment horizontal="center" vertical="center"/>
    </xf>
    <xf numFmtId="0" fontId="22" fillId="0" borderId="15" xfId="0" applyFont="1" applyBorder="1" applyAlignment="1">
      <alignment horizontal="center" vertical="center"/>
    </xf>
    <xf numFmtId="0" fontId="22" fillId="30" borderId="15" xfId="0" applyFont="1" applyFill="1" applyBorder="1"/>
    <xf numFmtId="9" fontId="0" fillId="10" borderId="28" xfId="1" applyFont="1" applyFill="1" applyBorder="1" applyAlignment="1">
      <alignment horizontal="center"/>
    </xf>
    <xf numFmtId="9" fontId="0" fillId="10" borderId="15" xfId="1" applyFont="1" applyFill="1" applyBorder="1"/>
    <xf numFmtId="9" fontId="22" fillId="10" borderId="28" xfId="0" applyNumberFormat="1" applyFont="1" applyFill="1" applyBorder="1" applyAlignment="1">
      <alignment vertical="center"/>
    </xf>
    <xf numFmtId="3" fontId="0" fillId="0" borderId="15" xfId="0" applyNumberFormat="1" applyBorder="1"/>
    <xf numFmtId="2" fontId="0" fillId="10" borderId="15" xfId="0" applyNumberFormat="1" applyFill="1" applyBorder="1" applyAlignment="1">
      <alignment horizontal="center"/>
    </xf>
    <xf numFmtId="164" fontId="23" fillId="10" borderId="15" xfId="0" applyNumberFormat="1" applyFont="1" applyFill="1" applyBorder="1"/>
    <xf numFmtId="9" fontId="22" fillId="10" borderId="28" xfId="0" applyNumberFormat="1" applyFont="1" applyFill="1" applyBorder="1" applyAlignment="1">
      <alignment horizontal="center" vertical="center"/>
    </xf>
    <xf numFmtId="10" fontId="0" fillId="0" borderId="28" xfId="1" applyNumberFormat="1" applyFont="1" applyFill="1" applyBorder="1" applyAlignment="1">
      <alignment horizontal="center"/>
    </xf>
    <xf numFmtId="43" fontId="0" fillId="0" borderId="15" xfId="3" applyFont="1" applyFill="1" applyBorder="1" applyAlignment="1">
      <alignment horizontal="center" vertical="center"/>
    </xf>
    <xf numFmtId="9" fontId="0" fillId="0" borderId="15" xfId="1" applyFont="1" applyFill="1" applyBorder="1" applyAlignment="1">
      <alignment horizontal="center" vertical="center"/>
    </xf>
    <xf numFmtId="165" fontId="0" fillId="0" borderId="15" xfId="0" applyNumberFormat="1" applyBorder="1" applyAlignment="1">
      <alignment horizontal="center" vertical="center"/>
    </xf>
    <xf numFmtId="165" fontId="22" fillId="0" borderId="15" xfId="0" applyNumberFormat="1" applyFont="1" applyBorder="1" applyAlignment="1">
      <alignment horizontal="center" vertical="center"/>
    </xf>
    <xf numFmtId="165" fontId="22" fillId="0" borderId="28" xfId="0" applyNumberFormat="1" applyFont="1" applyBorder="1" applyAlignment="1">
      <alignment horizontal="center" vertical="center"/>
    </xf>
    <xf numFmtId="3" fontId="23" fillId="0" borderId="15" xfId="0" applyNumberFormat="1" applyFont="1" applyBorder="1" applyAlignment="1">
      <alignment horizontal="center"/>
    </xf>
    <xf numFmtId="3" fontId="0" fillId="0" borderId="28" xfId="0" applyNumberFormat="1" applyBorder="1" applyAlignment="1">
      <alignment horizontal="center" wrapText="1"/>
    </xf>
    <xf numFmtId="2" fontId="23" fillId="0" borderId="15" xfId="0" applyNumberFormat="1" applyFont="1" applyBorder="1" applyAlignment="1">
      <alignment horizontal="center"/>
    </xf>
    <xf numFmtId="9" fontId="22" fillId="10" borderId="15" xfId="1" applyFont="1" applyFill="1" applyBorder="1" applyAlignment="1">
      <alignment horizontal="center"/>
    </xf>
    <xf numFmtId="165" fontId="23" fillId="10" borderId="15" xfId="3" applyNumberFormat="1" applyFont="1" applyFill="1" applyBorder="1"/>
    <xf numFmtId="165" fontId="0" fillId="10" borderId="15" xfId="3" applyNumberFormat="1" applyFont="1" applyFill="1" applyBorder="1"/>
    <xf numFmtId="0" fontId="0" fillId="10" borderId="15" xfId="0" applyFill="1" applyBorder="1" applyAlignment="1">
      <alignment horizontal="center" vertical="center"/>
    </xf>
    <xf numFmtId="165" fontId="0" fillId="10" borderId="28" xfId="0" applyNumberFormat="1" applyFill="1" applyBorder="1" applyAlignment="1">
      <alignment horizontal="center" vertical="center"/>
    </xf>
    <xf numFmtId="0" fontId="22" fillId="10" borderId="15" xfId="0" applyFont="1" applyFill="1" applyBorder="1" applyAlignment="1">
      <alignment horizontal="center" vertical="center"/>
    </xf>
    <xf numFmtId="0" fontId="23" fillId="10" borderId="15" xfId="0" applyFont="1" applyFill="1" applyBorder="1"/>
    <xf numFmtId="0" fontId="0" fillId="10" borderId="15" xfId="0" applyFill="1" applyBorder="1"/>
    <xf numFmtId="0" fontId="20" fillId="21" borderId="15" xfId="0" applyFont="1" applyFill="1" applyBorder="1"/>
    <xf numFmtId="164" fontId="0" fillId="0" borderId="15" xfId="0" applyNumberFormat="1" applyBorder="1"/>
    <xf numFmtId="164" fontId="0" fillId="10" borderId="28" xfId="0" applyNumberFormat="1" applyFill="1" applyBorder="1" applyAlignment="1">
      <alignment horizontal="center" vertical="center" wrapText="1"/>
    </xf>
    <xf numFmtId="165" fontId="0" fillId="10" borderId="28" xfId="0" applyNumberFormat="1" applyFill="1" applyBorder="1"/>
    <xf numFmtId="0" fontId="22" fillId="10" borderId="28" xfId="0" applyFont="1" applyFill="1" applyBorder="1" applyAlignment="1">
      <alignment vertical="center"/>
    </xf>
    <xf numFmtId="0" fontId="22" fillId="10" borderId="15" xfId="0" applyFont="1" applyFill="1" applyBorder="1"/>
    <xf numFmtId="166" fontId="23" fillId="10" borderId="15" xfId="4" applyNumberFormat="1" applyFont="1" applyFill="1" applyBorder="1"/>
    <xf numFmtId="0" fontId="22" fillId="0" borderId="15" xfId="0" applyFont="1" applyBorder="1" applyAlignment="1">
      <alignment vertical="center"/>
    </xf>
    <xf numFmtId="0" fontId="22" fillId="0" borderId="15" xfId="0" applyFont="1" applyBorder="1" applyAlignment="1">
      <alignment horizontal="left" vertical="center" wrapText="1"/>
    </xf>
    <xf numFmtId="0" fontId="25" fillId="21" borderId="15" xfId="0" applyFont="1" applyFill="1" applyBorder="1"/>
    <xf numFmtId="9" fontId="0" fillId="0" borderId="28" xfId="1" applyFont="1" applyFill="1" applyBorder="1"/>
    <xf numFmtId="165" fontId="22" fillId="0" borderId="28" xfId="3" applyNumberFormat="1" applyFont="1" applyFill="1" applyBorder="1" applyAlignment="1">
      <alignment horizontal="center" vertical="center"/>
    </xf>
    <xf numFmtId="0" fontId="0" fillId="0" borderId="28" xfId="0" applyBorder="1" applyAlignment="1">
      <alignment horizontal="center" vertical="center" wrapText="1"/>
    </xf>
    <xf numFmtId="165" fontId="0" fillId="0" borderId="15" xfId="0" applyNumberFormat="1" applyBorder="1" applyAlignment="1">
      <alignment vertical="center"/>
    </xf>
    <xf numFmtId="165" fontId="0" fillId="10" borderId="15" xfId="3" applyNumberFormat="1" applyFont="1" applyFill="1" applyBorder="1" applyAlignment="1">
      <alignment horizontal="center" vertical="center"/>
    </xf>
    <xf numFmtId="165" fontId="22" fillId="10" borderId="15" xfId="3" applyNumberFormat="1" applyFont="1" applyFill="1" applyBorder="1"/>
    <xf numFmtId="165" fontId="0" fillId="0" borderId="15" xfId="0" applyNumberFormat="1" applyBorder="1"/>
    <xf numFmtId="0" fontId="0" fillId="0" borderId="15" xfId="0" applyBorder="1" applyAlignment="1">
      <alignment vertical="center"/>
    </xf>
    <xf numFmtId="164" fontId="0" fillId="0" borderId="15" xfId="0" applyNumberFormat="1" applyBorder="1" applyAlignment="1">
      <alignment horizontal="center" vertical="center" wrapText="1"/>
    </xf>
    <xf numFmtId="3" fontId="0" fillId="0" borderId="0" xfId="0" applyNumberFormat="1"/>
    <xf numFmtId="2" fontId="0" fillId="0" borderId="0" xfId="0" applyNumberFormat="1"/>
    <xf numFmtId="9" fontId="0" fillId="0" borderId="0" xfId="1" applyFont="1" applyFill="1"/>
    <xf numFmtId="0" fontId="0" fillId="0" borderId="0" xfId="0" applyAlignment="1">
      <alignment horizontal="center" vertical="center"/>
    </xf>
    <xf numFmtId="164" fontId="0" fillId="0" borderId="0" xfId="0" applyNumberFormat="1"/>
    <xf numFmtId="0" fontId="22" fillId="0" borderId="0" xfId="0" applyFont="1" applyAlignment="1">
      <alignment horizontal="center" vertical="center"/>
    </xf>
    <xf numFmtId="0" fontId="22" fillId="0" borderId="0" xfId="0" applyFont="1"/>
    <xf numFmtId="0" fontId="0" fillId="0" borderId="0" xfId="0" applyAlignment="1">
      <alignment horizontal="center"/>
    </xf>
    <xf numFmtId="166" fontId="0" fillId="0" borderId="0" xfId="0" applyNumberFormat="1"/>
    <xf numFmtId="165" fontId="0" fillId="0" borderId="0" xfId="0" applyNumberFormat="1"/>
    <xf numFmtId="0" fontId="1" fillId="0" borderId="15" xfId="0" applyFont="1" applyBorder="1" applyAlignment="1">
      <alignment vertical="center" wrapText="1"/>
    </xf>
    <xf numFmtId="9" fontId="0" fillId="0" borderId="15" xfId="1" applyFont="1" applyFill="1" applyBorder="1" applyAlignment="1">
      <alignment horizontal="center"/>
    </xf>
    <xf numFmtId="9" fontId="22" fillId="0" borderId="15" xfId="0" applyNumberFormat="1" applyFont="1" applyBorder="1" applyAlignment="1">
      <alignment horizontal="center" vertical="center"/>
    </xf>
    <xf numFmtId="9" fontId="22" fillId="0" borderId="15" xfId="0" applyNumberFormat="1" applyFont="1" applyBorder="1" applyAlignment="1">
      <alignment vertical="center"/>
    </xf>
    <xf numFmtId="3" fontId="0" fillId="0" borderId="15" xfId="3" applyNumberFormat="1" applyFont="1" applyBorder="1" applyAlignment="1">
      <alignment horizontal="center" vertical="center"/>
    </xf>
    <xf numFmtId="3" fontId="0" fillId="0" borderId="15" xfId="3" applyNumberFormat="1" applyFont="1" applyBorder="1" applyAlignment="1">
      <alignment vertical="center"/>
    </xf>
    <xf numFmtId="165" fontId="22" fillId="0" borderId="0" xfId="0" applyNumberFormat="1" applyFont="1"/>
    <xf numFmtId="14" fontId="0" fillId="0" borderId="0" xfId="0" applyNumberFormat="1"/>
    <xf numFmtId="0" fontId="0" fillId="29" borderId="0" xfId="0" applyFill="1"/>
    <xf numFmtId="2" fontId="23" fillId="10" borderId="15" xfId="0" applyNumberFormat="1" applyFont="1" applyFill="1" applyBorder="1" applyAlignment="1">
      <alignment horizontal="center"/>
    </xf>
    <xf numFmtId="165" fontId="0" fillId="10" borderId="28" xfId="0" applyNumberFormat="1" applyFill="1" applyBorder="1" applyAlignment="1">
      <alignment vertical="center"/>
    </xf>
    <xf numFmtId="0" fontId="1" fillId="8" borderId="45" xfId="0" applyFont="1" applyFill="1" applyBorder="1" applyAlignment="1">
      <alignment horizontal="center" vertical="center" wrapText="1"/>
    </xf>
    <xf numFmtId="9" fontId="0" fillId="0" borderId="0" xfId="1" applyFont="1" applyAlignment="1">
      <alignment horizontal="center" vertical="center"/>
    </xf>
    <xf numFmtId="9" fontId="25" fillId="31" borderId="46" xfId="1" applyFont="1" applyFill="1" applyBorder="1" applyAlignment="1">
      <alignment horizontal="center" vertical="center" wrapText="1"/>
    </xf>
    <xf numFmtId="9" fontId="4" fillId="31" borderId="28" xfId="1" applyFont="1" applyFill="1" applyBorder="1" applyAlignment="1">
      <alignment horizontal="center" vertical="center"/>
    </xf>
    <xf numFmtId="0" fontId="5" fillId="31" borderId="0" xfId="0" applyFont="1" applyFill="1" applyAlignment="1">
      <alignment horizontal="center"/>
    </xf>
    <xf numFmtId="0" fontId="1" fillId="5" borderId="15" xfId="0" applyFont="1" applyFill="1" applyBorder="1"/>
    <xf numFmtId="0" fontId="1" fillId="5" borderId="9" xfId="0" applyFont="1" applyFill="1" applyBorder="1" applyAlignment="1">
      <alignment vertical="center"/>
    </xf>
    <xf numFmtId="0" fontId="0" fillId="5" borderId="11" xfId="0" applyFill="1" applyBorder="1" applyAlignment="1">
      <alignment wrapText="1"/>
    </xf>
    <xf numFmtId="0" fontId="1" fillId="5" borderId="47" xfId="0" applyFont="1" applyFill="1" applyBorder="1" applyAlignment="1">
      <alignment vertical="center"/>
    </xf>
    <xf numFmtId="0" fontId="0" fillId="5" borderId="48" xfId="0" applyFill="1" applyBorder="1" applyAlignment="1">
      <alignment wrapText="1"/>
    </xf>
    <xf numFmtId="0" fontId="1" fillId="32" borderId="14" xfId="0" applyFont="1" applyFill="1" applyBorder="1" applyAlignment="1">
      <alignment horizontal="left" vertical="center" wrapText="1"/>
    </xf>
    <xf numFmtId="0" fontId="0" fillId="0" borderId="16" xfId="0" applyBorder="1" applyAlignment="1">
      <alignment horizontal="left" vertical="top" wrapText="1"/>
    </xf>
    <xf numFmtId="0" fontId="1" fillId="8" borderId="14" xfId="0" applyFont="1" applyFill="1" applyBorder="1" applyAlignment="1">
      <alignment horizontal="left" vertical="center"/>
    </xf>
    <xf numFmtId="0" fontId="1" fillId="9" borderId="14" xfId="0" applyFont="1" applyFill="1" applyBorder="1" applyAlignment="1">
      <alignment horizontal="left" vertical="center" wrapText="1"/>
    </xf>
    <xf numFmtId="0" fontId="1" fillId="10" borderId="6" xfId="0" applyFont="1" applyFill="1" applyBorder="1" applyAlignment="1">
      <alignment horizontal="left" vertical="center"/>
    </xf>
    <xf numFmtId="0" fontId="0" fillId="0" borderId="8" xfId="0" applyBorder="1" applyAlignment="1">
      <alignment horizontal="left" vertical="top" wrapText="1"/>
    </xf>
    <xf numFmtId="0" fontId="1" fillId="5" borderId="9" xfId="0" applyFont="1" applyFill="1" applyBorder="1"/>
    <xf numFmtId="0" fontId="0" fillId="5" borderId="11" xfId="0" applyFill="1" applyBorder="1"/>
    <xf numFmtId="0" fontId="0" fillId="0" borderId="14" xfId="0" applyBorder="1"/>
    <xf numFmtId="0" fontId="0" fillId="0" borderId="16" xfId="0" applyBorder="1"/>
    <xf numFmtId="0" fontId="0" fillId="0" borderId="6" xfId="0" applyBorder="1"/>
    <xf numFmtId="0" fontId="0" fillId="0" borderId="8" xfId="0" applyBorder="1"/>
    <xf numFmtId="0" fontId="0" fillId="0" borderId="14" xfId="0" applyBorder="1" applyAlignment="1">
      <alignment vertical="top"/>
    </xf>
    <xf numFmtId="0" fontId="0" fillId="0" borderId="16" xfId="0" applyBorder="1" applyAlignment="1">
      <alignment vertical="top" wrapText="1"/>
    </xf>
    <xf numFmtId="0" fontId="0" fillId="0" borderId="6" xfId="0" applyBorder="1" applyAlignment="1">
      <alignment vertical="top"/>
    </xf>
    <xf numFmtId="0" fontId="0" fillId="0" borderId="8" xfId="0" applyBorder="1" applyAlignment="1">
      <alignment vertical="top" wrapText="1"/>
    </xf>
    <xf numFmtId="0" fontId="0" fillId="5" borderId="13" xfId="0" applyFill="1" applyBorder="1" applyAlignment="1">
      <alignment horizontal="left" vertical="center" wrapText="1" indent="2"/>
    </xf>
    <xf numFmtId="0" fontId="26" fillId="5" borderId="49" xfId="0" applyFont="1" applyFill="1" applyBorder="1" applyAlignment="1">
      <alignment horizontal="left" vertical="center" wrapText="1" indent="2"/>
    </xf>
    <xf numFmtId="0" fontId="26" fillId="5" borderId="50" xfId="0" applyFont="1" applyFill="1" applyBorder="1" applyAlignment="1">
      <alignment horizontal="left" vertical="center" wrapText="1" indent="2"/>
    </xf>
    <xf numFmtId="0" fontId="0" fillId="0" borderId="0" xfId="0" applyAlignment="1">
      <alignment wrapText="1"/>
    </xf>
    <xf numFmtId="0" fontId="0" fillId="0" borderId="0" xfId="0" applyAlignment="1">
      <alignment vertical="top" wrapText="1"/>
    </xf>
    <xf numFmtId="0" fontId="0" fillId="0" borderId="0" xfId="0" applyAlignment="1">
      <alignment horizontal="center"/>
    </xf>
    <xf numFmtId="0" fontId="5" fillId="33" borderId="15" xfId="0" applyFont="1" applyFill="1" applyBorder="1" applyAlignment="1">
      <alignment horizontal="center"/>
    </xf>
    <xf numFmtId="0" fontId="5" fillId="33" borderId="15" xfId="0" applyFont="1" applyFill="1" applyBorder="1" applyAlignment="1">
      <alignment horizontal="left"/>
    </xf>
    <xf numFmtId="0" fontId="6" fillId="2" borderId="15" xfId="0" applyFont="1" applyFill="1" applyBorder="1" applyAlignment="1">
      <alignment horizontal="left"/>
    </xf>
    <xf numFmtId="0" fontId="0" fillId="0" borderId="0" xfId="0" applyBorder="1"/>
    <xf numFmtId="0" fontId="5" fillId="5" borderId="15" xfId="0" applyFont="1" applyFill="1" applyBorder="1" applyAlignment="1">
      <alignment horizontal="left"/>
    </xf>
    <xf numFmtId="0" fontId="5" fillId="0" borderId="15" xfId="0" applyFont="1" applyBorder="1" applyAlignment="1">
      <alignment horizontal="left"/>
    </xf>
    <xf numFmtId="3" fontId="4" fillId="0" borderId="0" xfId="0" applyNumberFormat="1" applyFont="1" applyAlignment="1">
      <alignment horizontal="center"/>
    </xf>
    <xf numFmtId="3" fontId="0" fillId="17" borderId="0" xfId="0" applyNumberFormat="1" applyFill="1"/>
    <xf numFmtId="2" fontId="0" fillId="17" borderId="0" xfId="0" applyNumberFormat="1" applyFill="1"/>
    <xf numFmtId="0" fontId="28" fillId="17" borderId="0" xfId="0" applyFont="1" applyFill="1" applyAlignment="1">
      <alignment horizontal="center" vertical="center"/>
    </xf>
    <xf numFmtId="0" fontId="17" fillId="8" borderId="46" xfId="0" applyFont="1" applyFill="1" applyBorder="1" applyAlignment="1">
      <alignment horizontal="center" vertical="center" wrapText="1"/>
    </xf>
    <xf numFmtId="9" fontId="6" fillId="10" borderId="15" xfId="1" applyFont="1" applyFill="1" applyBorder="1" applyAlignment="1">
      <alignment horizontal="center"/>
    </xf>
    <xf numFmtId="9" fontId="5" fillId="10" borderId="15" xfId="1" applyFont="1" applyFill="1" applyBorder="1" applyAlignment="1">
      <alignment horizontal="center"/>
    </xf>
    <xf numFmtId="9" fontId="6" fillId="31" borderId="15" xfId="1" applyFont="1" applyFill="1" applyBorder="1" applyAlignment="1">
      <alignment horizontal="center" vertical="top" wrapText="1"/>
    </xf>
    <xf numFmtId="0" fontId="5" fillId="16" borderId="0" xfId="0" applyFont="1" applyFill="1" applyBorder="1" applyAlignment="1">
      <alignment horizontal="center" vertical="center" wrapText="1"/>
    </xf>
    <xf numFmtId="1" fontId="5" fillId="16" borderId="0" xfId="0" applyNumberFormat="1" applyFont="1" applyFill="1" applyBorder="1" applyAlignment="1">
      <alignment horizontal="center" vertical="center" wrapText="1"/>
    </xf>
    <xf numFmtId="0" fontId="0" fillId="10" borderId="0" xfId="0" applyFill="1"/>
    <xf numFmtId="0" fontId="0" fillId="10" borderId="0" xfId="0" applyFill="1" applyAlignment="1">
      <alignment horizontal="center"/>
    </xf>
    <xf numFmtId="14" fontId="5" fillId="0" borderId="0" xfId="0" applyNumberFormat="1" applyFont="1" applyAlignment="1">
      <alignment horizontal="left"/>
    </xf>
    <xf numFmtId="164" fontId="1" fillId="34" borderId="8" xfId="0" applyNumberFormat="1" applyFont="1" applyFill="1" applyBorder="1" applyAlignment="1">
      <alignment horizontal="left"/>
    </xf>
    <xf numFmtId="9" fontId="0" fillId="34" borderId="7" xfId="1" applyFont="1" applyFill="1" applyBorder="1" applyAlignment="1">
      <alignment horizontal="center"/>
    </xf>
    <xf numFmtId="0" fontId="0" fillId="34" borderId="7" xfId="0" applyFill="1" applyBorder="1" applyAlignment="1">
      <alignment horizontal="center"/>
    </xf>
    <xf numFmtId="0" fontId="0" fillId="0" borderId="7" xfId="0" applyBorder="1"/>
    <xf numFmtId="0" fontId="0" fillId="0" borderId="6" xfId="0" applyBorder="1" applyAlignment="1">
      <alignment horizontal="center"/>
    </xf>
    <xf numFmtId="164" fontId="1" fillId="34" borderId="16" xfId="0" applyNumberFormat="1" applyFont="1" applyFill="1" applyBorder="1" applyAlignment="1">
      <alignment horizontal="left"/>
    </xf>
    <xf numFmtId="9" fontId="0" fillId="34" borderId="15" xfId="1" applyFont="1" applyFill="1" applyBorder="1" applyAlignment="1">
      <alignment horizontal="center"/>
    </xf>
    <xf numFmtId="0" fontId="0" fillId="34" borderId="15" xfId="0" applyFill="1" applyBorder="1" applyAlignment="1">
      <alignment horizontal="center"/>
    </xf>
    <xf numFmtId="0" fontId="0" fillId="0" borderId="14" xfId="0" applyBorder="1" applyAlignment="1">
      <alignment horizontal="center"/>
    </xf>
    <xf numFmtId="164" fontId="1" fillId="34" borderId="11" xfId="0" applyNumberFormat="1" applyFont="1" applyFill="1" applyBorder="1" applyAlignment="1">
      <alignment horizontal="left"/>
    </xf>
    <xf numFmtId="9" fontId="0" fillId="34" borderId="10" xfId="1" applyFont="1" applyFill="1" applyBorder="1" applyAlignment="1">
      <alignment horizontal="center"/>
    </xf>
    <xf numFmtId="0" fontId="0" fillId="34" borderId="10" xfId="0" applyFill="1" applyBorder="1" applyAlignment="1">
      <alignment horizontal="center"/>
    </xf>
    <xf numFmtId="0" fontId="0" fillId="0" borderId="10" xfId="0" applyBorder="1"/>
    <xf numFmtId="0" fontId="0" fillId="0" borderId="9" xfId="0" applyBorder="1" applyAlignment="1">
      <alignment horizontal="center"/>
    </xf>
    <xf numFmtId="164" fontId="1" fillId="35" borderId="8" xfId="0" applyNumberFormat="1" applyFont="1" applyFill="1" applyBorder="1" applyAlignment="1">
      <alignment horizontal="left"/>
    </xf>
    <xf numFmtId="9" fontId="0" fillId="35" borderId="7" xfId="1" applyFont="1" applyFill="1" applyBorder="1" applyAlignment="1">
      <alignment horizontal="center"/>
    </xf>
    <xf numFmtId="164" fontId="1" fillId="35" borderId="16" xfId="0" applyNumberFormat="1" applyFont="1" applyFill="1" applyBorder="1" applyAlignment="1">
      <alignment horizontal="left"/>
    </xf>
    <xf numFmtId="9" fontId="0" fillId="35" borderId="15" xfId="1" applyFont="1" applyFill="1" applyBorder="1" applyAlignment="1">
      <alignment horizontal="center"/>
    </xf>
    <xf numFmtId="164" fontId="1" fillId="35" borderId="11" xfId="0" applyNumberFormat="1" applyFont="1" applyFill="1" applyBorder="1" applyAlignment="1">
      <alignment horizontal="left"/>
    </xf>
    <xf numFmtId="9" fontId="0" fillId="35" borderId="10" xfId="1" applyFont="1" applyFill="1" applyBorder="1" applyAlignment="1">
      <alignment horizontal="center"/>
    </xf>
    <xf numFmtId="164" fontId="1" fillId="36" borderId="8" xfId="0" applyNumberFormat="1" applyFont="1" applyFill="1" applyBorder="1" applyAlignment="1">
      <alignment horizontal="left"/>
    </xf>
    <xf numFmtId="9" fontId="0" fillId="36" borderId="7" xfId="1" applyFont="1" applyFill="1" applyBorder="1" applyAlignment="1">
      <alignment horizontal="center"/>
    </xf>
    <xf numFmtId="164" fontId="1" fillId="36" borderId="16" xfId="0" applyNumberFormat="1" applyFont="1" applyFill="1" applyBorder="1" applyAlignment="1">
      <alignment horizontal="left"/>
    </xf>
    <xf numFmtId="9" fontId="0" fillId="36" borderId="15" xfId="1" applyFont="1" applyFill="1" applyBorder="1" applyAlignment="1">
      <alignment horizontal="center"/>
    </xf>
    <xf numFmtId="164" fontId="1" fillId="36" borderId="11" xfId="0" applyNumberFormat="1" applyFont="1" applyFill="1" applyBorder="1" applyAlignment="1">
      <alignment horizontal="left"/>
    </xf>
    <xf numFmtId="9" fontId="0" fillId="36" borderId="10" xfId="1" applyFont="1" applyFill="1" applyBorder="1" applyAlignment="1">
      <alignment horizontal="center"/>
    </xf>
    <xf numFmtId="164" fontId="1" fillId="37" borderId="8" xfId="0" applyNumberFormat="1" applyFont="1" applyFill="1" applyBorder="1" applyAlignment="1">
      <alignment horizontal="left"/>
    </xf>
    <xf numFmtId="9" fontId="0" fillId="37" borderId="7" xfId="1" applyFont="1" applyFill="1" applyBorder="1" applyAlignment="1">
      <alignment horizontal="center"/>
    </xf>
    <xf numFmtId="0" fontId="0" fillId="13" borderId="7" xfId="0" applyFill="1" applyBorder="1"/>
    <xf numFmtId="164" fontId="1" fillId="37" borderId="16" xfId="0" applyNumberFormat="1" applyFont="1" applyFill="1" applyBorder="1" applyAlignment="1">
      <alignment horizontal="left"/>
    </xf>
    <xf numFmtId="9" fontId="0" fillId="37" borderId="15" xfId="1" applyFont="1" applyFill="1" applyBorder="1" applyAlignment="1">
      <alignment horizontal="center"/>
    </xf>
    <xf numFmtId="0" fontId="0" fillId="35" borderId="15" xfId="0" applyFill="1" applyBorder="1" applyAlignment="1">
      <alignment horizontal="center"/>
    </xf>
    <xf numFmtId="0" fontId="0" fillId="13" borderId="15" xfId="0" applyFill="1" applyBorder="1"/>
    <xf numFmtId="164" fontId="1" fillId="37" borderId="11" xfId="0" applyNumberFormat="1" applyFont="1" applyFill="1" applyBorder="1" applyAlignment="1">
      <alignment horizontal="left"/>
    </xf>
    <xf numFmtId="9" fontId="0" fillId="37" borderId="10" xfId="1" applyFont="1" applyFill="1" applyBorder="1" applyAlignment="1">
      <alignment horizontal="center"/>
    </xf>
    <xf numFmtId="0" fontId="0" fillId="35" borderId="10" xfId="0" applyFill="1" applyBorder="1" applyAlignment="1">
      <alignment horizontal="center"/>
    </xf>
    <xf numFmtId="164" fontId="1" fillId="38" borderId="8" xfId="0" applyNumberFormat="1" applyFont="1" applyFill="1" applyBorder="1" applyAlignment="1">
      <alignment horizontal="left"/>
    </xf>
    <xf numFmtId="9" fontId="1" fillId="38" borderId="7" xfId="1" applyFont="1" applyFill="1" applyBorder="1" applyAlignment="1">
      <alignment horizontal="center"/>
    </xf>
    <xf numFmtId="0" fontId="0" fillId="35" borderId="7" xfId="0" applyFill="1" applyBorder="1" applyAlignment="1">
      <alignment horizontal="center"/>
    </xf>
    <xf numFmtId="164" fontId="1" fillId="38" borderId="16" xfId="0" applyNumberFormat="1" applyFont="1" applyFill="1" applyBorder="1" applyAlignment="1">
      <alignment horizontal="left"/>
    </xf>
    <xf numFmtId="9" fontId="1" fillId="38" borderId="15" xfId="1" applyFont="1" applyFill="1" applyBorder="1" applyAlignment="1">
      <alignment horizontal="center"/>
    </xf>
    <xf numFmtId="0" fontId="0" fillId="36" borderId="15" xfId="0" applyFill="1" applyBorder="1" applyAlignment="1">
      <alignment horizontal="center"/>
    </xf>
    <xf numFmtId="164" fontId="29" fillId="38" borderId="16" xfId="0" applyNumberFormat="1" applyFont="1" applyFill="1" applyBorder="1" applyAlignment="1">
      <alignment horizontal="left"/>
    </xf>
    <xf numFmtId="9" fontId="29" fillId="38" borderId="15" xfId="1" applyFont="1" applyFill="1" applyBorder="1" applyAlignment="1">
      <alignment horizontal="center"/>
    </xf>
    <xf numFmtId="0" fontId="0" fillId="37" borderId="15" xfId="0" applyFill="1" applyBorder="1" applyAlignment="1">
      <alignment horizontal="center"/>
    </xf>
    <xf numFmtId="164" fontId="1" fillId="34" borderId="54" xfId="0" applyNumberFormat="1" applyFont="1" applyFill="1" applyBorder="1" applyAlignment="1">
      <alignment horizontal="left"/>
    </xf>
    <xf numFmtId="164" fontId="1" fillId="34" borderId="44" xfId="0" applyNumberFormat="1" applyFont="1" applyFill="1" applyBorder="1" applyAlignment="1">
      <alignment horizontal="center"/>
    </xf>
    <xf numFmtId="164" fontId="1" fillId="35" borderId="54" xfId="0" applyNumberFormat="1" applyFont="1" applyFill="1" applyBorder="1" applyAlignment="1">
      <alignment horizontal="left"/>
    </xf>
    <xf numFmtId="164" fontId="1" fillId="35" borderId="44" xfId="0" applyNumberFormat="1" applyFont="1" applyFill="1" applyBorder="1" applyAlignment="1">
      <alignment horizontal="center"/>
    </xf>
    <xf numFmtId="0" fontId="0" fillId="8" borderId="15" xfId="0" applyFill="1" applyBorder="1" applyAlignment="1">
      <alignment horizontal="center"/>
    </xf>
    <xf numFmtId="164" fontId="1" fillId="36" borderId="54" xfId="0" applyNumberFormat="1" applyFont="1" applyFill="1" applyBorder="1" applyAlignment="1">
      <alignment horizontal="left"/>
    </xf>
    <xf numFmtId="164" fontId="1" fillId="36" borderId="44" xfId="0" applyNumberFormat="1" applyFont="1" applyFill="1" applyBorder="1" applyAlignment="1">
      <alignment horizontal="center"/>
    </xf>
    <xf numFmtId="164" fontId="1" fillId="37" borderId="54" xfId="0" applyNumberFormat="1" applyFont="1" applyFill="1" applyBorder="1" applyAlignment="1">
      <alignment horizontal="left"/>
    </xf>
    <xf numFmtId="164" fontId="1" fillId="37" borderId="44" xfId="0" applyNumberFormat="1" applyFont="1" applyFill="1" applyBorder="1" applyAlignment="1">
      <alignment horizontal="center"/>
    </xf>
    <xf numFmtId="164" fontId="29" fillId="38" borderId="11" xfId="0" applyNumberFormat="1" applyFont="1" applyFill="1" applyBorder="1" applyAlignment="1">
      <alignment horizontal="left"/>
    </xf>
    <xf numFmtId="9" fontId="29" fillId="38" borderId="10" xfId="1" applyFont="1" applyFill="1" applyBorder="1" applyAlignment="1">
      <alignment horizontal="center"/>
    </xf>
    <xf numFmtId="0" fontId="0" fillId="8" borderId="10" xfId="0" applyFill="1" applyBorder="1" applyAlignment="1">
      <alignment horizontal="center"/>
    </xf>
    <xf numFmtId="164" fontId="30" fillId="38" borderId="55" xfId="0" applyNumberFormat="1" applyFont="1" applyFill="1" applyBorder="1" applyAlignment="1">
      <alignment horizontal="left"/>
    </xf>
    <xf numFmtId="164" fontId="1" fillId="38" borderId="54" xfId="0" applyNumberFormat="1" applyFont="1" applyFill="1" applyBorder="1" applyAlignment="1">
      <alignment horizontal="left"/>
    </xf>
    <xf numFmtId="164" fontId="1" fillId="38" borderId="44" xfId="0" applyNumberFormat="1" applyFont="1" applyFill="1" applyBorder="1" applyAlignment="1">
      <alignment horizontal="center"/>
    </xf>
    <xf numFmtId="0" fontId="31" fillId="0" borderId="0" xfId="0" applyFont="1"/>
    <xf numFmtId="0" fontId="1" fillId="4" borderId="54" xfId="0" applyFont="1" applyFill="1" applyBorder="1" applyAlignment="1">
      <alignment horizontal="center"/>
    </xf>
    <xf numFmtId="9" fontId="1" fillId="4" borderId="45" xfId="1" applyFont="1" applyFill="1" applyBorder="1" applyAlignment="1">
      <alignment horizontal="center"/>
    </xf>
    <xf numFmtId="0" fontId="1" fillId="4" borderId="45" xfId="0" applyFont="1" applyFill="1" applyBorder="1" applyAlignment="1">
      <alignment horizontal="center"/>
    </xf>
    <xf numFmtId="0" fontId="1" fillId="4" borderId="45" xfId="0" applyFont="1" applyFill="1" applyBorder="1"/>
    <xf numFmtId="0" fontId="0" fillId="0" borderId="44" xfId="0" applyBorder="1" applyAlignment="1">
      <alignment horizontal="center"/>
    </xf>
    <xf numFmtId="0" fontId="32" fillId="0" borderId="0" xfId="0" applyFont="1"/>
    <xf numFmtId="9" fontId="32" fillId="0" borderId="0" xfId="1" applyFont="1" applyAlignment="1">
      <alignment horizontal="center"/>
    </xf>
    <xf numFmtId="0" fontId="32" fillId="0" borderId="0" xfId="0" applyFont="1" applyAlignment="1">
      <alignment horizontal="center"/>
    </xf>
    <xf numFmtId="14" fontId="5" fillId="0" borderId="0" xfId="0" applyNumberFormat="1" applyFont="1" applyAlignment="1">
      <alignment horizontal="center"/>
    </xf>
    <xf numFmtId="0" fontId="1" fillId="4" borderId="15" xfId="0" applyFont="1" applyFill="1" applyBorder="1"/>
    <xf numFmtId="9" fontId="1" fillId="4" borderId="56" xfId="1" applyFont="1" applyFill="1" applyBorder="1" applyAlignment="1">
      <alignment horizontal="center"/>
    </xf>
    <xf numFmtId="9" fontId="33" fillId="29" borderId="15" xfId="1" applyFont="1" applyFill="1" applyBorder="1" applyAlignment="1">
      <alignment horizontal="center"/>
    </xf>
    <xf numFmtId="164" fontId="23" fillId="38" borderId="11" xfId="0" applyNumberFormat="1" applyFont="1" applyFill="1" applyBorder="1" applyAlignment="1">
      <alignment horizontal="left"/>
    </xf>
    <xf numFmtId="9" fontId="23" fillId="29" borderId="28" xfId="1" applyFont="1" applyFill="1" applyBorder="1" applyAlignment="1">
      <alignment horizontal="center"/>
    </xf>
    <xf numFmtId="9" fontId="23" fillId="29" borderId="10" xfId="1" applyFont="1" applyFill="1" applyBorder="1" applyAlignment="1">
      <alignment horizontal="center"/>
    </xf>
    <xf numFmtId="167" fontId="0" fillId="0" borderId="15" xfId="0" applyNumberFormat="1" applyBorder="1" applyAlignment="1">
      <alignment horizontal="center"/>
    </xf>
    <xf numFmtId="2" fontId="0" fillId="10" borderId="28" xfId="0" applyNumberFormat="1" applyFill="1" applyBorder="1" applyAlignment="1">
      <alignment horizontal="center"/>
    </xf>
    <xf numFmtId="0" fontId="22" fillId="10" borderId="28" xfId="0" applyFont="1" applyFill="1" applyBorder="1" applyAlignment="1">
      <alignment horizontal="center" vertical="center"/>
    </xf>
    <xf numFmtId="0" fontId="0" fillId="10" borderId="28" xfId="0" applyFill="1" applyBorder="1"/>
    <xf numFmtId="165" fontId="23" fillId="10" borderId="28" xfId="3" applyNumberFormat="1" applyFont="1" applyFill="1" applyBorder="1"/>
    <xf numFmtId="0" fontId="20" fillId="21" borderId="28" xfId="0" applyFont="1" applyFill="1" applyBorder="1"/>
    <xf numFmtId="0" fontId="24" fillId="0" borderId="15" xfId="0" applyFont="1" applyBorder="1"/>
    <xf numFmtId="164" fontId="0" fillId="0" borderId="15" xfId="3" applyNumberFormat="1" applyFont="1" applyFill="1" applyBorder="1" applyAlignment="1">
      <alignment horizontal="center" vertical="center"/>
    </xf>
    <xf numFmtId="165" fontId="22" fillId="10" borderId="0" xfId="3" applyNumberFormat="1" applyFont="1" applyFill="1" applyBorder="1"/>
    <xf numFmtId="165" fontId="22" fillId="10" borderId="28" xfId="3" applyNumberFormat="1" applyFont="1" applyFill="1" applyBorder="1"/>
    <xf numFmtId="0" fontId="0" fillId="10" borderId="28" xfId="0" applyFill="1" applyBorder="1" applyAlignment="1">
      <alignment horizontal="center" vertical="center" wrapText="1"/>
    </xf>
    <xf numFmtId="0" fontId="22" fillId="0" borderId="28" xfId="0" applyFont="1" applyBorder="1" applyAlignment="1">
      <alignment horizontal="center" vertical="center" wrapText="1"/>
    </xf>
    <xf numFmtId="9" fontId="22" fillId="10" borderId="28" xfId="1" applyFont="1" applyFill="1" applyBorder="1" applyAlignment="1">
      <alignment horizontal="center"/>
    </xf>
    <xf numFmtId="166" fontId="23" fillId="10" borderId="28" xfId="4" applyNumberFormat="1" applyFont="1" applyFill="1" applyBorder="1"/>
    <xf numFmtId="164" fontId="0" fillId="0" borderId="28" xfId="0" applyNumberFormat="1" applyBorder="1"/>
    <xf numFmtId="165" fontId="0" fillId="10" borderId="28" xfId="3" applyNumberFormat="1" applyFont="1" applyFill="1" applyBorder="1"/>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7" fillId="17" borderId="0" xfId="0" applyFont="1" applyFill="1" applyAlignment="1">
      <alignment horizontal="center" vertical="center"/>
    </xf>
    <xf numFmtId="0" fontId="17" fillId="11" borderId="0" xfId="0" applyFont="1" applyFill="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6" fillId="0" borderId="26" xfId="0" applyFont="1" applyBorder="1" applyAlignment="1">
      <alignment horizontal="center" wrapText="1"/>
    </xf>
    <xf numFmtId="0" fontId="16" fillId="0" borderId="27" xfId="0" applyFont="1" applyBorder="1" applyAlignment="1">
      <alignment horizontal="center" wrapText="1"/>
    </xf>
    <xf numFmtId="0" fontId="19" fillId="27" borderId="18" xfId="0" applyFont="1" applyFill="1" applyBorder="1" applyAlignment="1">
      <alignment horizontal="center"/>
    </xf>
    <xf numFmtId="0" fontId="19" fillId="28" borderId="18" xfId="0" applyFont="1" applyFill="1" applyBorder="1" applyAlignment="1">
      <alignment horizontal="center"/>
    </xf>
    <xf numFmtId="0" fontId="19" fillId="18" borderId="24" xfId="0" applyFont="1" applyFill="1" applyBorder="1" applyAlignment="1">
      <alignment horizontal="center"/>
    </xf>
    <xf numFmtId="0" fontId="19" fillId="18" borderId="22" xfId="0" applyFont="1" applyFill="1" applyBorder="1" applyAlignment="1">
      <alignment horizontal="center"/>
    </xf>
    <xf numFmtId="0" fontId="19" fillId="18" borderId="25" xfId="0" applyFont="1" applyFill="1" applyBorder="1" applyAlignment="1">
      <alignment horizontal="center"/>
    </xf>
    <xf numFmtId="0" fontId="1" fillId="19" borderId="25" xfId="0" applyFont="1" applyFill="1" applyBorder="1" applyAlignment="1">
      <alignment horizontal="center"/>
    </xf>
    <xf numFmtId="0" fontId="1" fillId="19" borderId="15" xfId="0" applyFont="1" applyFill="1" applyBorder="1" applyAlignment="1">
      <alignment horizontal="center"/>
    </xf>
    <xf numFmtId="0" fontId="1" fillId="13" borderId="15" xfId="0" applyFont="1" applyFill="1" applyBorder="1" applyAlignment="1">
      <alignment horizontal="center"/>
    </xf>
    <xf numFmtId="0" fontId="19" fillId="25" borderId="40" xfId="0" applyFont="1" applyFill="1" applyBorder="1" applyAlignment="1">
      <alignment horizontal="center" wrapText="1"/>
    </xf>
    <xf numFmtId="0" fontId="19" fillId="25" borderId="43" xfId="0" applyFont="1" applyFill="1" applyBorder="1" applyAlignment="1">
      <alignment horizontal="center" wrapText="1"/>
    </xf>
    <xf numFmtId="0" fontId="19" fillId="26" borderId="18" xfId="0" applyFont="1" applyFill="1" applyBorder="1" applyAlignment="1">
      <alignment horizontal="center"/>
    </xf>
    <xf numFmtId="0" fontId="19" fillId="20" borderId="29" xfId="0" applyFont="1" applyFill="1" applyBorder="1" applyAlignment="1">
      <alignment horizontal="center"/>
    </xf>
    <xf numFmtId="0" fontId="19" fillId="20" borderId="30" xfId="0" applyFont="1" applyFill="1" applyBorder="1" applyAlignment="1">
      <alignment horizontal="center"/>
    </xf>
    <xf numFmtId="0" fontId="19" fillId="20" borderId="31" xfId="0" applyFont="1" applyFill="1" applyBorder="1" applyAlignment="1">
      <alignment horizontal="center"/>
    </xf>
    <xf numFmtId="0" fontId="19" fillId="21" borderId="39" xfId="0" applyFont="1" applyFill="1" applyBorder="1" applyAlignment="1">
      <alignment horizontal="center"/>
    </xf>
    <xf numFmtId="0" fontId="19" fillId="21" borderId="40" xfId="0" applyFont="1" applyFill="1" applyBorder="1" applyAlignment="1">
      <alignment horizontal="center"/>
    </xf>
    <xf numFmtId="0" fontId="19" fillId="21" borderId="41" xfId="0" applyFont="1" applyFill="1" applyBorder="1" applyAlignment="1">
      <alignment horizontal="center"/>
    </xf>
    <xf numFmtId="0" fontId="19" fillId="22" borderId="35" xfId="0" applyFont="1" applyFill="1" applyBorder="1" applyAlignment="1">
      <alignment horizontal="center"/>
    </xf>
    <xf numFmtId="0" fontId="19" fillId="22" borderId="33" xfId="0" applyFont="1" applyFill="1" applyBorder="1" applyAlignment="1">
      <alignment horizontal="center"/>
    </xf>
    <xf numFmtId="0" fontId="19" fillId="23" borderId="37" xfId="0" applyFont="1" applyFill="1" applyBorder="1" applyAlignment="1">
      <alignment horizontal="center"/>
    </xf>
    <xf numFmtId="0" fontId="19" fillId="23" borderId="36" xfId="0" applyFont="1" applyFill="1" applyBorder="1" applyAlignment="1">
      <alignment horizontal="center"/>
    </xf>
    <xf numFmtId="0" fontId="19" fillId="24" borderId="42" xfId="0" applyFont="1" applyFill="1" applyBorder="1" applyAlignment="1">
      <alignment horizontal="center" wrapText="1"/>
    </xf>
    <xf numFmtId="0" fontId="19" fillId="24" borderId="40" xfId="0" applyFont="1" applyFill="1" applyBorder="1" applyAlignment="1">
      <alignment horizontal="center" wrapText="1"/>
    </xf>
    <xf numFmtId="0" fontId="0" fillId="0" borderId="0" xfId="0" applyAlignment="1">
      <alignment horizontal="center"/>
    </xf>
    <xf numFmtId="0" fontId="0" fillId="5" borderId="51" xfId="0" applyFill="1" applyBorder="1" applyAlignment="1">
      <alignment horizontal="left" vertical="center" wrapText="1"/>
    </xf>
    <xf numFmtId="0" fontId="0" fillId="5" borderId="52" xfId="0" applyFill="1" applyBorder="1" applyAlignment="1">
      <alignment horizontal="left" vertical="center" wrapText="1"/>
    </xf>
    <xf numFmtId="0" fontId="0" fillId="5" borderId="53" xfId="0" applyFill="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16" fillId="6" borderId="15" xfId="0" applyFont="1" applyFill="1" applyBorder="1" applyAlignment="1">
      <alignment horizontal="center"/>
    </xf>
    <xf numFmtId="0" fontId="16" fillId="0" borderId="15" xfId="0" applyFont="1" applyBorder="1" applyAlignment="1">
      <alignment horizontal="center"/>
    </xf>
    <xf numFmtId="0" fontId="10" fillId="2" borderId="15" xfId="0" applyFont="1" applyFill="1" applyBorder="1" applyAlignment="1">
      <alignment horizontal="center"/>
    </xf>
    <xf numFmtId="1" fontId="16" fillId="16" borderId="15" xfId="0" applyNumberFormat="1" applyFont="1" applyFill="1" applyBorder="1" applyAlignment="1">
      <alignment horizontal="center" vertical="center" wrapText="1"/>
    </xf>
    <xf numFmtId="0" fontId="5" fillId="13" borderId="15" xfId="0" applyFont="1" applyFill="1" applyBorder="1"/>
    <xf numFmtId="0" fontId="5" fillId="13" borderId="0" xfId="0" applyFont="1" applyFill="1" applyBorder="1" applyAlignment="1">
      <alignment horizontal="center" vertical="center" wrapText="1"/>
    </xf>
    <xf numFmtId="1" fontId="5" fillId="13" borderId="0" xfId="0" applyNumberFormat="1" applyFont="1" applyFill="1" applyBorder="1" applyAlignment="1">
      <alignment horizontal="center" vertical="center" wrapText="1"/>
    </xf>
    <xf numFmtId="1" fontId="0" fillId="0" borderId="0" xfId="0" applyNumberFormat="1" applyBorder="1"/>
  </cellXfs>
  <cellStyles count="5">
    <cellStyle name="Bad" xfId="2" builtinId="27"/>
    <cellStyle name="Comma 2" xfId="3" xr:uid="{00000000-0005-0000-0000-000001000000}"/>
    <cellStyle name="Currency 2" xfId="4" xr:uid="{00000000-0005-0000-0000-000002000000}"/>
    <cellStyle name="Normal" xfId="0" builtinId="0"/>
    <cellStyle name="Percent" xfId="1"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514350</xdr:colOff>
      <xdr:row>11</xdr:row>
      <xdr:rowOff>85725</xdr:rowOff>
    </xdr:from>
    <xdr:ext cx="9809524" cy="7580952"/>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4781550" y="2181225"/>
          <a:ext cx="9809524" cy="758095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466725</xdr:colOff>
      <xdr:row>33</xdr:row>
      <xdr:rowOff>133350</xdr:rowOff>
    </xdr:from>
    <xdr:to>
      <xdr:col>16</xdr:col>
      <xdr:colOff>551207</xdr:colOff>
      <xdr:row>71</xdr:row>
      <xdr:rowOff>122921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466725" y="8067675"/>
          <a:ext cx="9942857" cy="72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1"/>
  <sheetViews>
    <sheetView tabSelected="1" zoomScaleNormal="100" workbookViewId="0">
      <pane xSplit="4" ySplit="6" topLeftCell="E7" activePane="bottomRight" state="frozen"/>
      <selection pane="topRight" activeCell="E1" sqref="E1"/>
      <selection pane="bottomLeft" activeCell="A7" sqref="A7"/>
      <selection pane="bottomRight" activeCell="Y118" sqref="Y118"/>
    </sheetView>
  </sheetViews>
  <sheetFormatPr defaultRowHeight="12.75" x14ac:dyDescent="0.2"/>
  <cols>
    <col min="1" max="1" width="10.42578125" style="1" customWidth="1"/>
    <col min="2" max="2" width="12.5703125" style="2" customWidth="1"/>
    <col min="3" max="3" width="9.140625" style="2"/>
    <col min="4" max="4" width="11.140625" style="2" customWidth="1"/>
    <col min="5" max="5" width="8" style="1" customWidth="1"/>
    <col min="6" max="6" width="3.28515625" style="2" customWidth="1"/>
    <col min="7" max="7" width="10.42578125" style="1" customWidth="1"/>
    <col min="8" max="10" width="9.28515625" style="1" bestFit="1" customWidth="1"/>
    <col min="11" max="11" width="10.42578125" style="1" customWidth="1"/>
    <col min="12" max="12" width="8.140625" style="1" customWidth="1"/>
    <col min="13" max="13" width="3.28515625" style="1" customWidth="1"/>
    <col min="14" max="15" width="9.28515625" style="1" bestFit="1" customWidth="1"/>
    <col min="16" max="16" width="10.28515625" style="1" customWidth="1"/>
    <col min="17" max="17" width="4" style="1" customWidth="1"/>
    <col min="18" max="18" width="7.28515625" style="1" customWidth="1"/>
    <col min="19" max="19" width="7.140625" style="1" customWidth="1"/>
    <col min="20" max="20" width="9.28515625" style="1" bestFit="1" customWidth="1"/>
    <col min="21" max="21" width="5.5703125" style="1" customWidth="1"/>
    <col min="22" max="22" width="5.7109375" style="1" customWidth="1"/>
    <col min="23" max="23" width="8.140625" style="1" customWidth="1"/>
    <col min="24" max="24" width="7.7109375" style="1" customWidth="1"/>
    <col min="25" max="25" width="5.42578125" style="2" customWidth="1"/>
    <col min="26" max="26" width="9.5703125" style="1" customWidth="1"/>
    <col min="27" max="27" width="5.28515625" style="2" customWidth="1"/>
    <col min="28" max="28" width="9.5703125" style="2" customWidth="1"/>
    <col min="29" max="29" width="11.5703125" style="2" customWidth="1"/>
    <col min="30" max="16384" width="9.140625" style="2"/>
  </cols>
  <sheetData>
    <row r="1" spans="1:32" x14ac:dyDescent="0.2">
      <c r="A1" s="12" t="s">
        <v>369</v>
      </c>
      <c r="B1" s="13"/>
      <c r="C1" s="13"/>
      <c r="D1" s="13"/>
      <c r="E1" s="30"/>
      <c r="H1" s="30"/>
      <c r="T1" s="1" t="s">
        <v>371</v>
      </c>
      <c r="W1" s="31" t="s">
        <v>2</v>
      </c>
      <c r="X1" s="32" t="s">
        <v>372</v>
      </c>
      <c r="Y1" s="2" t="s">
        <v>373</v>
      </c>
      <c r="AB1" s="14" t="s">
        <v>374</v>
      </c>
      <c r="AC1" s="15"/>
      <c r="AD1" s="15"/>
      <c r="AE1" s="1"/>
      <c r="AF1" s="1"/>
    </row>
    <row r="2" spans="1:32" ht="15" x14ac:dyDescent="0.2">
      <c r="A2" s="267">
        <v>45295</v>
      </c>
      <c r="B2" s="2" t="s">
        <v>5502</v>
      </c>
      <c r="G2" s="369" t="s">
        <v>417</v>
      </c>
      <c r="H2" s="369"/>
      <c r="I2" s="369"/>
      <c r="J2" s="369"/>
      <c r="K2" s="369"/>
      <c r="L2" s="369"/>
      <c r="M2" s="369"/>
      <c r="N2" s="369"/>
      <c r="O2" s="369"/>
      <c r="P2" s="369"/>
      <c r="R2" s="368" t="s">
        <v>418</v>
      </c>
      <c r="S2" s="368"/>
      <c r="T2" s="368"/>
      <c r="U2" s="368"/>
      <c r="V2" s="368"/>
      <c r="W2" s="368"/>
      <c r="X2" s="368"/>
      <c r="AC2" s="1"/>
      <c r="AD2" s="1"/>
      <c r="AE2" s="1"/>
      <c r="AF2" s="1"/>
    </row>
    <row r="3" spans="1:32" ht="15" customHeight="1" thickBot="1" x14ac:dyDescent="0.25">
      <c r="G3" s="16" t="s">
        <v>399</v>
      </c>
      <c r="K3" s="16" t="s">
        <v>399</v>
      </c>
      <c r="O3" s="1" t="s">
        <v>375</v>
      </c>
      <c r="P3" s="1" t="s">
        <v>398</v>
      </c>
      <c r="W3" s="1" t="s">
        <v>400</v>
      </c>
      <c r="X3" s="1" t="s">
        <v>401</v>
      </c>
      <c r="AC3" s="1"/>
      <c r="AD3" s="1"/>
      <c r="AE3" s="1"/>
      <c r="AF3" s="1"/>
    </row>
    <row r="4" spans="1:32" ht="37.5" customHeight="1" x14ac:dyDescent="0.25">
      <c r="A4" s="363" t="s">
        <v>370</v>
      </c>
      <c r="B4" s="364"/>
      <c r="C4" s="364"/>
      <c r="D4" s="364"/>
      <c r="E4" s="365"/>
      <c r="F4" s="39"/>
      <c r="G4" s="366" t="s">
        <v>376</v>
      </c>
      <c r="H4" s="367"/>
      <c r="I4" s="22" t="s">
        <v>377</v>
      </c>
      <c r="J4" s="367" t="s">
        <v>8</v>
      </c>
      <c r="K4" s="367"/>
      <c r="L4" s="23" t="s">
        <v>10</v>
      </c>
      <c r="M4" s="42"/>
      <c r="N4" s="370" t="s">
        <v>403</v>
      </c>
      <c r="O4" s="371"/>
      <c r="P4" s="372"/>
      <c r="Q4" s="40"/>
      <c r="R4" s="370" t="s">
        <v>404</v>
      </c>
      <c r="S4" s="371"/>
      <c r="T4" s="371"/>
      <c r="U4" s="371"/>
      <c r="V4" s="371"/>
      <c r="W4" s="371"/>
      <c r="X4" s="372"/>
      <c r="Z4" s="375" t="s">
        <v>396</v>
      </c>
      <c r="AB4" s="373" t="s">
        <v>402</v>
      </c>
      <c r="AC4" s="374"/>
      <c r="AD4"/>
      <c r="AE4"/>
      <c r="AF4"/>
    </row>
    <row r="5" spans="1:32" ht="50.25" customHeight="1" x14ac:dyDescent="0.2">
      <c r="A5" s="360"/>
      <c r="B5" s="361"/>
      <c r="C5" s="361"/>
      <c r="D5" s="361"/>
      <c r="E5" s="362"/>
      <c r="G5" s="43" t="s">
        <v>415</v>
      </c>
      <c r="H5" s="44" t="s">
        <v>379</v>
      </c>
      <c r="I5" s="45" t="s">
        <v>380</v>
      </c>
      <c r="J5" s="46" t="s">
        <v>8</v>
      </c>
      <c r="K5" s="46" t="s">
        <v>9</v>
      </c>
      <c r="L5" s="47" t="s">
        <v>10</v>
      </c>
      <c r="M5" s="41"/>
      <c r="N5" s="48" t="s">
        <v>381</v>
      </c>
      <c r="O5" s="46" t="s">
        <v>382</v>
      </c>
      <c r="P5" s="49" t="s">
        <v>383</v>
      </c>
      <c r="Q5" s="41"/>
      <c r="R5" s="50" t="s">
        <v>384</v>
      </c>
      <c r="S5" s="51" t="s">
        <v>385</v>
      </c>
      <c r="T5" s="52" t="s">
        <v>386</v>
      </c>
      <c r="U5" s="51" t="s">
        <v>387</v>
      </c>
      <c r="V5" s="51" t="s">
        <v>388</v>
      </c>
      <c r="W5" s="53" t="s">
        <v>389</v>
      </c>
      <c r="X5" s="54" t="s">
        <v>20</v>
      </c>
      <c r="Y5" s="20"/>
      <c r="Z5" s="376"/>
      <c r="AA5" s="20"/>
      <c r="AB5" s="33" t="s">
        <v>392</v>
      </c>
      <c r="AC5" s="34" t="s">
        <v>393</v>
      </c>
      <c r="AD5" s="17"/>
      <c r="AE5" s="21"/>
      <c r="AF5" s="21"/>
    </row>
    <row r="6" spans="1:32" ht="39" customHeight="1" x14ac:dyDescent="0.2">
      <c r="A6" s="35" t="s">
        <v>0</v>
      </c>
      <c r="B6" s="35" t="s">
        <v>1</v>
      </c>
      <c r="C6" s="35" t="s">
        <v>2</v>
      </c>
      <c r="D6" s="35" t="s">
        <v>3</v>
      </c>
      <c r="E6" s="35" t="s">
        <v>4</v>
      </c>
      <c r="F6" s="36"/>
      <c r="G6" s="35" t="s">
        <v>5</v>
      </c>
      <c r="H6" s="35" t="s">
        <v>6</v>
      </c>
      <c r="I6" s="35" t="s">
        <v>7</v>
      </c>
      <c r="J6" s="35" t="s">
        <v>8</v>
      </c>
      <c r="K6" s="35" t="s">
        <v>9</v>
      </c>
      <c r="L6" s="35" t="s">
        <v>10</v>
      </c>
      <c r="M6" s="36"/>
      <c r="N6" s="35" t="s">
        <v>11</v>
      </c>
      <c r="O6" s="35" t="s">
        <v>12</v>
      </c>
      <c r="P6" s="35" t="s">
        <v>13</v>
      </c>
      <c r="Q6" s="36"/>
      <c r="R6" s="37" t="s">
        <v>14</v>
      </c>
      <c r="S6" s="37" t="s">
        <v>15</v>
      </c>
      <c r="T6" s="37" t="s">
        <v>16</v>
      </c>
      <c r="U6" s="37" t="s">
        <v>17</v>
      </c>
      <c r="V6" s="37" t="s">
        <v>18</v>
      </c>
      <c r="W6" s="37" t="s">
        <v>19</v>
      </c>
      <c r="X6" s="38" t="s">
        <v>391</v>
      </c>
      <c r="Y6" s="18"/>
      <c r="Z6" s="19" t="s">
        <v>416</v>
      </c>
      <c r="AA6" s="18"/>
      <c r="AB6" s="35" t="s">
        <v>394</v>
      </c>
      <c r="AC6" s="35" t="s">
        <v>395</v>
      </c>
    </row>
    <row r="7" spans="1:32" x14ac:dyDescent="0.2">
      <c r="A7" s="24">
        <v>540002</v>
      </c>
      <c r="B7" s="25" t="s">
        <v>21</v>
      </c>
      <c r="C7" s="25" t="s">
        <v>22</v>
      </c>
      <c r="D7" s="25" t="s">
        <v>23</v>
      </c>
      <c r="E7" s="24">
        <v>7</v>
      </c>
      <c r="F7" s="25"/>
      <c r="G7" s="24">
        <v>0</v>
      </c>
      <c r="H7" s="24">
        <v>5</v>
      </c>
      <c r="I7" s="24">
        <v>44</v>
      </c>
      <c r="J7" s="24">
        <v>7</v>
      </c>
      <c r="K7" s="24">
        <v>0</v>
      </c>
      <c r="L7" s="24">
        <v>53</v>
      </c>
      <c r="M7" s="24"/>
      <c r="N7" s="24">
        <v>102</v>
      </c>
      <c r="O7" s="24">
        <v>7</v>
      </c>
      <c r="P7" s="24">
        <v>109</v>
      </c>
      <c r="Q7" s="24"/>
      <c r="R7" s="24">
        <v>0</v>
      </c>
      <c r="S7" s="24">
        <v>96</v>
      </c>
      <c r="T7" s="24">
        <v>6</v>
      </c>
      <c r="U7" s="24">
        <v>0</v>
      </c>
      <c r="V7" s="24">
        <v>0</v>
      </c>
      <c r="W7" s="24">
        <v>102</v>
      </c>
      <c r="X7" s="24">
        <v>102</v>
      </c>
      <c r="Z7" s="1">
        <f t="shared" ref="Z7:Z12" si="0" xml:space="preserve"> N7 - X7</f>
        <v>0</v>
      </c>
      <c r="AB7" s="57">
        <f>IF(OR($D7 = "SPLIT",$T7 = "N/A"),"",COUNTIFS($D$7:$D$361,$D7,T$7:T$361,"&gt;"&amp;T7)+1)</f>
        <v>62</v>
      </c>
      <c r="AC7" s="57">
        <f>IF(OR($D7 = "SPLIT",$X7 = "N/A"),"",COUNTIFS($D$7:$D$361,$D7,X$7:X$361,"&gt;"&amp;X7)+1)</f>
        <v>59</v>
      </c>
    </row>
    <row r="8" spans="1:32" x14ac:dyDescent="0.2">
      <c r="A8" s="24">
        <v>540003</v>
      </c>
      <c r="B8" s="25" t="s">
        <v>24</v>
      </c>
      <c r="C8" s="25" t="s">
        <v>22</v>
      </c>
      <c r="D8" s="25" t="s">
        <v>23</v>
      </c>
      <c r="E8" s="24">
        <v>7</v>
      </c>
      <c r="F8" s="25"/>
      <c r="G8" s="24">
        <v>0</v>
      </c>
      <c r="H8" s="24">
        <v>0</v>
      </c>
      <c r="I8" s="24">
        <v>10</v>
      </c>
      <c r="J8" s="24">
        <v>5</v>
      </c>
      <c r="K8" s="24">
        <v>0</v>
      </c>
      <c r="L8" s="24">
        <v>3</v>
      </c>
      <c r="M8" s="24"/>
      <c r="N8" s="24">
        <v>13</v>
      </c>
      <c r="O8" s="24">
        <v>5</v>
      </c>
      <c r="P8" s="24">
        <v>18</v>
      </c>
      <c r="Q8" s="24"/>
      <c r="R8" s="24">
        <v>13</v>
      </c>
      <c r="S8" s="24">
        <v>0</v>
      </c>
      <c r="T8" s="24">
        <v>0</v>
      </c>
      <c r="U8" s="24">
        <v>0</v>
      </c>
      <c r="V8" s="24">
        <v>0</v>
      </c>
      <c r="W8" s="24">
        <v>0</v>
      </c>
      <c r="X8" s="24">
        <v>13</v>
      </c>
      <c r="Z8" s="1">
        <f t="shared" si="0"/>
        <v>0</v>
      </c>
      <c r="AB8" s="57">
        <f>IF(OR($D8 = "SPLIT",$T8 = "N/A"),"",COUNTIFS($D$7:$D$361,$D8,T$7:T$361,"&gt;"&amp;T8)+1)</f>
        <v>104</v>
      </c>
      <c r="AC8" s="57">
        <f>IF(OR($D8 = "SPLIT",$X8 = "N/A"),"",COUNTIFS($D$7:$D$361,$D8,X$7:X$361,"&gt;"&amp;X8)+1)</f>
        <v>179</v>
      </c>
    </row>
    <row r="9" spans="1:32" x14ac:dyDescent="0.2">
      <c r="A9" s="24">
        <v>540004</v>
      </c>
      <c r="B9" s="25" t="s">
        <v>25</v>
      </c>
      <c r="C9" s="25" t="s">
        <v>22</v>
      </c>
      <c r="D9" s="25" t="s">
        <v>23</v>
      </c>
      <c r="E9" s="24">
        <v>7</v>
      </c>
      <c r="F9" s="25"/>
      <c r="G9" s="24">
        <v>0</v>
      </c>
      <c r="H9" s="24">
        <v>17</v>
      </c>
      <c r="I9" s="24">
        <v>167</v>
      </c>
      <c r="J9" s="24">
        <v>30</v>
      </c>
      <c r="K9" s="24">
        <v>0</v>
      </c>
      <c r="L9" s="24">
        <v>60</v>
      </c>
      <c r="M9" s="24"/>
      <c r="N9" s="24">
        <v>244</v>
      </c>
      <c r="O9" s="24">
        <v>30</v>
      </c>
      <c r="P9" s="24">
        <v>274</v>
      </c>
      <c r="Q9" s="24"/>
      <c r="R9" s="24">
        <v>1</v>
      </c>
      <c r="S9" s="24">
        <v>221</v>
      </c>
      <c r="T9" s="24">
        <v>21</v>
      </c>
      <c r="U9" s="24">
        <v>0</v>
      </c>
      <c r="V9" s="24">
        <v>0</v>
      </c>
      <c r="W9" s="24">
        <v>242</v>
      </c>
      <c r="X9" s="24">
        <v>243</v>
      </c>
      <c r="Z9" s="1">
        <f t="shared" si="0"/>
        <v>1</v>
      </c>
      <c r="AB9" s="57">
        <f>IF(OR($D9 = "SPLIT",$T9 = "N/A"),"",COUNTIFS($D$7:$D$361,$D9,T$7:T$361,"&gt;"&amp;T9)+1)</f>
        <v>33</v>
      </c>
      <c r="AC9" s="57">
        <f>IF(OR($D9 = "SPLIT",$X9 = "N/A"),"",COUNTIFS($D$7:$D$361,$D9,X$7:X$361,"&gt;"&amp;X9)+1)</f>
        <v>27</v>
      </c>
    </row>
    <row r="10" spans="1:32" x14ac:dyDescent="0.2">
      <c r="A10" s="58">
        <v>540001</v>
      </c>
      <c r="B10" s="59" t="s">
        <v>26</v>
      </c>
      <c r="C10" s="59" t="s">
        <v>22</v>
      </c>
      <c r="D10" s="59" t="s">
        <v>27</v>
      </c>
      <c r="E10" s="58">
        <v>7</v>
      </c>
      <c r="F10" s="59"/>
      <c r="G10" s="58">
        <v>0</v>
      </c>
      <c r="H10" s="58">
        <v>0</v>
      </c>
      <c r="I10" s="58">
        <v>200</v>
      </c>
      <c r="J10" s="58">
        <v>98</v>
      </c>
      <c r="K10" s="58">
        <v>0</v>
      </c>
      <c r="L10" s="58">
        <v>105</v>
      </c>
      <c r="M10" s="58"/>
      <c r="N10" s="58">
        <v>305</v>
      </c>
      <c r="O10" s="58">
        <v>98</v>
      </c>
      <c r="P10" s="58">
        <v>403</v>
      </c>
      <c r="Q10" s="58"/>
      <c r="R10" s="58">
        <v>299</v>
      </c>
      <c r="S10" s="58">
        <v>3</v>
      </c>
      <c r="T10" s="58">
        <v>0</v>
      </c>
      <c r="U10" s="58">
        <v>0</v>
      </c>
      <c r="V10" s="58">
        <v>0</v>
      </c>
      <c r="W10" s="58">
        <v>3</v>
      </c>
      <c r="X10" s="58">
        <v>302</v>
      </c>
      <c r="Z10" s="1">
        <f t="shared" si="0"/>
        <v>3</v>
      </c>
      <c r="AB10" s="55">
        <f>IF(OR($D10 = "SPLIT",$T10 = "N/A"),"",COUNTIFS($D$7:$D$361,$D10,T$7:T$361,"&gt;"&amp;T10)+1)</f>
        <v>44</v>
      </c>
      <c r="AC10" s="55">
        <f>IF(OR($D10 = "SPLIT",$X10 = "N/A"),"",COUNTIFS($D$7:$D$361,$D10,X$7:X$361,"&gt;"&amp;X10)+1)</f>
        <v>47</v>
      </c>
    </row>
    <row r="11" spans="1:32" x14ac:dyDescent="0.2">
      <c r="A11" s="26"/>
      <c r="B11" s="27"/>
      <c r="C11" s="27" t="s">
        <v>22</v>
      </c>
      <c r="D11" s="27" t="s">
        <v>2</v>
      </c>
      <c r="E11" s="26">
        <v>7</v>
      </c>
      <c r="F11" s="27"/>
      <c r="G11" s="26">
        <v>0</v>
      </c>
      <c r="H11" s="26">
        <v>22</v>
      </c>
      <c r="I11" s="26">
        <v>421</v>
      </c>
      <c r="J11" s="26">
        <v>140</v>
      </c>
      <c r="K11" s="26">
        <v>0</v>
      </c>
      <c r="L11" s="26">
        <v>221</v>
      </c>
      <c r="M11" s="26"/>
      <c r="N11" s="26">
        <v>664</v>
      </c>
      <c r="O11" s="26">
        <v>140</v>
      </c>
      <c r="P11" s="26">
        <v>804</v>
      </c>
      <c r="Q11" s="26"/>
      <c r="R11" s="26">
        <v>313</v>
      </c>
      <c r="S11" s="26">
        <v>320</v>
      </c>
      <c r="T11" s="26">
        <v>27</v>
      </c>
      <c r="U11" s="26">
        <v>0</v>
      </c>
      <c r="V11" s="26">
        <v>0</v>
      </c>
      <c r="W11" s="26">
        <v>347</v>
      </c>
      <c r="X11" s="26">
        <v>660</v>
      </c>
      <c r="Z11" s="1">
        <f t="shared" si="0"/>
        <v>4</v>
      </c>
      <c r="AB11" s="56">
        <f>IF(OR($D11 = "SPLIT",$T11 = "N/A"),"",COUNTIFS($D$7:$D$361,$D11,T$7:T$361,"&gt;"&amp;T11)+1)</f>
        <v>35</v>
      </c>
      <c r="AC11" s="56">
        <f>IF(OR($D11 = "SPLIT",$X11 = "N/A"),"",COUNTIFS($D$7:$D$361,$D11,X$7:X$361,"&gt;"&amp;X11)+1)</f>
        <v>39</v>
      </c>
    </row>
    <row r="12" spans="1:32" x14ac:dyDescent="0.2">
      <c r="A12" s="24">
        <v>540006</v>
      </c>
      <c r="B12" s="25" t="s">
        <v>28</v>
      </c>
      <c r="C12" s="25" t="s">
        <v>29</v>
      </c>
      <c r="D12" s="25" t="s">
        <v>23</v>
      </c>
      <c r="E12" s="24">
        <v>9</v>
      </c>
      <c r="F12" s="25"/>
      <c r="G12" s="24">
        <v>0</v>
      </c>
      <c r="H12" s="24">
        <v>7</v>
      </c>
      <c r="I12" s="24">
        <v>39</v>
      </c>
      <c r="J12" s="24">
        <v>8</v>
      </c>
      <c r="K12" s="24">
        <v>0</v>
      </c>
      <c r="L12" s="24">
        <v>21</v>
      </c>
      <c r="M12" s="24"/>
      <c r="N12" s="24">
        <v>67</v>
      </c>
      <c r="O12" s="24">
        <v>8</v>
      </c>
      <c r="P12" s="24">
        <v>75</v>
      </c>
      <c r="Q12" s="24"/>
      <c r="R12" s="24">
        <v>2</v>
      </c>
      <c r="S12" s="24">
        <v>57</v>
      </c>
      <c r="T12" s="24">
        <v>7</v>
      </c>
      <c r="U12" s="24">
        <v>0</v>
      </c>
      <c r="V12" s="24">
        <v>0</v>
      </c>
      <c r="W12" s="24">
        <v>64</v>
      </c>
      <c r="X12" s="24">
        <v>66</v>
      </c>
      <c r="Z12" s="1">
        <f t="shared" si="0"/>
        <v>1</v>
      </c>
      <c r="AB12" s="57">
        <f>IF(OR($D12 = "SPLIT",$T12 = "N/A"),"",COUNTIFS($D$7:$D$361,$D12,T$7:T$361,"&gt;"&amp;T12)+1)</f>
        <v>59</v>
      </c>
      <c r="AC12" s="57">
        <f>IF(OR($D12 = "SPLIT",$X12 = "N/A"),"",COUNTIFS($D$7:$D$361,$D12,X$7:X$361,"&gt;"&amp;X12)+1)</f>
        <v>86</v>
      </c>
    </row>
    <row r="13" spans="1:32" x14ac:dyDescent="0.2">
      <c r="A13" s="24">
        <v>545550</v>
      </c>
      <c r="B13" s="25" t="s">
        <v>30</v>
      </c>
      <c r="C13" s="25" t="s">
        <v>29</v>
      </c>
      <c r="D13" s="25" t="s">
        <v>23</v>
      </c>
      <c r="E13" s="24">
        <v>9</v>
      </c>
      <c r="F13" s="25"/>
      <c r="G13" s="24" t="s">
        <v>31</v>
      </c>
      <c r="H13" s="24" t="s">
        <v>31</v>
      </c>
      <c r="I13" s="24" t="s">
        <v>31</v>
      </c>
      <c r="J13" s="24" t="s">
        <v>31</v>
      </c>
      <c r="K13" s="24" t="s">
        <v>31</v>
      </c>
      <c r="L13" s="24" t="s">
        <v>31</v>
      </c>
      <c r="M13" s="24"/>
      <c r="N13" s="24" t="s">
        <v>31</v>
      </c>
      <c r="O13" s="24" t="s">
        <v>31</v>
      </c>
      <c r="P13" s="24" t="s">
        <v>31</v>
      </c>
      <c r="Q13" s="24"/>
      <c r="R13" s="24" t="s">
        <v>31</v>
      </c>
      <c r="S13" s="24" t="s">
        <v>31</v>
      </c>
      <c r="T13" s="24" t="s">
        <v>31</v>
      </c>
      <c r="U13" s="24" t="s">
        <v>31</v>
      </c>
      <c r="V13" s="24" t="s">
        <v>31</v>
      </c>
      <c r="W13" s="24" t="s">
        <v>31</v>
      </c>
      <c r="X13" s="24" t="s">
        <v>31</v>
      </c>
      <c r="AB13" s="57" t="str">
        <f>IF(OR($D13 = "SPLIT",$T13 = "N/A"),"",COUNTIFS($D$7:$D$361,$D13,T$7:T$361,"&gt;"&amp;T13)+1)</f>
        <v/>
      </c>
      <c r="AC13" s="57" t="str">
        <f>IF(OR($D13 = "SPLIT",$X13 = "N/A"),"",COUNTIFS($D$7:$D$361,$D13,X$7:X$361,"&gt;"&amp;X13)+1)</f>
        <v/>
      </c>
    </row>
    <row r="14" spans="1:32" x14ac:dyDescent="0.2">
      <c r="A14" s="58">
        <v>540282</v>
      </c>
      <c r="B14" s="59" t="s">
        <v>32</v>
      </c>
      <c r="C14" s="59" t="s">
        <v>29</v>
      </c>
      <c r="D14" s="59" t="s">
        <v>27</v>
      </c>
      <c r="E14" s="58">
        <v>9</v>
      </c>
      <c r="F14" s="59"/>
      <c r="G14" s="58">
        <v>0</v>
      </c>
      <c r="H14" s="58">
        <v>7</v>
      </c>
      <c r="I14" s="58">
        <v>318</v>
      </c>
      <c r="J14" s="58">
        <v>88</v>
      </c>
      <c r="K14" s="58">
        <v>0</v>
      </c>
      <c r="L14" s="58">
        <v>217</v>
      </c>
      <c r="M14" s="58"/>
      <c r="N14" s="58">
        <v>542</v>
      </c>
      <c r="O14" s="58">
        <v>88</v>
      </c>
      <c r="P14" s="58">
        <v>630</v>
      </c>
      <c r="Q14" s="58"/>
      <c r="R14" s="58">
        <v>158</v>
      </c>
      <c r="S14" s="58">
        <v>369</v>
      </c>
      <c r="T14" s="58">
        <v>9</v>
      </c>
      <c r="U14" s="58">
        <v>0</v>
      </c>
      <c r="V14" s="58">
        <v>0</v>
      </c>
      <c r="W14" s="58">
        <v>378</v>
      </c>
      <c r="X14" s="58">
        <v>536</v>
      </c>
      <c r="Z14" s="1">
        <f t="shared" ref="Z14:Z22" si="1" xml:space="preserve"> N14 - X14</f>
        <v>6</v>
      </c>
      <c r="AB14" s="55">
        <f>IF(OR($D14 = "SPLIT",$T14 = "N/A"),"",COUNTIFS($D$7:$D$361,$D14,T$7:T$361,"&gt;"&amp;T14)+1)</f>
        <v>35</v>
      </c>
      <c r="AC14" s="55">
        <f>IF(OR($D14 = "SPLIT",$X14 = "N/A"),"",COUNTIFS($D$7:$D$361,$D14,X$7:X$361,"&gt;"&amp;X14)+1)</f>
        <v>36</v>
      </c>
    </row>
    <row r="15" spans="1:32" x14ac:dyDescent="0.2">
      <c r="A15" s="26"/>
      <c r="B15" s="27"/>
      <c r="C15" s="27" t="s">
        <v>29</v>
      </c>
      <c r="D15" s="27" t="s">
        <v>2</v>
      </c>
      <c r="E15" s="26">
        <v>9</v>
      </c>
      <c r="F15" s="27"/>
      <c r="G15" s="26">
        <v>0</v>
      </c>
      <c r="H15" s="26">
        <v>14</v>
      </c>
      <c r="I15" s="26">
        <v>357</v>
      </c>
      <c r="J15" s="26">
        <v>96</v>
      </c>
      <c r="K15" s="26">
        <v>0</v>
      </c>
      <c r="L15" s="26">
        <v>238</v>
      </c>
      <c r="M15" s="26"/>
      <c r="N15" s="26">
        <v>609</v>
      </c>
      <c r="O15" s="26">
        <v>96</v>
      </c>
      <c r="P15" s="26">
        <v>705</v>
      </c>
      <c r="Q15" s="26"/>
      <c r="R15" s="26">
        <v>160</v>
      </c>
      <c r="S15" s="26">
        <v>426</v>
      </c>
      <c r="T15" s="26">
        <v>16</v>
      </c>
      <c r="U15" s="26">
        <v>0</v>
      </c>
      <c r="V15" s="26">
        <v>0</v>
      </c>
      <c r="W15" s="26">
        <v>442</v>
      </c>
      <c r="X15" s="26">
        <v>602</v>
      </c>
      <c r="Z15" s="1">
        <f t="shared" si="1"/>
        <v>7</v>
      </c>
      <c r="AB15" s="56">
        <f>IF(OR($D15 = "SPLIT",$T15 = "N/A"),"",COUNTIFS($D$7:$D$361,$D15,T$7:T$361,"&gt;"&amp;T15)+1)</f>
        <v>38</v>
      </c>
      <c r="AC15" s="56">
        <f>IF(OR($D15 = "SPLIT",$X15 = "N/A"),"",COUNTIFS($D$7:$D$361,$D15,X$7:X$361,"&gt;"&amp;X15)+1)</f>
        <v>42</v>
      </c>
    </row>
    <row r="16" spans="1:32" x14ac:dyDescent="0.2">
      <c r="A16" s="24">
        <v>540008</v>
      </c>
      <c r="B16" s="25" t="s">
        <v>33</v>
      </c>
      <c r="C16" s="25" t="s">
        <v>34</v>
      </c>
      <c r="D16" s="25" t="s">
        <v>23</v>
      </c>
      <c r="E16" s="24">
        <v>3</v>
      </c>
      <c r="F16" s="25"/>
      <c r="G16" s="24">
        <v>0</v>
      </c>
      <c r="H16" s="24">
        <v>29</v>
      </c>
      <c r="I16" s="24">
        <v>219</v>
      </c>
      <c r="J16" s="24">
        <v>13</v>
      </c>
      <c r="K16" s="24">
        <v>0</v>
      </c>
      <c r="L16" s="24">
        <v>35</v>
      </c>
      <c r="M16" s="24"/>
      <c r="N16" s="24">
        <v>283</v>
      </c>
      <c r="O16" s="24">
        <v>13</v>
      </c>
      <c r="P16" s="24">
        <v>296</v>
      </c>
      <c r="Q16" s="24"/>
      <c r="R16" s="24">
        <v>0</v>
      </c>
      <c r="S16" s="24">
        <v>259</v>
      </c>
      <c r="T16" s="24">
        <v>22</v>
      </c>
      <c r="U16" s="24">
        <v>0</v>
      </c>
      <c r="V16" s="24">
        <v>0</v>
      </c>
      <c r="W16" s="24">
        <v>281</v>
      </c>
      <c r="X16" s="24">
        <v>281</v>
      </c>
      <c r="Z16" s="1">
        <f t="shared" si="1"/>
        <v>2</v>
      </c>
      <c r="AB16" s="57">
        <f>IF(OR($D16 = "SPLIT",$T16 = "N/A"),"",COUNTIFS($D$7:$D$361,$D16,T$7:T$361,"&gt;"&amp;T16)+1)</f>
        <v>28</v>
      </c>
      <c r="AC16" s="57">
        <f>IF(OR($D16 = "SPLIT",$X16 = "N/A"),"",COUNTIFS($D$7:$D$361,$D16,X$7:X$361,"&gt;"&amp;X16)+1)</f>
        <v>23</v>
      </c>
    </row>
    <row r="17" spans="1:29" x14ac:dyDescent="0.2">
      <c r="A17" s="24">
        <v>540229</v>
      </c>
      <c r="B17" s="25" t="s">
        <v>35</v>
      </c>
      <c r="C17" s="25" t="s">
        <v>34</v>
      </c>
      <c r="D17" s="25" t="s">
        <v>23</v>
      </c>
      <c r="E17" s="24">
        <v>3</v>
      </c>
      <c r="F17" s="25"/>
      <c r="G17" s="24">
        <v>0</v>
      </c>
      <c r="H17" s="24">
        <v>7</v>
      </c>
      <c r="I17" s="24">
        <v>59</v>
      </c>
      <c r="J17" s="24">
        <v>28</v>
      </c>
      <c r="K17" s="24">
        <v>0</v>
      </c>
      <c r="L17" s="24">
        <v>34</v>
      </c>
      <c r="M17" s="24"/>
      <c r="N17" s="24">
        <v>100</v>
      </c>
      <c r="O17" s="24">
        <v>28</v>
      </c>
      <c r="P17" s="24">
        <v>128</v>
      </c>
      <c r="Q17" s="24"/>
      <c r="R17" s="24">
        <v>0</v>
      </c>
      <c r="S17" s="24">
        <v>89</v>
      </c>
      <c r="T17" s="24">
        <v>10</v>
      </c>
      <c r="U17" s="24">
        <v>0</v>
      </c>
      <c r="V17" s="24">
        <v>0</v>
      </c>
      <c r="W17" s="24">
        <v>99</v>
      </c>
      <c r="X17" s="24">
        <v>99</v>
      </c>
      <c r="Z17" s="1">
        <f t="shared" si="1"/>
        <v>1</v>
      </c>
      <c r="AB17" s="57">
        <f>IF(OR($D17 = "SPLIT",$T17 = "N/A"),"",COUNTIFS($D$7:$D$361,$D17,T$7:T$361,"&gt;"&amp;T17)+1)</f>
        <v>48</v>
      </c>
      <c r="AC17" s="57">
        <f>IF(OR($D17 = "SPLIT",$X17 = "N/A"),"",COUNTIFS($D$7:$D$361,$D17,X$7:X$361,"&gt;"&amp;X17)+1)</f>
        <v>62</v>
      </c>
    </row>
    <row r="18" spans="1:29" x14ac:dyDescent="0.2">
      <c r="A18" s="24">
        <v>540230</v>
      </c>
      <c r="B18" s="25" t="s">
        <v>36</v>
      </c>
      <c r="C18" s="25" t="s">
        <v>34</v>
      </c>
      <c r="D18" s="25" t="s">
        <v>23</v>
      </c>
      <c r="E18" s="24">
        <v>3</v>
      </c>
      <c r="F18" s="25"/>
      <c r="G18" s="24">
        <v>0</v>
      </c>
      <c r="H18" s="24">
        <v>59</v>
      </c>
      <c r="I18" s="24">
        <v>52</v>
      </c>
      <c r="J18" s="24">
        <v>4</v>
      </c>
      <c r="K18" s="24">
        <v>0</v>
      </c>
      <c r="L18" s="24">
        <v>18</v>
      </c>
      <c r="M18" s="24"/>
      <c r="N18" s="24">
        <v>129</v>
      </c>
      <c r="O18" s="24">
        <v>4</v>
      </c>
      <c r="P18" s="24">
        <v>133</v>
      </c>
      <c r="Q18" s="24"/>
      <c r="R18" s="24">
        <v>4</v>
      </c>
      <c r="S18" s="24">
        <v>69</v>
      </c>
      <c r="T18" s="24">
        <v>56</v>
      </c>
      <c r="U18" s="24">
        <v>0</v>
      </c>
      <c r="V18" s="24">
        <v>0</v>
      </c>
      <c r="W18" s="24">
        <v>125</v>
      </c>
      <c r="X18" s="24">
        <v>129</v>
      </c>
      <c r="Z18" s="1">
        <f t="shared" si="1"/>
        <v>0</v>
      </c>
      <c r="AB18" s="57">
        <f>IF(OR($D18 = "SPLIT",$T18 = "N/A"),"",COUNTIFS($D$7:$D$361,$D18,T$7:T$361,"&gt;"&amp;T18)+1)</f>
        <v>15</v>
      </c>
      <c r="AC18" s="57">
        <f>IF(OR($D18 = "SPLIT",$X18 = "N/A"),"",COUNTIFS($D$7:$D$361,$D18,X$7:X$361,"&gt;"&amp;X18)+1)</f>
        <v>47</v>
      </c>
    </row>
    <row r="19" spans="1:29" x14ac:dyDescent="0.2">
      <c r="A19" s="24">
        <v>540238</v>
      </c>
      <c r="B19" s="25" t="s">
        <v>37</v>
      </c>
      <c r="C19" s="25" t="s">
        <v>34</v>
      </c>
      <c r="D19" s="25" t="s">
        <v>23</v>
      </c>
      <c r="E19" s="24">
        <v>3</v>
      </c>
      <c r="F19" s="25"/>
      <c r="G19" s="24">
        <v>0</v>
      </c>
      <c r="H19" s="24">
        <v>0</v>
      </c>
      <c r="I19" s="24">
        <v>53</v>
      </c>
      <c r="J19" s="24">
        <v>0</v>
      </c>
      <c r="K19" s="24">
        <v>0</v>
      </c>
      <c r="L19" s="24">
        <v>24</v>
      </c>
      <c r="M19" s="24"/>
      <c r="N19" s="24">
        <v>77</v>
      </c>
      <c r="O19" s="24">
        <v>0</v>
      </c>
      <c r="P19" s="24">
        <v>77</v>
      </c>
      <c r="Q19" s="24"/>
      <c r="R19" s="24">
        <v>0</v>
      </c>
      <c r="S19" s="24">
        <v>77</v>
      </c>
      <c r="T19" s="24">
        <v>0</v>
      </c>
      <c r="U19" s="24">
        <v>0</v>
      </c>
      <c r="V19" s="24">
        <v>0</v>
      </c>
      <c r="W19" s="24">
        <v>77</v>
      </c>
      <c r="X19" s="24">
        <v>77</v>
      </c>
      <c r="Z19" s="1">
        <f t="shared" si="1"/>
        <v>0</v>
      </c>
      <c r="AB19" s="57">
        <f>IF(OR($D19 = "SPLIT",$T19 = "N/A"),"",COUNTIFS($D$7:$D$361,$D19,T$7:T$361,"&gt;"&amp;T19)+1)</f>
        <v>104</v>
      </c>
      <c r="AC19" s="57">
        <f>IF(OR($D19 = "SPLIT",$X19 = "N/A"),"",COUNTIFS($D$7:$D$361,$D19,X$7:X$361,"&gt;"&amp;X19)+1)</f>
        <v>76</v>
      </c>
    </row>
    <row r="20" spans="1:29" x14ac:dyDescent="0.2">
      <c r="A20" s="58">
        <v>540007</v>
      </c>
      <c r="B20" s="59" t="s">
        <v>38</v>
      </c>
      <c r="C20" s="59" t="s">
        <v>34</v>
      </c>
      <c r="D20" s="59" t="s">
        <v>27</v>
      </c>
      <c r="E20" s="58">
        <v>3</v>
      </c>
      <c r="F20" s="59"/>
      <c r="G20" s="58">
        <v>0</v>
      </c>
      <c r="H20" s="58">
        <v>414</v>
      </c>
      <c r="I20" s="58">
        <v>1498</v>
      </c>
      <c r="J20" s="58">
        <v>676</v>
      </c>
      <c r="K20" s="58">
        <v>0</v>
      </c>
      <c r="L20" s="58">
        <v>729</v>
      </c>
      <c r="M20" s="58"/>
      <c r="N20" s="58">
        <v>2641</v>
      </c>
      <c r="O20" s="58">
        <v>676</v>
      </c>
      <c r="P20" s="58">
        <v>3317</v>
      </c>
      <c r="Q20" s="58"/>
      <c r="R20" s="58">
        <v>575</v>
      </c>
      <c r="S20" s="58">
        <v>1621</v>
      </c>
      <c r="T20" s="58">
        <v>419</v>
      </c>
      <c r="U20" s="58">
        <v>0</v>
      </c>
      <c r="V20" s="58">
        <v>0</v>
      </c>
      <c r="W20" s="58">
        <v>2040</v>
      </c>
      <c r="X20" s="58">
        <v>2615</v>
      </c>
      <c r="Z20" s="1">
        <f t="shared" si="1"/>
        <v>26</v>
      </c>
      <c r="AB20" s="55">
        <f>IF(OR($D20 = "SPLIT",$T20 = "N/A"),"",COUNTIFS($D$7:$D$361,$D20,T$7:T$361,"&gt;"&amp;T20)+1)</f>
        <v>3</v>
      </c>
      <c r="AC20" s="55">
        <f>IF(OR($D20 = "SPLIT",$X20 = "N/A"),"",COUNTIFS($D$7:$D$361,$D20,X$7:X$361,"&gt;"&amp;X20)+1)</f>
        <v>4</v>
      </c>
    </row>
    <row r="21" spans="1:29" x14ac:dyDescent="0.2">
      <c r="A21" s="26"/>
      <c r="B21" s="27"/>
      <c r="C21" s="27" t="s">
        <v>34</v>
      </c>
      <c r="D21" s="27" t="s">
        <v>2</v>
      </c>
      <c r="E21" s="26">
        <v>3</v>
      </c>
      <c r="F21" s="27"/>
      <c r="G21" s="26">
        <v>0</v>
      </c>
      <c r="H21" s="26">
        <v>509</v>
      </c>
      <c r="I21" s="26">
        <v>1881</v>
      </c>
      <c r="J21" s="26">
        <v>721</v>
      </c>
      <c r="K21" s="26">
        <v>0</v>
      </c>
      <c r="L21" s="26">
        <v>840</v>
      </c>
      <c r="M21" s="26"/>
      <c r="N21" s="26">
        <v>3230</v>
      </c>
      <c r="O21" s="26">
        <v>721</v>
      </c>
      <c r="P21" s="26">
        <v>3951</v>
      </c>
      <c r="Q21" s="26"/>
      <c r="R21" s="26">
        <v>579</v>
      </c>
      <c r="S21" s="26">
        <v>2115</v>
      </c>
      <c r="T21" s="26">
        <v>507</v>
      </c>
      <c r="U21" s="26">
        <v>0</v>
      </c>
      <c r="V21" s="26">
        <v>0</v>
      </c>
      <c r="W21" s="26">
        <v>2622</v>
      </c>
      <c r="X21" s="26">
        <v>3201</v>
      </c>
      <c r="Z21" s="1">
        <f t="shared" si="1"/>
        <v>29</v>
      </c>
      <c r="AB21" s="56">
        <f>IF(OR($D21 = "SPLIT",$T21 = "N/A"),"",COUNTIFS($D$7:$D$361,$D21,T$7:T$361,"&gt;"&amp;T21)+1)</f>
        <v>4</v>
      </c>
      <c r="AC21" s="56">
        <f>IF(OR($D21 = "SPLIT",$X21 = "N/A"),"",COUNTIFS($D$7:$D$361,$D21,X$7:X$361,"&gt;"&amp;X21)+1)</f>
        <v>4</v>
      </c>
    </row>
    <row r="22" spans="1:29" x14ac:dyDescent="0.2">
      <c r="A22" s="24">
        <v>540010</v>
      </c>
      <c r="B22" s="25" t="s">
        <v>39</v>
      </c>
      <c r="C22" s="25" t="s">
        <v>40</v>
      </c>
      <c r="D22" s="25" t="s">
        <v>23</v>
      </c>
      <c r="E22" s="24">
        <v>7</v>
      </c>
      <c r="F22" s="25"/>
      <c r="G22" s="24">
        <v>0</v>
      </c>
      <c r="H22" s="24">
        <v>0</v>
      </c>
      <c r="I22" s="24">
        <v>6</v>
      </c>
      <c r="J22" s="24">
        <v>1</v>
      </c>
      <c r="K22" s="24">
        <v>0</v>
      </c>
      <c r="L22" s="24">
        <v>14</v>
      </c>
      <c r="M22" s="24"/>
      <c r="N22" s="24">
        <v>20</v>
      </c>
      <c r="O22" s="24">
        <v>1</v>
      </c>
      <c r="P22" s="24">
        <v>21</v>
      </c>
      <c r="Q22" s="24"/>
      <c r="R22" s="24">
        <v>0</v>
      </c>
      <c r="S22" s="24">
        <v>20</v>
      </c>
      <c r="T22" s="24">
        <v>0</v>
      </c>
      <c r="U22" s="24">
        <v>0</v>
      </c>
      <c r="V22" s="24">
        <v>0</v>
      </c>
      <c r="W22" s="24">
        <v>20</v>
      </c>
      <c r="X22" s="24">
        <v>20</v>
      </c>
      <c r="Z22" s="1">
        <f t="shared" si="1"/>
        <v>0</v>
      </c>
      <c r="AB22" s="57">
        <f>IF(OR($D22 = "SPLIT",$T22 = "N/A"),"",COUNTIFS($D$7:$D$361,$D22,T$7:T$361,"&gt;"&amp;T22)+1)</f>
        <v>104</v>
      </c>
      <c r="AC22" s="57">
        <f>IF(OR($D22 = "SPLIT",$X22 = "N/A"),"",COUNTIFS($D$7:$D$361,$D22,X$7:X$361,"&gt;"&amp;X22)+1)</f>
        <v>162</v>
      </c>
    </row>
    <row r="23" spans="1:29" x14ac:dyDescent="0.2">
      <c r="A23" s="24">
        <v>540235</v>
      </c>
      <c r="B23" s="25" t="s">
        <v>41</v>
      </c>
      <c r="C23" s="25" t="s">
        <v>40</v>
      </c>
      <c r="D23" s="25" t="s">
        <v>23</v>
      </c>
      <c r="E23" s="24">
        <v>7</v>
      </c>
      <c r="F23" s="25"/>
      <c r="G23" s="24" t="s">
        <v>31</v>
      </c>
      <c r="H23" s="24" t="s">
        <v>31</v>
      </c>
      <c r="I23" s="24" t="s">
        <v>31</v>
      </c>
      <c r="J23" s="24" t="s">
        <v>31</v>
      </c>
      <c r="K23" s="24" t="s">
        <v>31</v>
      </c>
      <c r="L23" s="24" t="s">
        <v>31</v>
      </c>
      <c r="M23" s="24"/>
      <c r="N23" s="24" t="s">
        <v>31</v>
      </c>
      <c r="O23" s="24" t="s">
        <v>31</v>
      </c>
      <c r="P23" s="24" t="s">
        <v>31</v>
      </c>
      <c r="Q23" s="24"/>
      <c r="R23" s="24" t="s">
        <v>31</v>
      </c>
      <c r="S23" s="24" t="s">
        <v>31</v>
      </c>
      <c r="T23" s="24" t="s">
        <v>31</v>
      </c>
      <c r="U23" s="24" t="s">
        <v>31</v>
      </c>
      <c r="V23" s="24" t="s">
        <v>31</v>
      </c>
      <c r="W23" s="24" t="s">
        <v>31</v>
      </c>
      <c r="X23" s="24" t="s">
        <v>31</v>
      </c>
      <c r="AB23" s="57" t="str">
        <f>IF(OR($D23 = "SPLIT",$T23 = "N/A"),"",COUNTIFS($D$7:$D$361,$D23,T$7:T$361,"&gt;"&amp;T23)+1)</f>
        <v/>
      </c>
      <c r="AC23" s="57" t="str">
        <f>IF(OR($D23 = "SPLIT",$X23 = "N/A"),"",COUNTIFS($D$7:$D$361,$D23,X$7:X$361,"&gt;"&amp;X23)+1)</f>
        <v/>
      </c>
    </row>
    <row r="24" spans="1:29" x14ac:dyDescent="0.2">
      <c r="A24" s="24">
        <v>540236</v>
      </c>
      <c r="B24" s="25" t="s">
        <v>42</v>
      </c>
      <c r="C24" s="25" t="s">
        <v>40</v>
      </c>
      <c r="D24" s="25" t="s">
        <v>23</v>
      </c>
      <c r="E24" s="24">
        <v>7</v>
      </c>
      <c r="F24" s="25"/>
      <c r="G24" s="24">
        <v>0</v>
      </c>
      <c r="H24" s="24">
        <v>0</v>
      </c>
      <c r="I24" s="24">
        <v>2</v>
      </c>
      <c r="J24" s="24">
        <v>0</v>
      </c>
      <c r="K24" s="24">
        <v>0</v>
      </c>
      <c r="L24" s="24">
        <v>25</v>
      </c>
      <c r="M24" s="24"/>
      <c r="N24" s="24">
        <v>27</v>
      </c>
      <c r="O24" s="24">
        <v>0</v>
      </c>
      <c r="P24" s="24">
        <v>27</v>
      </c>
      <c r="Q24" s="24"/>
      <c r="R24" s="24">
        <v>0</v>
      </c>
      <c r="S24" s="24">
        <v>27</v>
      </c>
      <c r="T24" s="24">
        <v>0</v>
      </c>
      <c r="U24" s="24">
        <v>0</v>
      </c>
      <c r="V24" s="24">
        <v>0</v>
      </c>
      <c r="W24" s="24">
        <v>27</v>
      </c>
      <c r="X24" s="24">
        <v>27</v>
      </c>
      <c r="Z24" s="1">
        <f t="shared" ref="Z24:Z32" si="2" xml:space="preserve"> N24 - X24</f>
        <v>0</v>
      </c>
      <c r="AB24" s="57">
        <f>IF(OR($D24 = "SPLIT",$T24 = "N/A"),"",COUNTIFS($D$7:$D$361,$D24,T$7:T$361,"&gt;"&amp;T24)+1)</f>
        <v>104</v>
      </c>
      <c r="AC24" s="57">
        <f>IF(OR($D24 = "SPLIT",$X24 = "N/A"),"",COUNTIFS($D$7:$D$361,$D24,X$7:X$361,"&gt;"&amp;X24)+1)</f>
        <v>142</v>
      </c>
    </row>
    <row r="25" spans="1:29" x14ac:dyDescent="0.2">
      <c r="A25" s="24">
        <v>540237</v>
      </c>
      <c r="B25" s="25" t="s">
        <v>43</v>
      </c>
      <c r="C25" s="25" t="s">
        <v>40</v>
      </c>
      <c r="D25" s="25" t="s">
        <v>23</v>
      </c>
      <c r="E25" s="24">
        <v>7</v>
      </c>
      <c r="F25" s="25"/>
      <c r="G25" s="24">
        <v>0</v>
      </c>
      <c r="H25" s="24">
        <v>0</v>
      </c>
      <c r="I25" s="24">
        <v>6</v>
      </c>
      <c r="J25" s="24">
        <v>4</v>
      </c>
      <c r="K25" s="24">
        <v>0</v>
      </c>
      <c r="L25" s="24">
        <v>34</v>
      </c>
      <c r="M25" s="24"/>
      <c r="N25" s="24">
        <v>40</v>
      </c>
      <c r="O25" s="24">
        <v>4</v>
      </c>
      <c r="P25" s="24">
        <v>44</v>
      </c>
      <c r="Q25" s="24"/>
      <c r="R25" s="24">
        <v>1</v>
      </c>
      <c r="S25" s="24">
        <v>39</v>
      </c>
      <c r="T25" s="24">
        <v>0</v>
      </c>
      <c r="U25" s="24">
        <v>0</v>
      </c>
      <c r="V25" s="24">
        <v>0</v>
      </c>
      <c r="W25" s="24">
        <v>39</v>
      </c>
      <c r="X25" s="24">
        <v>40</v>
      </c>
      <c r="Z25" s="1">
        <f t="shared" si="2"/>
        <v>0</v>
      </c>
      <c r="AB25" s="57">
        <f>IF(OR($D25 = "SPLIT",$T25 = "N/A"),"",COUNTIFS($D$7:$D$361,$D25,T$7:T$361,"&gt;"&amp;T25)+1)</f>
        <v>104</v>
      </c>
      <c r="AC25" s="57">
        <f>IF(OR($D25 = "SPLIT",$X25 = "N/A"),"",COUNTIFS($D$7:$D$361,$D25,X$7:X$361,"&gt;"&amp;X25)+1)</f>
        <v>115</v>
      </c>
    </row>
    <row r="26" spans="1:29" x14ac:dyDescent="0.2">
      <c r="A26" s="58">
        <v>540009</v>
      </c>
      <c r="B26" s="59" t="s">
        <v>44</v>
      </c>
      <c r="C26" s="59" t="s">
        <v>40</v>
      </c>
      <c r="D26" s="59" t="s">
        <v>27</v>
      </c>
      <c r="E26" s="58">
        <v>7</v>
      </c>
      <c r="F26" s="59"/>
      <c r="G26" s="58">
        <v>0</v>
      </c>
      <c r="H26" s="58">
        <v>0</v>
      </c>
      <c r="I26" s="58">
        <v>581</v>
      </c>
      <c r="J26" s="58">
        <v>8</v>
      </c>
      <c r="K26" s="58">
        <v>0</v>
      </c>
      <c r="L26" s="58">
        <v>147</v>
      </c>
      <c r="M26" s="58"/>
      <c r="N26" s="58">
        <v>728</v>
      </c>
      <c r="O26" s="58">
        <v>8</v>
      </c>
      <c r="P26" s="58">
        <v>736</v>
      </c>
      <c r="Q26" s="58"/>
      <c r="R26" s="58">
        <v>534</v>
      </c>
      <c r="S26" s="58">
        <v>193</v>
      </c>
      <c r="T26" s="58">
        <v>0</v>
      </c>
      <c r="U26" s="58">
        <v>0</v>
      </c>
      <c r="V26" s="58">
        <v>0</v>
      </c>
      <c r="W26" s="58">
        <v>193</v>
      </c>
      <c r="X26" s="58">
        <v>727</v>
      </c>
      <c r="Z26" s="1">
        <f t="shared" si="2"/>
        <v>1</v>
      </c>
      <c r="AB26" s="55">
        <f>IF(OR($D26 = "SPLIT",$T26 = "N/A"),"",COUNTIFS($D$7:$D$361,$D26,T$7:T$361,"&gt;"&amp;T26)+1)</f>
        <v>44</v>
      </c>
      <c r="AC26" s="55">
        <f>IF(OR($D26 = "SPLIT",$X26 = "N/A"),"",COUNTIFS($D$7:$D$361,$D26,X$7:X$361,"&gt;"&amp;X26)+1)</f>
        <v>27</v>
      </c>
    </row>
    <row r="27" spans="1:29" x14ac:dyDescent="0.2">
      <c r="A27" s="26"/>
      <c r="B27" s="27"/>
      <c r="C27" s="27" t="s">
        <v>40</v>
      </c>
      <c r="D27" s="27" t="s">
        <v>2</v>
      </c>
      <c r="E27" s="26">
        <v>7</v>
      </c>
      <c r="F27" s="27"/>
      <c r="G27" s="26">
        <v>0</v>
      </c>
      <c r="H27" s="26">
        <v>0</v>
      </c>
      <c r="I27" s="26">
        <v>595</v>
      </c>
      <c r="J27" s="26">
        <v>13</v>
      </c>
      <c r="K27" s="26">
        <v>0</v>
      </c>
      <c r="L27" s="26">
        <v>220</v>
      </c>
      <c r="M27" s="26"/>
      <c r="N27" s="26">
        <v>815</v>
      </c>
      <c r="O27" s="26">
        <v>13</v>
      </c>
      <c r="P27" s="26">
        <v>828</v>
      </c>
      <c r="Q27" s="26"/>
      <c r="R27" s="26">
        <v>535</v>
      </c>
      <c r="S27" s="26">
        <v>279</v>
      </c>
      <c r="T27" s="26">
        <v>0</v>
      </c>
      <c r="U27" s="26">
        <v>0</v>
      </c>
      <c r="V27" s="26">
        <v>0</v>
      </c>
      <c r="W27" s="26">
        <v>279</v>
      </c>
      <c r="X27" s="26">
        <v>814</v>
      </c>
      <c r="Z27" s="1">
        <f t="shared" si="2"/>
        <v>1</v>
      </c>
      <c r="AB27" s="56">
        <f>IF(OR($D27 = "SPLIT",$T27 = "N/A"),"",COUNTIFS($D$7:$D$361,$D27,T$7:T$361,"&gt;"&amp;T27)+1)</f>
        <v>47</v>
      </c>
      <c r="AC27" s="56">
        <f>IF(OR($D27 = "SPLIT",$X27 = "N/A"),"",COUNTIFS($D$7:$D$361,$D27,X$7:X$361,"&gt;"&amp;X27)+1)</f>
        <v>35</v>
      </c>
    </row>
    <row r="28" spans="1:29" x14ac:dyDescent="0.2">
      <c r="A28" s="24">
        <v>540012</v>
      </c>
      <c r="B28" s="25" t="s">
        <v>45</v>
      </c>
      <c r="C28" s="25" t="s">
        <v>46</v>
      </c>
      <c r="D28" s="25" t="s">
        <v>23</v>
      </c>
      <c r="E28" s="24">
        <v>11</v>
      </c>
      <c r="F28" s="25"/>
      <c r="G28" s="24">
        <v>0</v>
      </c>
      <c r="H28" s="24">
        <v>0</v>
      </c>
      <c r="I28" s="24">
        <v>2</v>
      </c>
      <c r="J28" s="24">
        <v>0</v>
      </c>
      <c r="K28" s="24">
        <v>0</v>
      </c>
      <c r="L28" s="24">
        <v>3</v>
      </c>
      <c r="M28" s="24"/>
      <c r="N28" s="24">
        <v>5</v>
      </c>
      <c r="O28" s="24">
        <v>0</v>
      </c>
      <c r="P28" s="24">
        <v>5</v>
      </c>
      <c r="Q28" s="24"/>
      <c r="R28" s="24">
        <v>5</v>
      </c>
      <c r="S28" s="24">
        <v>0</v>
      </c>
      <c r="T28" s="24">
        <v>0</v>
      </c>
      <c r="U28" s="24">
        <v>0</v>
      </c>
      <c r="V28" s="24">
        <v>0</v>
      </c>
      <c r="W28" s="24">
        <v>0</v>
      </c>
      <c r="X28" s="24">
        <v>5</v>
      </c>
      <c r="Z28" s="1">
        <f t="shared" si="2"/>
        <v>0</v>
      </c>
      <c r="AB28" s="57">
        <f>IF(OR($D28 = "SPLIT",$T28 = "N/A"),"",COUNTIFS($D$7:$D$361,$D28,T$7:T$361,"&gt;"&amp;T28)+1)</f>
        <v>104</v>
      </c>
      <c r="AC28" s="57">
        <f>IF(OR($D28 = "SPLIT",$X28 = "N/A"),"",COUNTIFS($D$7:$D$361,$D28,X$7:X$361,"&gt;"&amp;X28)+1)</f>
        <v>194</v>
      </c>
    </row>
    <row r="29" spans="1:29" x14ac:dyDescent="0.2">
      <c r="A29" s="24">
        <v>540013</v>
      </c>
      <c r="B29" s="25" t="s">
        <v>47</v>
      </c>
      <c r="C29" s="25" t="s">
        <v>46</v>
      </c>
      <c r="D29" s="25" t="s">
        <v>23</v>
      </c>
      <c r="E29" s="24">
        <v>11</v>
      </c>
      <c r="F29" s="25"/>
      <c r="G29" s="24">
        <v>0</v>
      </c>
      <c r="H29" s="24">
        <v>0</v>
      </c>
      <c r="I29" s="24">
        <v>49</v>
      </c>
      <c r="J29" s="24">
        <v>15</v>
      </c>
      <c r="K29" s="24">
        <v>0</v>
      </c>
      <c r="L29" s="24">
        <v>18</v>
      </c>
      <c r="M29" s="24"/>
      <c r="N29" s="24">
        <v>67</v>
      </c>
      <c r="O29" s="24">
        <v>15</v>
      </c>
      <c r="P29" s="24">
        <v>82</v>
      </c>
      <c r="Q29" s="24"/>
      <c r="R29" s="24">
        <v>0</v>
      </c>
      <c r="S29" s="24">
        <v>66</v>
      </c>
      <c r="T29" s="24">
        <v>0</v>
      </c>
      <c r="U29" s="24">
        <v>0</v>
      </c>
      <c r="V29" s="24">
        <v>0</v>
      </c>
      <c r="W29" s="24">
        <v>66</v>
      </c>
      <c r="X29" s="24">
        <v>66</v>
      </c>
      <c r="Z29" s="1">
        <f t="shared" si="2"/>
        <v>1</v>
      </c>
      <c r="AB29" s="57">
        <f>IF(OR($D29 = "SPLIT",$T29 = "N/A"),"",COUNTIFS($D$7:$D$361,$D29,T$7:T$361,"&gt;"&amp;T29)+1)</f>
        <v>104</v>
      </c>
      <c r="AC29" s="57">
        <f>IF(OR($D29 = "SPLIT",$X29 = "N/A"),"",COUNTIFS($D$7:$D$361,$D29,X$7:X$361,"&gt;"&amp;X29)+1)</f>
        <v>86</v>
      </c>
    </row>
    <row r="30" spans="1:29" x14ac:dyDescent="0.2">
      <c r="A30" s="24">
        <v>540014</v>
      </c>
      <c r="B30" s="25" t="s">
        <v>48</v>
      </c>
      <c r="C30" s="25" t="s">
        <v>46</v>
      </c>
      <c r="D30" s="25" t="s">
        <v>49</v>
      </c>
      <c r="E30" s="24">
        <v>11</v>
      </c>
      <c r="F30" s="25"/>
      <c r="G30" s="24">
        <v>0</v>
      </c>
      <c r="H30" s="24">
        <v>0</v>
      </c>
      <c r="I30" s="24">
        <v>25</v>
      </c>
      <c r="J30" s="24">
        <v>6</v>
      </c>
      <c r="K30" s="24">
        <v>0</v>
      </c>
      <c r="L30" s="24">
        <v>13</v>
      </c>
      <c r="M30" s="24"/>
      <c r="N30" s="24">
        <v>38</v>
      </c>
      <c r="O30" s="24">
        <v>6</v>
      </c>
      <c r="P30" s="24">
        <v>44</v>
      </c>
      <c r="Q30" s="24"/>
      <c r="R30" s="24">
        <v>0</v>
      </c>
      <c r="S30" s="24">
        <v>38</v>
      </c>
      <c r="T30" s="24">
        <v>0</v>
      </c>
      <c r="U30" s="24">
        <v>0</v>
      </c>
      <c r="V30" s="24">
        <v>0</v>
      </c>
      <c r="W30" s="24">
        <v>38</v>
      </c>
      <c r="X30" s="24">
        <v>38</v>
      </c>
      <c r="Z30" s="1">
        <f t="shared" si="2"/>
        <v>0</v>
      </c>
      <c r="AB30" s="55" t="str">
        <f>IF(OR($D30 = "SPLIT",$T30 = "N/A"),"",COUNTIFS($D$7:$D$361,$D30,T$7:T$361,"&gt;"&amp;T30)+1)</f>
        <v/>
      </c>
      <c r="AC30" s="55" t="str">
        <f>IF(OR($D30 = "SPLIT",$X30 = "N/A"),"",COUNTIFS($D$7:$D$361,$D30,X$7:X$361,"&gt;"&amp;X30)+1)</f>
        <v/>
      </c>
    </row>
    <row r="31" spans="1:29" x14ac:dyDescent="0.2">
      <c r="A31" s="24">
        <v>540015</v>
      </c>
      <c r="B31" s="25" t="s">
        <v>50</v>
      </c>
      <c r="C31" s="25" t="s">
        <v>46</v>
      </c>
      <c r="D31" s="25" t="s">
        <v>23</v>
      </c>
      <c r="E31" s="24">
        <v>11</v>
      </c>
      <c r="F31" s="25"/>
      <c r="G31" s="24">
        <v>0</v>
      </c>
      <c r="H31" s="24">
        <v>5</v>
      </c>
      <c r="I31" s="24">
        <v>705</v>
      </c>
      <c r="J31" s="24">
        <v>7</v>
      </c>
      <c r="K31" s="24">
        <v>0</v>
      </c>
      <c r="L31" s="24">
        <v>81</v>
      </c>
      <c r="M31" s="24"/>
      <c r="N31" s="24">
        <v>791</v>
      </c>
      <c r="O31" s="24">
        <v>7</v>
      </c>
      <c r="P31" s="24">
        <v>798</v>
      </c>
      <c r="Q31" s="24"/>
      <c r="R31" s="24">
        <v>0</v>
      </c>
      <c r="S31" s="24">
        <v>790</v>
      </c>
      <c r="T31" s="24">
        <v>1</v>
      </c>
      <c r="U31" s="24">
        <v>0</v>
      </c>
      <c r="V31" s="24">
        <v>0</v>
      </c>
      <c r="W31" s="24">
        <v>791</v>
      </c>
      <c r="X31" s="24">
        <v>791</v>
      </c>
      <c r="Z31" s="1">
        <f t="shared" si="2"/>
        <v>0</v>
      </c>
      <c r="AB31" s="57">
        <f>IF(OR($D31 = "SPLIT",$T31 = "N/A"),"",COUNTIFS($D$7:$D$361,$D31,T$7:T$361,"&gt;"&amp;T31)+1)</f>
        <v>90</v>
      </c>
      <c r="AC31" s="57">
        <f>IF(OR($D31 = "SPLIT",$X31 = "N/A"),"",COUNTIFS($D$7:$D$361,$D31,X$7:X$361,"&gt;"&amp;X31)+1)</f>
        <v>4</v>
      </c>
    </row>
    <row r="32" spans="1:29" x14ac:dyDescent="0.2">
      <c r="A32" s="24">
        <v>540093</v>
      </c>
      <c r="B32" s="25" t="s">
        <v>51</v>
      </c>
      <c r="C32" s="25" t="s">
        <v>46</v>
      </c>
      <c r="D32" s="25" t="s">
        <v>23</v>
      </c>
      <c r="E32" s="24">
        <v>11</v>
      </c>
      <c r="F32" s="25"/>
      <c r="G32" s="24">
        <v>0</v>
      </c>
      <c r="H32" s="24">
        <v>0</v>
      </c>
      <c r="I32" s="24">
        <v>2</v>
      </c>
      <c r="J32" s="24">
        <v>0</v>
      </c>
      <c r="K32" s="24">
        <v>0</v>
      </c>
      <c r="L32" s="24">
        <v>5</v>
      </c>
      <c r="M32" s="24"/>
      <c r="N32" s="24">
        <v>7</v>
      </c>
      <c r="O32" s="24">
        <v>0</v>
      </c>
      <c r="P32" s="24">
        <v>7</v>
      </c>
      <c r="Q32" s="24"/>
      <c r="R32" s="24">
        <v>0</v>
      </c>
      <c r="S32" s="24">
        <v>7</v>
      </c>
      <c r="T32" s="24">
        <v>0</v>
      </c>
      <c r="U32" s="24">
        <v>0</v>
      </c>
      <c r="V32" s="24">
        <v>0</v>
      </c>
      <c r="W32" s="24">
        <v>7</v>
      </c>
      <c r="X32" s="24">
        <v>7</v>
      </c>
      <c r="Z32" s="1">
        <f t="shared" si="2"/>
        <v>0</v>
      </c>
      <c r="AB32" s="57">
        <f>IF(OR($D32 = "SPLIT",$T32 = "N/A"),"",COUNTIFS($D$7:$D$361,$D32,T$7:T$361,"&gt;"&amp;T32)+1)</f>
        <v>104</v>
      </c>
      <c r="AC32" s="57">
        <f>IF(OR($D32 = "SPLIT",$X32 = "N/A"),"",COUNTIFS($D$7:$D$361,$D32,X$7:X$361,"&gt;"&amp;X32)+1)</f>
        <v>189</v>
      </c>
    </row>
    <row r="33" spans="1:29" x14ac:dyDescent="0.2">
      <c r="A33" s="24">
        <v>540084</v>
      </c>
      <c r="B33" s="25" t="s">
        <v>52</v>
      </c>
      <c r="C33" s="25" t="s">
        <v>53</v>
      </c>
      <c r="D33" s="25" t="s">
        <v>23</v>
      </c>
      <c r="E33" s="24">
        <v>11</v>
      </c>
      <c r="F33" s="25"/>
      <c r="G33" s="24" t="s">
        <v>31</v>
      </c>
      <c r="H33" s="24" t="s">
        <v>31</v>
      </c>
      <c r="I33" s="24" t="s">
        <v>31</v>
      </c>
      <c r="J33" s="24" t="s">
        <v>31</v>
      </c>
      <c r="K33" s="24" t="s">
        <v>31</v>
      </c>
      <c r="L33" s="24" t="s">
        <v>31</v>
      </c>
      <c r="M33" s="24"/>
      <c r="N33" s="24" t="s">
        <v>31</v>
      </c>
      <c r="O33" s="24" t="s">
        <v>31</v>
      </c>
      <c r="P33" s="24" t="s">
        <v>31</v>
      </c>
      <c r="Q33" s="24"/>
      <c r="R33" s="24" t="s">
        <v>31</v>
      </c>
      <c r="S33" s="24" t="s">
        <v>31</v>
      </c>
      <c r="T33" s="24" t="s">
        <v>31</v>
      </c>
      <c r="U33" s="24" t="s">
        <v>31</v>
      </c>
      <c r="V33" s="24" t="s">
        <v>31</v>
      </c>
      <c r="W33" s="24" t="s">
        <v>31</v>
      </c>
      <c r="X33" s="24" t="s">
        <v>31</v>
      </c>
      <c r="AB33" s="57" t="str">
        <f>IF(OR($D33 = "SPLIT",$T33 = "N/A"),"",COUNTIFS($D$7:$D$361,$D33,T$7:T$361,"&gt;"&amp;T33)+1)</f>
        <v/>
      </c>
      <c r="AC33" s="57" t="str">
        <f>IF(OR($D33 = "SPLIT",$X33 = "N/A"),"",COUNTIFS($D$7:$D$361,$D33,X$7:X$361,"&gt;"&amp;X33)+1)</f>
        <v/>
      </c>
    </row>
    <row r="34" spans="1:29" x14ac:dyDescent="0.2">
      <c r="A34" s="58">
        <v>540011</v>
      </c>
      <c r="B34" s="59" t="s">
        <v>54</v>
      </c>
      <c r="C34" s="59" t="s">
        <v>46</v>
      </c>
      <c r="D34" s="59" t="s">
        <v>27</v>
      </c>
      <c r="E34" s="58">
        <v>11</v>
      </c>
      <c r="F34" s="59"/>
      <c r="G34" s="58">
        <v>0</v>
      </c>
      <c r="H34" s="58">
        <v>6</v>
      </c>
      <c r="I34" s="58">
        <v>57</v>
      </c>
      <c r="J34" s="58">
        <v>31</v>
      </c>
      <c r="K34" s="58">
        <v>0</v>
      </c>
      <c r="L34" s="58">
        <v>70</v>
      </c>
      <c r="M34" s="58"/>
      <c r="N34" s="58">
        <v>133</v>
      </c>
      <c r="O34" s="58">
        <v>31</v>
      </c>
      <c r="P34" s="58">
        <v>164</v>
      </c>
      <c r="Q34" s="58"/>
      <c r="R34" s="58">
        <v>36</v>
      </c>
      <c r="S34" s="58">
        <v>92</v>
      </c>
      <c r="T34" s="58">
        <v>3</v>
      </c>
      <c r="U34" s="58">
        <v>0</v>
      </c>
      <c r="V34" s="58">
        <v>0</v>
      </c>
      <c r="W34" s="58">
        <v>95</v>
      </c>
      <c r="X34" s="58">
        <v>131</v>
      </c>
      <c r="Z34" s="1">
        <f t="shared" ref="Z34:Z53" si="3" xml:space="preserve"> N34 - X34</f>
        <v>2</v>
      </c>
      <c r="AB34" s="55">
        <f>IF(OR($D34 = "SPLIT",$T34 = "N/A"),"",COUNTIFS($D$7:$D$361,$D34,T$7:T$361,"&gt;"&amp;T34)+1)</f>
        <v>39</v>
      </c>
      <c r="AC34" s="55">
        <f>IF(OR($D34 = "SPLIT",$X34 = "N/A"),"",COUNTIFS($D$7:$D$361,$D34,X$7:X$361,"&gt;"&amp;X34)+1)</f>
        <v>55</v>
      </c>
    </row>
    <row r="35" spans="1:29" x14ac:dyDescent="0.2">
      <c r="A35" s="26"/>
      <c r="B35" s="27"/>
      <c r="C35" s="27" t="s">
        <v>46</v>
      </c>
      <c r="D35" s="27" t="s">
        <v>2</v>
      </c>
      <c r="E35" s="26">
        <v>11</v>
      </c>
      <c r="F35" s="27"/>
      <c r="G35" s="26">
        <v>0</v>
      </c>
      <c r="H35" s="26">
        <v>11</v>
      </c>
      <c r="I35" s="26">
        <v>840</v>
      </c>
      <c r="J35" s="26">
        <v>59</v>
      </c>
      <c r="K35" s="26">
        <v>0</v>
      </c>
      <c r="L35" s="26">
        <v>190</v>
      </c>
      <c r="M35" s="26"/>
      <c r="N35" s="26">
        <v>1041</v>
      </c>
      <c r="O35" s="26">
        <v>59</v>
      </c>
      <c r="P35" s="26">
        <v>1100</v>
      </c>
      <c r="Q35" s="26"/>
      <c r="R35" s="26">
        <v>41</v>
      </c>
      <c r="S35" s="26">
        <v>993</v>
      </c>
      <c r="T35" s="26">
        <v>4</v>
      </c>
      <c r="U35" s="26">
        <v>0</v>
      </c>
      <c r="V35" s="26">
        <v>0</v>
      </c>
      <c r="W35" s="26">
        <v>997</v>
      </c>
      <c r="X35" s="26">
        <v>1038</v>
      </c>
      <c r="Z35" s="1">
        <f t="shared" si="3"/>
        <v>3</v>
      </c>
      <c r="AB35" s="56">
        <f>IF(OR($D35 = "SPLIT",$T35 = "N/A"),"",COUNTIFS($D$7:$D$361,$D35,T$7:T$361,"&gt;"&amp;T35)+1)</f>
        <v>45</v>
      </c>
      <c r="AC35" s="56">
        <f>IF(OR($D35 = "SPLIT",$X35 = "N/A"),"",COUNTIFS($D$7:$D$361,$D35,X$7:X$361,"&gt;"&amp;X35)+1)</f>
        <v>26</v>
      </c>
    </row>
    <row r="36" spans="1:29" x14ac:dyDescent="0.2">
      <c r="A36" s="24">
        <v>540018</v>
      </c>
      <c r="B36" s="25" t="s">
        <v>55</v>
      </c>
      <c r="C36" s="25" t="s">
        <v>56</v>
      </c>
      <c r="D36" s="25" t="s">
        <v>49</v>
      </c>
      <c r="E36" s="24">
        <v>2</v>
      </c>
      <c r="F36" s="25"/>
      <c r="G36" s="24">
        <v>0</v>
      </c>
      <c r="H36" s="24">
        <v>55</v>
      </c>
      <c r="I36" s="24">
        <v>396</v>
      </c>
      <c r="J36" s="24">
        <v>436</v>
      </c>
      <c r="K36" s="24">
        <v>0</v>
      </c>
      <c r="L36" s="24">
        <v>99</v>
      </c>
      <c r="M36" s="24"/>
      <c r="N36" s="24">
        <v>550</v>
      </c>
      <c r="O36" s="24">
        <v>436</v>
      </c>
      <c r="P36" s="24">
        <v>986</v>
      </c>
      <c r="Q36" s="24"/>
      <c r="R36" s="24">
        <v>4</v>
      </c>
      <c r="S36" s="24">
        <v>486</v>
      </c>
      <c r="T36" s="24">
        <v>53</v>
      </c>
      <c r="U36" s="24">
        <v>0</v>
      </c>
      <c r="V36" s="24">
        <v>0</v>
      </c>
      <c r="W36" s="24">
        <v>539</v>
      </c>
      <c r="X36" s="24">
        <v>543</v>
      </c>
      <c r="Z36" s="1">
        <f t="shared" si="3"/>
        <v>7</v>
      </c>
      <c r="AB36" s="55" t="str">
        <f>IF(OR($D36 = "SPLIT",$T36 = "N/A"),"",COUNTIFS($D$7:$D$361,$D36,T$7:T$361,"&gt;"&amp;T36)+1)</f>
        <v/>
      </c>
      <c r="AC36" s="55" t="str">
        <f>IF(OR($D36 = "SPLIT",$X36 = "N/A"),"",COUNTIFS($D$7:$D$361,$D36,X$7:X$361,"&gt;"&amp;X36)+1)</f>
        <v/>
      </c>
    </row>
    <row r="37" spans="1:29" x14ac:dyDescent="0.2">
      <c r="A37" s="24">
        <v>540017</v>
      </c>
      <c r="B37" s="25" t="s">
        <v>57</v>
      </c>
      <c r="C37" s="25" t="s">
        <v>56</v>
      </c>
      <c r="D37" s="25" t="s">
        <v>23</v>
      </c>
      <c r="E37" s="24">
        <v>2</v>
      </c>
      <c r="F37" s="25"/>
      <c r="G37" s="24">
        <v>0</v>
      </c>
      <c r="H37" s="24">
        <v>0</v>
      </c>
      <c r="I37" s="24">
        <v>26</v>
      </c>
      <c r="J37" s="24">
        <v>7</v>
      </c>
      <c r="K37" s="24">
        <v>0</v>
      </c>
      <c r="L37" s="24">
        <v>12</v>
      </c>
      <c r="M37" s="24"/>
      <c r="N37" s="24">
        <v>38</v>
      </c>
      <c r="O37" s="24">
        <v>7</v>
      </c>
      <c r="P37" s="24">
        <v>45</v>
      </c>
      <c r="Q37" s="24"/>
      <c r="R37" s="24">
        <v>15</v>
      </c>
      <c r="S37" s="24">
        <v>23</v>
      </c>
      <c r="T37" s="24">
        <v>0</v>
      </c>
      <c r="U37" s="24">
        <v>0</v>
      </c>
      <c r="V37" s="24">
        <v>0</v>
      </c>
      <c r="W37" s="24">
        <v>23</v>
      </c>
      <c r="X37" s="24">
        <v>38</v>
      </c>
      <c r="Z37" s="1">
        <f t="shared" si="3"/>
        <v>0</v>
      </c>
      <c r="AB37" s="57">
        <f>IF(OR($D37 = "SPLIT",$T37 = "N/A"),"",COUNTIFS($D$7:$D$361,$D37,T$7:T$361,"&gt;"&amp;T37)+1)</f>
        <v>104</v>
      </c>
      <c r="AC37" s="57">
        <f>IF(OR($D37 = "SPLIT",$X37 = "N/A"),"",COUNTIFS($D$7:$D$361,$D37,X$7:X$361,"&gt;"&amp;X37)+1)</f>
        <v>120</v>
      </c>
    </row>
    <row r="38" spans="1:29" x14ac:dyDescent="0.2">
      <c r="A38" s="24">
        <v>540019</v>
      </c>
      <c r="B38" s="25" t="s">
        <v>58</v>
      </c>
      <c r="C38" s="25" t="s">
        <v>56</v>
      </c>
      <c r="D38" s="25" t="s">
        <v>23</v>
      </c>
      <c r="E38" s="24">
        <v>2</v>
      </c>
      <c r="F38" s="25"/>
      <c r="G38" s="24">
        <v>0</v>
      </c>
      <c r="H38" s="24">
        <v>50</v>
      </c>
      <c r="I38" s="24">
        <v>353</v>
      </c>
      <c r="J38" s="24">
        <v>8</v>
      </c>
      <c r="K38" s="24">
        <v>0</v>
      </c>
      <c r="L38" s="24">
        <v>26</v>
      </c>
      <c r="M38" s="24"/>
      <c r="N38" s="24">
        <v>429</v>
      </c>
      <c r="O38" s="24">
        <v>8</v>
      </c>
      <c r="P38" s="24">
        <v>437</v>
      </c>
      <c r="Q38" s="24"/>
      <c r="R38" s="24">
        <v>0</v>
      </c>
      <c r="S38" s="24">
        <v>382</v>
      </c>
      <c r="T38" s="24">
        <v>43</v>
      </c>
      <c r="U38" s="24">
        <v>0</v>
      </c>
      <c r="V38" s="24">
        <v>0</v>
      </c>
      <c r="W38" s="24">
        <v>425</v>
      </c>
      <c r="X38" s="24">
        <v>425</v>
      </c>
      <c r="Z38" s="1">
        <f t="shared" si="3"/>
        <v>4</v>
      </c>
      <c r="AB38" s="57">
        <f>IF(OR($D38 = "SPLIT",$T38 = "N/A"),"",COUNTIFS($D$7:$D$361,$D38,T$7:T$361,"&gt;"&amp;T38)+1)</f>
        <v>17</v>
      </c>
      <c r="AC38" s="57">
        <f>IF(OR($D38 = "SPLIT",$X38 = "N/A"),"",COUNTIFS($D$7:$D$361,$D38,X$7:X$361,"&gt;"&amp;X38)+1)</f>
        <v>9</v>
      </c>
    </row>
    <row r="39" spans="1:29" x14ac:dyDescent="0.2">
      <c r="A39" s="58">
        <v>540016</v>
      </c>
      <c r="B39" s="59" t="s">
        <v>59</v>
      </c>
      <c r="C39" s="59" t="s">
        <v>56</v>
      </c>
      <c r="D39" s="59" t="s">
        <v>27</v>
      </c>
      <c r="E39" s="58">
        <v>2</v>
      </c>
      <c r="F39" s="59"/>
      <c r="G39" s="58">
        <v>0</v>
      </c>
      <c r="H39" s="58">
        <v>85</v>
      </c>
      <c r="I39" s="58">
        <v>1218</v>
      </c>
      <c r="J39" s="58">
        <v>191</v>
      </c>
      <c r="K39" s="58">
        <v>0</v>
      </c>
      <c r="L39" s="58">
        <v>422</v>
      </c>
      <c r="M39" s="58"/>
      <c r="N39" s="58">
        <v>1725</v>
      </c>
      <c r="O39" s="58">
        <v>191</v>
      </c>
      <c r="P39" s="58">
        <v>1916</v>
      </c>
      <c r="Q39" s="58"/>
      <c r="R39" s="58">
        <v>720</v>
      </c>
      <c r="S39" s="58">
        <v>917</v>
      </c>
      <c r="T39" s="58">
        <v>65</v>
      </c>
      <c r="U39" s="58">
        <v>0</v>
      </c>
      <c r="V39" s="58">
        <v>0</v>
      </c>
      <c r="W39" s="58">
        <v>982</v>
      </c>
      <c r="X39" s="58">
        <v>1702</v>
      </c>
      <c r="Z39" s="1">
        <f t="shared" si="3"/>
        <v>23</v>
      </c>
      <c r="AB39" s="55">
        <f>IF(OR($D39 = "SPLIT",$T39 = "N/A"),"",COUNTIFS($D$7:$D$361,$D39,T$7:T$361,"&gt;"&amp;T39)+1)</f>
        <v>16</v>
      </c>
      <c r="AC39" s="55">
        <f>IF(OR($D39 = "SPLIT",$X39 = "N/A"),"",COUNTIFS($D$7:$D$361,$D39,X$7:X$361,"&gt;"&amp;X39)+1)</f>
        <v>9</v>
      </c>
    </row>
    <row r="40" spans="1:29" x14ac:dyDescent="0.2">
      <c r="A40" s="26"/>
      <c r="B40" s="27"/>
      <c r="C40" s="27" t="s">
        <v>56</v>
      </c>
      <c r="D40" s="27" t="s">
        <v>2</v>
      </c>
      <c r="E40" s="26">
        <v>2</v>
      </c>
      <c r="F40" s="27"/>
      <c r="G40" s="26">
        <v>0</v>
      </c>
      <c r="H40" s="26">
        <v>190</v>
      </c>
      <c r="I40" s="26">
        <v>1993</v>
      </c>
      <c r="J40" s="26">
        <v>642</v>
      </c>
      <c r="K40" s="26">
        <v>0</v>
      </c>
      <c r="L40" s="26">
        <v>559</v>
      </c>
      <c r="M40" s="26"/>
      <c r="N40" s="26">
        <v>2742</v>
      </c>
      <c r="O40" s="26">
        <v>642</v>
      </c>
      <c r="P40" s="26">
        <v>3384</v>
      </c>
      <c r="Q40" s="26"/>
      <c r="R40" s="26">
        <v>739</v>
      </c>
      <c r="S40" s="26">
        <v>1808</v>
      </c>
      <c r="T40" s="26">
        <v>161</v>
      </c>
      <c r="U40" s="26">
        <v>0</v>
      </c>
      <c r="V40" s="26">
        <v>0</v>
      </c>
      <c r="W40" s="26">
        <v>1969</v>
      </c>
      <c r="X40" s="26">
        <v>2708</v>
      </c>
      <c r="Z40" s="1">
        <f t="shared" si="3"/>
        <v>34</v>
      </c>
      <c r="AB40" s="56">
        <f>IF(OR($D40 = "SPLIT",$T40 = "N/A"),"",COUNTIFS($D$7:$D$361,$D40,T$7:T$361,"&gt;"&amp;T40)+1)</f>
        <v>14</v>
      </c>
      <c r="AC40" s="56">
        <f>IF(OR($D40 = "SPLIT",$X40 = "N/A"),"",COUNTIFS($D$7:$D$361,$D40,X$7:X$361,"&gt;"&amp;X40)+1)</f>
        <v>6</v>
      </c>
    </row>
    <row r="41" spans="1:29" x14ac:dyDescent="0.2">
      <c r="A41" s="24">
        <v>540021</v>
      </c>
      <c r="B41" s="25" t="s">
        <v>60</v>
      </c>
      <c r="C41" s="25" t="s">
        <v>61</v>
      </c>
      <c r="D41" s="25" t="s">
        <v>23</v>
      </c>
      <c r="E41" s="24">
        <v>5</v>
      </c>
      <c r="F41" s="25"/>
      <c r="G41" s="24">
        <v>0</v>
      </c>
      <c r="H41" s="24">
        <v>0</v>
      </c>
      <c r="I41" s="24">
        <v>117</v>
      </c>
      <c r="J41" s="24">
        <v>3</v>
      </c>
      <c r="K41" s="24">
        <v>0</v>
      </c>
      <c r="L41" s="24">
        <v>14</v>
      </c>
      <c r="M41" s="24"/>
      <c r="N41" s="24">
        <v>131</v>
      </c>
      <c r="O41" s="24">
        <v>3</v>
      </c>
      <c r="P41" s="24">
        <v>134</v>
      </c>
      <c r="Q41" s="24"/>
      <c r="R41" s="24">
        <v>0</v>
      </c>
      <c r="S41" s="24">
        <v>131</v>
      </c>
      <c r="T41" s="24">
        <v>0</v>
      </c>
      <c r="U41" s="24">
        <v>0</v>
      </c>
      <c r="V41" s="24">
        <v>0</v>
      </c>
      <c r="W41" s="24">
        <v>131</v>
      </c>
      <c r="X41" s="24">
        <v>131</v>
      </c>
      <c r="Z41" s="1">
        <f t="shared" si="3"/>
        <v>0</v>
      </c>
      <c r="AB41" s="57">
        <f>IF(OR($D41 = "SPLIT",$T41 = "N/A"),"",COUNTIFS($D$7:$D$361,$D41,T$7:T$361,"&gt;"&amp;T41)+1)</f>
        <v>104</v>
      </c>
      <c r="AC41" s="57">
        <f>IF(OR($D41 = "SPLIT",$X41 = "N/A"),"",COUNTIFS($D$7:$D$361,$D41,X$7:X$361,"&gt;"&amp;X41)+1)</f>
        <v>46</v>
      </c>
    </row>
    <row r="42" spans="1:29" x14ac:dyDescent="0.2">
      <c r="A42" s="58">
        <v>540020</v>
      </c>
      <c r="B42" s="59" t="s">
        <v>62</v>
      </c>
      <c r="C42" s="59" t="s">
        <v>61</v>
      </c>
      <c r="D42" s="59" t="s">
        <v>27</v>
      </c>
      <c r="E42" s="58">
        <v>5</v>
      </c>
      <c r="F42" s="59"/>
      <c r="G42" s="58">
        <v>0</v>
      </c>
      <c r="H42" s="58">
        <v>0</v>
      </c>
      <c r="I42" s="58">
        <v>405</v>
      </c>
      <c r="J42" s="58">
        <v>23</v>
      </c>
      <c r="K42" s="58">
        <v>0</v>
      </c>
      <c r="L42" s="58">
        <v>61</v>
      </c>
      <c r="M42" s="58"/>
      <c r="N42" s="58">
        <v>466</v>
      </c>
      <c r="O42" s="58">
        <v>23</v>
      </c>
      <c r="P42" s="58">
        <v>489</v>
      </c>
      <c r="Q42" s="58"/>
      <c r="R42" s="58">
        <v>280</v>
      </c>
      <c r="S42" s="58">
        <v>185</v>
      </c>
      <c r="T42" s="58">
        <v>0</v>
      </c>
      <c r="U42" s="58">
        <v>0</v>
      </c>
      <c r="V42" s="58">
        <v>0</v>
      </c>
      <c r="W42" s="58">
        <v>185</v>
      </c>
      <c r="X42" s="58">
        <v>465</v>
      </c>
      <c r="Z42" s="1">
        <f t="shared" si="3"/>
        <v>1</v>
      </c>
      <c r="AB42" s="55">
        <f>IF(OR($D42 = "SPLIT",$T42 = "N/A"),"",COUNTIFS($D$7:$D$361,$D42,T$7:T$361,"&gt;"&amp;T42)+1)</f>
        <v>44</v>
      </c>
      <c r="AC42" s="55">
        <f>IF(OR($D42 = "SPLIT",$X42 = "N/A"),"",COUNTIFS($D$7:$D$361,$D42,X$7:X$361,"&gt;"&amp;X42)+1)</f>
        <v>38</v>
      </c>
    </row>
    <row r="43" spans="1:29" x14ac:dyDescent="0.2">
      <c r="A43" s="26"/>
      <c r="B43" s="27"/>
      <c r="C43" s="27" t="s">
        <v>61</v>
      </c>
      <c r="D43" s="27" t="s">
        <v>2</v>
      </c>
      <c r="E43" s="26">
        <v>5</v>
      </c>
      <c r="F43" s="27"/>
      <c r="G43" s="26">
        <v>0</v>
      </c>
      <c r="H43" s="26">
        <v>0</v>
      </c>
      <c r="I43" s="26">
        <v>522</v>
      </c>
      <c r="J43" s="26">
        <v>26</v>
      </c>
      <c r="K43" s="26">
        <v>0</v>
      </c>
      <c r="L43" s="26">
        <v>75</v>
      </c>
      <c r="M43" s="26"/>
      <c r="N43" s="26">
        <v>597</v>
      </c>
      <c r="O43" s="26">
        <v>26</v>
      </c>
      <c r="P43" s="26">
        <v>623</v>
      </c>
      <c r="Q43" s="26"/>
      <c r="R43" s="26">
        <v>280</v>
      </c>
      <c r="S43" s="26">
        <v>316</v>
      </c>
      <c r="T43" s="26">
        <v>0</v>
      </c>
      <c r="U43" s="26">
        <v>0</v>
      </c>
      <c r="V43" s="26">
        <v>0</v>
      </c>
      <c r="W43" s="26">
        <v>316</v>
      </c>
      <c r="X43" s="26">
        <v>596</v>
      </c>
      <c r="Z43" s="1">
        <f t="shared" si="3"/>
        <v>1</v>
      </c>
      <c r="AB43" s="56">
        <f>IF(OR($D43 = "SPLIT",$T43 = "N/A"),"",COUNTIFS($D$7:$D$361,$D43,T$7:T$361,"&gt;"&amp;T43)+1)</f>
        <v>47</v>
      </c>
      <c r="AC43" s="56">
        <f>IF(OR($D43 = "SPLIT",$X43 = "N/A"),"",COUNTIFS($D$7:$D$361,$D43,X$7:X$361,"&gt;"&amp;X43)+1)</f>
        <v>43</v>
      </c>
    </row>
    <row r="44" spans="1:29" x14ac:dyDescent="0.2">
      <c r="A44" s="24">
        <v>540023</v>
      </c>
      <c r="B44" s="25" t="s">
        <v>63</v>
      </c>
      <c r="C44" s="25" t="s">
        <v>64</v>
      </c>
      <c r="D44" s="25" t="s">
        <v>23</v>
      </c>
      <c r="E44" s="24">
        <v>3</v>
      </c>
      <c r="F44" s="25"/>
      <c r="G44" s="24">
        <v>0</v>
      </c>
      <c r="H44" s="24">
        <v>0</v>
      </c>
      <c r="I44" s="24">
        <v>21</v>
      </c>
      <c r="J44" s="24">
        <v>2</v>
      </c>
      <c r="K44" s="24">
        <v>0</v>
      </c>
      <c r="L44" s="24">
        <v>34</v>
      </c>
      <c r="M44" s="24"/>
      <c r="N44" s="24">
        <v>55</v>
      </c>
      <c r="O44" s="24">
        <v>2</v>
      </c>
      <c r="P44" s="24">
        <v>57</v>
      </c>
      <c r="Q44" s="24"/>
      <c r="R44" s="24">
        <v>0</v>
      </c>
      <c r="S44" s="24">
        <v>54</v>
      </c>
      <c r="T44" s="24">
        <v>0</v>
      </c>
      <c r="U44" s="24">
        <v>0</v>
      </c>
      <c r="V44" s="24">
        <v>0</v>
      </c>
      <c r="W44" s="24">
        <v>54</v>
      </c>
      <c r="X44" s="24">
        <v>54</v>
      </c>
      <c r="Z44" s="1">
        <f t="shared" si="3"/>
        <v>1</v>
      </c>
      <c r="AB44" s="57">
        <f>IF(OR($D44 = "SPLIT",$T44 = "N/A"),"",COUNTIFS($D$7:$D$361,$D44,T$7:T$361,"&gt;"&amp;T44)+1)</f>
        <v>104</v>
      </c>
      <c r="AC44" s="57">
        <f>IF(OR($D44 = "SPLIT",$X44 = "N/A"),"",COUNTIFS($D$7:$D$361,$D44,X$7:X$361,"&gt;"&amp;X44)+1)</f>
        <v>99</v>
      </c>
    </row>
    <row r="45" spans="1:29" x14ac:dyDescent="0.2">
      <c r="A45" s="58">
        <v>540022</v>
      </c>
      <c r="B45" s="59" t="s">
        <v>65</v>
      </c>
      <c r="C45" s="59" t="s">
        <v>64</v>
      </c>
      <c r="D45" s="59" t="s">
        <v>27</v>
      </c>
      <c r="E45" s="58">
        <v>3</v>
      </c>
      <c r="F45" s="59"/>
      <c r="G45" s="58">
        <v>0</v>
      </c>
      <c r="H45" s="58">
        <v>4</v>
      </c>
      <c r="I45" s="58">
        <v>732</v>
      </c>
      <c r="J45" s="58">
        <v>32</v>
      </c>
      <c r="K45" s="58">
        <v>0</v>
      </c>
      <c r="L45" s="58">
        <v>216</v>
      </c>
      <c r="M45" s="58"/>
      <c r="N45" s="58">
        <v>952</v>
      </c>
      <c r="O45" s="58">
        <v>32</v>
      </c>
      <c r="P45" s="58">
        <v>984</v>
      </c>
      <c r="Q45" s="58"/>
      <c r="R45" s="58">
        <v>356</v>
      </c>
      <c r="S45" s="58">
        <v>588</v>
      </c>
      <c r="T45" s="58">
        <v>3</v>
      </c>
      <c r="U45" s="58">
        <v>0</v>
      </c>
      <c r="V45" s="58">
        <v>0</v>
      </c>
      <c r="W45" s="58">
        <v>591</v>
      </c>
      <c r="X45" s="58">
        <v>947</v>
      </c>
      <c r="Z45" s="1">
        <f t="shared" si="3"/>
        <v>5</v>
      </c>
      <c r="AB45" s="55">
        <f>IF(OR($D45 = "SPLIT",$T45 = "N/A"),"",COUNTIFS($D$7:$D$361,$D45,T$7:T$361,"&gt;"&amp;T45)+1)</f>
        <v>39</v>
      </c>
      <c r="AC45" s="55">
        <f>IF(OR($D45 = "SPLIT",$X45 = "N/A"),"",COUNTIFS($D$7:$D$361,$D45,X$7:X$361,"&gt;"&amp;X45)+1)</f>
        <v>20</v>
      </c>
    </row>
    <row r="46" spans="1:29" x14ac:dyDescent="0.2">
      <c r="A46" s="26"/>
      <c r="B46" s="27"/>
      <c r="C46" s="27" t="s">
        <v>64</v>
      </c>
      <c r="D46" s="27" t="s">
        <v>2</v>
      </c>
      <c r="E46" s="26">
        <v>3</v>
      </c>
      <c r="F46" s="27"/>
      <c r="G46" s="26">
        <v>0</v>
      </c>
      <c r="H46" s="26">
        <v>4</v>
      </c>
      <c r="I46" s="26">
        <v>753</v>
      </c>
      <c r="J46" s="26">
        <v>34</v>
      </c>
      <c r="K46" s="26">
        <v>0</v>
      </c>
      <c r="L46" s="26">
        <v>250</v>
      </c>
      <c r="M46" s="26"/>
      <c r="N46" s="26">
        <v>1007</v>
      </c>
      <c r="O46" s="26">
        <v>34</v>
      </c>
      <c r="P46" s="26">
        <v>1041</v>
      </c>
      <c r="Q46" s="26"/>
      <c r="R46" s="26">
        <v>356</v>
      </c>
      <c r="S46" s="26">
        <v>642</v>
      </c>
      <c r="T46" s="26">
        <v>3</v>
      </c>
      <c r="U46" s="26">
        <v>0</v>
      </c>
      <c r="V46" s="26">
        <v>0</v>
      </c>
      <c r="W46" s="26">
        <v>645</v>
      </c>
      <c r="X46" s="26">
        <v>1001</v>
      </c>
      <c r="Z46" s="1">
        <f t="shared" si="3"/>
        <v>6</v>
      </c>
      <c r="AB46" s="56">
        <f>IF(OR($D46 = "SPLIT",$T46 = "N/A"),"",COUNTIFS($D$7:$D$361,$D46,T$7:T$361,"&gt;"&amp;T46)+1)</f>
        <v>46</v>
      </c>
      <c r="AC46" s="56">
        <f>IF(OR($D46 = "SPLIT",$X46 = "N/A"),"",COUNTIFS($D$7:$D$361,$D46,X$7:X$361,"&gt;"&amp;X46)+1)</f>
        <v>30</v>
      </c>
    </row>
    <row r="47" spans="1:29" x14ac:dyDescent="0.2">
      <c r="A47" s="24">
        <v>540025</v>
      </c>
      <c r="B47" s="25" t="s">
        <v>66</v>
      </c>
      <c r="C47" s="25" t="s">
        <v>67</v>
      </c>
      <c r="D47" s="25" t="s">
        <v>23</v>
      </c>
      <c r="E47" s="24">
        <v>6</v>
      </c>
      <c r="F47" s="25"/>
      <c r="G47" s="24">
        <v>0</v>
      </c>
      <c r="H47" s="24">
        <v>0</v>
      </c>
      <c r="I47" s="24">
        <v>13</v>
      </c>
      <c r="J47" s="24">
        <v>3</v>
      </c>
      <c r="K47" s="24">
        <v>0</v>
      </c>
      <c r="L47" s="24">
        <v>5</v>
      </c>
      <c r="M47" s="24"/>
      <c r="N47" s="24">
        <v>18</v>
      </c>
      <c r="O47" s="24">
        <v>3</v>
      </c>
      <c r="P47" s="24">
        <v>21</v>
      </c>
      <c r="Q47" s="24"/>
      <c r="R47" s="24">
        <v>0</v>
      </c>
      <c r="S47" s="24">
        <v>18</v>
      </c>
      <c r="T47" s="24">
        <v>0</v>
      </c>
      <c r="U47" s="24">
        <v>0</v>
      </c>
      <c r="V47" s="24">
        <v>0</v>
      </c>
      <c r="W47" s="24">
        <v>18</v>
      </c>
      <c r="X47" s="24">
        <v>18</v>
      </c>
      <c r="Z47" s="1">
        <f t="shared" si="3"/>
        <v>0</v>
      </c>
      <c r="AB47" s="57">
        <f>IF(OR($D47 = "SPLIT",$T47 = "N/A"),"",COUNTIFS($D$7:$D$361,$D47,T$7:T$361,"&gt;"&amp;T47)+1)</f>
        <v>104</v>
      </c>
      <c r="AC47" s="57">
        <f>IF(OR($D47 = "SPLIT",$X47 = "N/A"),"",COUNTIFS($D$7:$D$361,$D47,X$7:X$361,"&gt;"&amp;X47)+1)</f>
        <v>167</v>
      </c>
    </row>
    <row r="48" spans="1:29" x14ac:dyDescent="0.2">
      <c r="A48" s="58">
        <v>540024</v>
      </c>
      <c r="B48" s="59" t="s">
        <v>68</v>
      </c>
      <c r="C48" s="59" t="s">
        <v>67</v>
      </c>
      <c r="D48" s="59" t="s">
        <v>27</v>
      </c>
      <c r="E48" s="58">
        <v>6</v>
      </c>
      <c r="F48" s="59"/>
      <c r="G48" s="58">
        <v>0</v>
      </c>
      <c r="H48" s="58">
        <v>0</v>
      </c>
      <c r="I48" s="58">
        <v>326</v>
      </c>
      <c r="J48" s="58">
        <v>43</v>
      </c>
      <c r="K48" s="58">
        <v>0</v>
      </c>
      <c r="L48" s="58">
        <v>379</v>
      </c>
      <c r="M48" s="58"/>
      <c r="N48" s="58">
        <v>705</v>
      </c>
      <c r="O48" s="58">
        <v>43</v>
      </c>
      <c r="P48" s="58">
        <v>748</v>
      </c>
      <c r="Q48" s="58"/>
      <c r="R48" s="58">
        <v>528</v>
      </c>
      <c r="S48" s="58">
        <v>175</v>
      </c>
      <c r="T48" s="58">
        <v>0</v>
      </c>
      <c r="U48" s="58">
        <v>0</v>
      </c>
      <c r="V48" s="58">
        <v>0</v>
      </c>
      <c r="W48" s="58">
        <v>175</v>
      </c>
      <c r="X48" s="58">
        <v>703</v>
      </c>
      <c r="Z48" s="1">
        <f t="shared" si="3"/>
        <v>2</v>
      </c>
      <c r="AB48" s="55">
        <f>IF(OR($D48 = "SPLIT",$T48 = "N/A"),"",COUNTIFS($D$7:$D$361,$D48,T$7:T$361,"&gt;"&amp;T48)+1)</f>
        <v>44</v>
      </c>
      <c r="AC48" s="55">
        <f>IF(OR($D48 = "SPLIT",$X48 = "N/A"),"",COUNTIFS($D$7:$D$361,$D48,X$7:X$361,"&gt;"&amp;X48)+1)</f>
        <v>28</v>
      </c>
    </row>
    <row r="49" spans="1:29" x14ac:dyDescent="0.2">
      <c r="A49" s="26"/>
      <c r="B49" s="27"/>
      <c r="C49" s="27" t="s">
        <v>67</v>
      </c>
      <c r="D49" s="27" t="s">
        <v>2</v>
      </c>
      <c r="E49" s="26">
        <v>6</v>
      </c>
      <c r="F49" s="27"/>
      <c r="G49" s="26">
        <v>0</v>
      </c>
      <c r="H49" s="26">
        <v>0</v>
      </c>
      <c r="I49" s="26">
        <v>339</v>
      </c>
      <c r="J49" s="26">
        <v>46</v>
      </c>
      <c r="K49" s="26">
        <v>0</v>
      </c>
      <c r="L49" s="26">
        <v>384</v>
      </c>
      <c r="M49" s="26"/>
      <c r="N49" s="26">
        <v>723</v>
      </c>
      <c r="O49" s="26">
        <v>46</v>
      </c>
      <c r="P49" s="26">
        <v>769</v>
      </c>
      <c r="Q49" s="26"/>
      <c r="R49" s="26">
        <v>528</v>
      </c>
      <c r="S49" s="26">
        <v>193</v>
      </c>
      <c r="T49" s="26">
        <v>0</v>
      </c>
      <c r="U49" s="26">
        <v>0</v>
      </c>
      <c r="V49" s="26">
        <v>0</v>
      </c>
      <c r="W49" s="26">
        <v>193</v>
      </c>
      <c r="X49" s="26">
        <v>721</v>
      </c>
      <c r="Z49" s="1">
        <f t="shared" si="3"/>
        <v>2</v>
      </c>
      <c r="AB49" s="56">
        <f>IF(OR($D49 = "SPLIT",$T49 = "N/A"),"",COUNTIFS($D$7:$D$361,$D49,T$7:T$361,"&gt;"&amp;T49)+1)</f>
        <v>47</v>
      </c>
      <c r="AC49" s="56">
        <f>IF(OR($D49 = "SPLIT",$X49 = "N/A"),"",COUNTIFS($D$7:$D$361,$D49,X$7:X$361,"&gt;"&amp;X49)+1)</f>
        <v>38</v>
      </c>
    </row>
    <row r="50" spans="1:29" x14ac:dyDescent="0.2">
      <c r="A50" s="24">
        <v>540032</v>
      </c>
      <c r="B50" s="25" t="s">
        <v>69</v>
      </c>
      <c r="C50" s="25" t="s">
        <v>70</v>
      </c>
      <c r="D50" s="25" t="s">
        <v>23</v>
      </c>
      <c r="E50" s="24">
        <v>4</v>
      </c>
      <c r="F50" s="25"/>
      <c r="G50" s="24">
        <v>0</v>
      </c>
      <c r="H50" s="24">
        <v>7</v>
      </c>
      <c r="I50" s="24">
        <v>29</v>
      </c>
      <c r="J50" s="24">
        <v>0</v>
      </c>
      <c r="K50" s="24">
        <v>0</v>
      </c>
      <c r="L50" s="24">
        <v>3</v>
      </c>
      <c r="M50" s="24"/>
      <c r="N50" s="24">
        <v>39</v>
      </c>
      <c r="O50" s="24">
        <v>0</v>
      </c>
      <c r="P50" s="24">
        <v>39</v>
      </c>
      <c r="Q50" s="24"/>
      <c r="R50" s="24">
        <v>0</v>
      </c>
      <c r="S50" s="24">
        <v>32</v>
      </c>
      <c r="T50" s="24">
        <v>7</v>
      </c>
      <c r="U50" s="24">
        <v>0</v>
      </c>
      <c r="V50" s="24">
        <v>0</v>
      </c>
      <c r="W50" s="24">
        <v>39</v>
      </c>
      <c r="X50" s="24">
        <v>39</v>
      </c>
      <c r="Z50" s="1">
        <f t="shared" si="3"/>
        <v>0</v>
      </c>
      <c r="AB50" s="57">
        <f>IF(OR($D50 = "SPLIT",$T50 = "N/A"),"",COUNTIFS($D$7:$D$361,$D50,T$7:T$361,"&gt;"&amp;T50)+1)</f>
        <v>59</v>
      </c>
      <c r="AC50" s="57">
        <f>IF(OR($D50 = "SPLIT",$X50 = "N/A"),"",COUNTIFS($D$7:$D$361,$D50,X$7:X$361,"&gt;"&amp;X50)+1)</f>
        <v>117</v>
      </c>
    </row>
    <row r="51" spans="1:29" x14ac:dyDescent="0.2">
      <c r="A51" s="24">
        <v>540033</v>
      </c>
      <c r="B51" s="25" t="s">
        <v>71</v>
      </c>
      <c r="C51" s="25" t="s">
        <v>70</v>
      </c>
      <c r="D51" s="25" t="s">
        <v>49</v>
      </c>
      <c r="E51" s="24">
        <v>4</v>
      </c>
      <c r="F51" s="25"/>
      <c r="G51" s="24">
        <v>0</v>
      </c>
      <c r="H51" s="24">
        <v>8</v>
      </c>
      <c r="I51" s="24">
        <v>34</v>
      </c>
      <c r="J51" s="24">
        <v>11</v>
      </c>
      <c r="K51" s="24">
        <v>0</v>
      </c>
      <c r="L51" s="24">
        <v>21</v>
      </c>
      <c r="M51" s="24"/>
      <c r="N51" s="24">
        <v>63</v>
      </c>
      <c r="O51" s="24">
        <v>11</v>
      </c>
      <c r="P51" s="24">
        <v>74</v>
      </c>
      <c r="Q51" s="24"/>
      <c r="R51" s="24">
        <v>0</v>
      </c>
      <c r="S51" s="24">
        <v>47</v>
      </c>
      <c r="T51" s="24">
        <v>16</v>
      </c>
      <c r="U51" s="24">
        <v>0</v>
      </c>
      <c r="V51" s="24">
        <v>0</v>
      </c>
      <c r="W51" s="24">
        <v>63</v>
      </c>
      <c r="X51" s="24">
        <v>63</v>
      </c>
      <c r="Z51" s="1">
        <f t="shared" si="3"/>
        <v>0</v>
      </c>
      <c r="AB51" s="55" t="str">
        <f>IF(OR($D51 = "SPLIT",$T51 = "N/A"),"",COUNTIFS($D$7:$D$361,$D51,T$7:T$361,"&gt;"&amp;T51)+1)</f>
        <v/>
      </c>
      <c r="AC51" s="55" t="str">
        <f>IF(OR($D51 = "SPLIT",$X51 = "N/A"),"",COUNTIFS($D$7:$D$361,$D51,X$7:X$361,"&gt;"&amp;X51)+1)</f>
        <v/>
      </c>
    </row>
    <row r="52" spans="1:29" x14ac:dyDescent="0.2">
      <c r="A52" s="24">
        <v>540294</v>
      </c>
      <c r="B52" s="25" t="s">
        <v>72</v>
      </c>
      <c r="C52" s="25" t="s">
        <v>70</v>
      </c>
      <c r="D52" s="25" t="s">
        <v>23</v>
      </c>
      <c r="E52" s="24">
        <v>4</v>
      </c>
      <c r="F52" s="25"/>
      <c r="G52" s="24">
        <v>0</v>
      </c>
      <c r="H52" s="24">
        <v>2</v>
      </c>
      <c r="I52" s="24">
        <v>20</v>
      </c>
      <c r="J52" s="24">
        <v>19</v>
      </c>
      <c r="K52" s="24">
        <v>0</v>
      </c>
      <c r="L52" s="24">
        <v>0</v>
      </c>
      <c r="M52" s="24"/>
      <c r="N52" s="24">
        <v>22</v>
      </c>
      <c r="O52" s="24">
        <v>19</v>
      </c>
      <c r="P52" s="24">
        <v>41</v>
      </c>
      <c r="Q52" s="24"/>
      <c r="R52" s="24">
        <v>0</v>
      </c>
      <c r="S52" s="24">
        <v>22</v>
      </c>
      <c r="T52" s="24">
        <v>0</v>
      </c>
      <c r="U52" s="24">
        <v>0</v>
      </c>
      <c r="V52" s="24">
        <v>0</v>
      </c>
      <c r="W52" s="24">
        <v>22</v>
      </c>
      <c r="X52" s="24">
        <v>22</v>
      </c>
      <c r="Z52" s="1">
        <f t="shared" si="3"/>
        <v>0</v>
      </c>
      <c r="AB52" s="57">
        <f>IF(OR($D52 = "SPLIT",$T52 = "N/A"),"",COUNTIFS($D$7:$D$361,$D52,T$7:T$361,"&gt;"&amp;T52)+1)</f>
        <v>104</v>
      </c>
      <c r="AC52" s="57">
        <f>IF(OR($D52 = "SPLIT",$X52 = "N/A"),"",COUNTIFS($D$7:$D$361,$D52,X$7:X$361,"&gt;"&amp;X52)+1)</f>
        <v>156</v>
      </c>
    </row>
    <row r="53" spans="1:29" x14ac:dyDescent="0.2">
      <c r="A53" s="24">
        <v>540028</v>
      </c>
      <c r="B53" s="25" t="s">
        <v>73</v>
      </c>
      <c r="C53" s="25" t="s">
        <v>70</v>
      </c>
      <c r="D53" s="25" t="s">
        <v>23</v>
      </c>
      <c r="E53" s="24">
        <v>4</v>
      </c>
      <c r="F53" s="25"/>
      <c r="G53" s="24">
        <v>0</v>
      </c>
      <c r="H53" s="24">
        <v>0</v>
      </c>
      <c r="I53" s="24">
        <v>17</v>
      </c>
      <c r="J53" s="24">
        <v>3</v>
      </c>
      <c r="K53" s="24">
        <v>0</v>
      </c>
      <c r="L53" s="24">
        <v>3</v>
      </c>
      <c r="M53" s="24"/>
      <c r="N53" s="24">
        <v>20</v>
      </c>
      <c r="O53" s="24">
        <v>3</v>
      </c>
      <c r="P53" s="24">
        <v>23</v>
      </c>
      <c r="Q53" s="24"/>
      <c r="R53" s="24">
        <v>0</v>
      </c>
      <c r="S53" s="24">
        <v>20</v>
      </c>
      <c r="T53" s="24">
        <v>0</v>
      </c>
      <c r="U53" s="24">
        <v>0</v>
      </c>
      <c r="V53" s="24">
        <v>0</v>
      </c>
      <c r="W53" s="24">
        <v>20</v>
      </c>
      <c r="X53" s="24">
        <v>20</v>
      </c>
      <c r="Z53" s="1">
        <f t="shared" si="3"/>
        <v>0</v>
      </c>
      <c r="AB53" s="57">
        <f>IF(OR($D53 = "SPLIT",$T53 = "N/A"),"",COUNTIFS($D$7:$D$361,$D53,T$7:T$361,"&gt;"&amp;T53)+1)</f>
        <v>104</v>
      </c>
      <c r="AC53" s="57">
        <f>IF(OR($D53 = "SPLIT",$X53 = "N/A"),"",COUNTIFS($D$7:$D$361,$D53,X$7:X$361,"&gt;"&amp;X53)+1)</f>
        <v>162</v>
      </c>
    </row>
    <row r="54" spans="1:29" x14ac:dyDescent="0.2">
      <c r="A54" s="24">
        <v>540050</v>
      </c>
      <c r="B54" s="25" t="s">
        <v>74</v>
      </c>
      <c r="C54" s="25" t="s">
        <v>70</v>
      </c>
      <c r="D54" s="25" t="s">
        <v>23</v>
      </c>
      <c r="E54" s="24">
        <v>4</v>
      </c>
      <c r="F54" s="25"/>
      <c r="G54" s="24" t="s">
        <v>31</v>
      </c>
      <c r="H54" s="24" t="s">
        <v>31</v>
      </c>
      <c r="I54" s="24" t="s">
        <v>31</v>
      </c>
      <c r="J54" s="24" t="s">
        <v>31</v>
      </c>
      <c r="K54" s="24" t="s">
        <v>31</v>
      </c>
      <c r="L54" s="24" t="s">
        <v>31</v>
      </c>
      <c r="M54" s="24"/>
      <c r="N54" s="24" t="s">
        <v>31</v>
      </c>
      <c r="O54" s="24" t="s">
        <v>31</v>
      </c>
      <c r="P54" s="24" t="s">
        <v>31</v>
      </c>
      <c r="Q54" s="24"/>
      <c r="R54" s="24" t="s">
        <v>31</v>
      </c>
      <c r="S54" s="24" t="s">
        <v>31</v>
      </c>
      <c r="T54" s="24" t="s">
        <v>31</v>
      </c>
      <c r="U54" s="24" t="s">
        <v>31</v>
      </c>
      <c r="V54" s="24" t="s">
        <v>31</v>
      </c>
      <c r="W54" s="24" t="s">
        <v>31</v>
      </c>
      <c r="X54" s="24" t="s">
        <v>31</v>
      </c>
      <c r="AB54" s="57" t="str">
        <f>IF(OR($D54 = "SPLIT",$T54 = "N/A"),"",COUNTIFS($D$7:$D$361,$D54,T$7:T$361,"&gt;"&amp;T54)+1)</f>
        <v/>
      </c>
      <c r="AC54" s="57" t="str">
        <f>IF(OR($D54 = "SPLIT",$X54 = "N/A"),"",COUNTIFS($D$7:$D$361,$D54,X$7:X$361,"&gt;"&amp;X54)+1)</f>
        <v/>
      </c>
    </row>
    <row r="55" spans="1:29" x14ac:dyDescent="0.2">
      <c r="A55" s="24">
        <v>540031</v>
      </c>
      <c r="B55" s="25" t="s">
        <v>75</v>
      </c>
      <c r="C55" s="25" t="s">
        <v>70</v>
      </c>
      <c r="D55" s="25" t="s">
        <v>23</v>
      </c>
      <c r="E55" s="24">
        <v>4</v>
      </c>
      <c r="F55" s="25"/>
      <c r="G55" s="24">
        <v>0</v>
      </c>
      <c r="H55" s="24">
        <v>0</v>
      </c>
      <c r="I55" s="24">
        <v>25</v>
      </c>
      <c r="J55" s="24">
        <v>4</v>
      </c>
      <c r="K55" s="24">
        <v>0</v>
      </c>
      <c r="L55" s="24">
        <v>26</v>
      </c>
      <c r="M55" s="24"/>
      <c r="N55" s="24">
        <v>51</v>
      </c>
      <c r="O55" s="24">
        <v>4</v>
      </c>
      <c r="P55" s="24">
        <v>55</v>
      </c>
      <c r="Q55" s="24"/>
      <c r="R55" s="24">
        <v>50</v>
      </c>
      <c r="S55" s="24">
        <v>0</v>
      </c>
      <c r="T55" s="24">
        <v>0</v>
      </c>
      <c r="U55" s="24">
        <v>0</v>
      </c>
      <c r="V55" s="24">
        <v>0</v>
      </c>
      <c r="W55" s="24">
        <v>0</v>
      </c>
      <c r="X55" s="24">
        <v>50</v>
      </c>
      <c r="Z55" s="1">
        <f xml:space="preserve"> N55 - X55</f>
        <v>1</v>
      </c>
      <c r="AB55" s="57">
        <f>IF(OR($D55 = "SPLIT",$T55 = "N/A"),"",COUNTIFS($D$7:$D$361,$D55,T$7:T$361,"&gt;"&amp;T55)+1)</f>
        <v>104</v>
      </c>
      <c r="AC55" s="57">
        <f>IF(OR($D55 = "SPLIT",$X55 = "N/A"),"",COUNTIFS($D$7:$D$361,$D55,X$7:X$361,"&gt;"&amp;X55)+1)</f>
        <v>104</v>
      </c>
    </row>
    <row r="56" spans="1:29" x14ac:dyDescent="0.2">
      <c r="A56" s="24">
        <v>540280</v>
      </c>
      <c r="B56" s="25" t="s">
        <v>76</v>
      </c>
      <c r="C56" s="25" t="s">
        <v>70</v>
      </c>
      <c r="D56" s="25" t="s">
        <v>23</v>
      </c>
      <c r="E56" s="24">
        <v>4</v>
      </c>
      <c r="F56" s="25"/>
      <c r="G56" s="24">
        <v>0</v>
      </c>
      <c r="H56" s="24">
        <v>0</v>
      </c>
      <c r="I56" s="24">
        <v>33</v>
      </c>
      <c r="J56" s="24">
        <v>0</v>
      </c>
      <c r="K56" s="24">
        <v>0</v>
      </c>
      <c r="L56" s="24">
        <v>11</v>
      </c>
      <c r="M56" s="24"/>
      <c r="N56" s="24">
        <v>44</v>
      </c>
      <c r="O56" s="24">
        <v>0</v>
      </c>
      <c r="P56" s="24">
        <v>44</v>
      </c>
      <c r="Q56" s="24"/>
      <c r="R56" s="24">
        <v>43</v>
      </c>
      <c r="S56" s="24">
        <v>0</v>
      </c>
      <c r="T56" s="24">
        <v>0</v>
      </c>
      <c r="U56" s="24">
        <v>0</v>
      </c>
      <c r="V56" s="24">
        <v>0</v>
      </c>
      <c r="W56" s="24">
        <v>0</v>
      </c>
      <c r="X56" s="24">
        <v>43</v>
      </c>
      <c r="Z56" s="1">
        <f xml:space="preserve"> N56 - X56</f>
        <v>1</v>
      </c>
      <c r="AB56" s="57">
        <f>IF(OR($D56 = "SPLIT",$T56 = "N/A"),"",COUNTIFS($D$7:$D$361,$D56,T$7:T$361,"&gt;"&amp;T56)+1)</f>
        <v>104</v>
      </c>
      <c r="AC56" s="57">
        <f>IF(OR($D56 = "SPLIT",$X56 = "N/A"),"",COUNTIFS($D$7:$D$361,$D56,X$7:X$361,"&gt;"&amp;X56)+1)</f>
        <v>113</v>
      </c>
    </row>
    <row r="57" spans="1:29" x14ac:dyDescent="0.2">
      <c r="A57" s="24">
        <v>540293</v>
      </c>
      <c r="B57" s="25" t="s">
        <v>77</v>
      </c>
      <c r="C57" s="25" t="s">
        <v>70</v>
      </c>
      <c r="D57" s="25" t="s">
        <v>23</v>
      </c>
      <c r="E57" s="24">
        <v>4</v>
      </c>
      <c r="F57" s="25"/>
      <c r="G57" s="24" t="s">
        <v>31</v>
      </c>
      <c r="H57" s="24" t="s">
        <v>31</v>
      </c>
      <c r="I57" s="24" t="s">
        <v>31</v>
      </c>
      <c r="J57" s="24" t="s">
        <v>31</v>
      </c>
      <c r="K57" s="24" t="s">
        <v>31</v>
      </c>
      <c r="L57" s="24" t="s">
        <v>31</v>
      </c>
      <c r="M57" s="24"/>
      <c r="N57" s="24" t="s">
        <v>31</v>
      </c>
      <c r="O57" s="24" t="s">
        <v>31</v>
      </c>
      <c r="P57" s="24" t="s">
        <v>31</v>
      </c>
      <c r="Q57" s="24"/>
      <c r="R57" s="24" t="s">
        <v>31</v>
      </c>
      <c r="S57" s="24" t="s">
        <v>31</v>
      </c>
      <c r="T57" s="24" t="s">
        <v>31</v>
      </c>
      <c r="U57" s="24" t="s">
        <v>31</v>
      </c>
      <c r="V57" s="24" t="s">
        <v>31</v>
      </c>
      <c r="W57" s="24" t="s">
        <v>31</v>
      </c>
      <c r="X57" s="24" t="s">
        <v>31</v>
      </c>
      <c r="AB57" s="57" t="str">
        <f>IF(OR($D57 = "SPLIT",$T57 = "N/A"),"",COUNTIFS($D$7:$D$361,$D57,T$7:T$361,"&gt;"&amp;T57)+1)</f>
        <v/>
      </c>
      <c r="AC57" s="57" t="str">
        <f>IF(OR($D57 = "SPLIT",$X57 = "N/A"),"",COUNTIFS($D$7:$D$361,$D57,X$7:X$361,"&gt;"&amp;X57)+1)</f>
        <v/>
      </c>
    </row>
    <row r="58" spans="1:29" x14ac:dyDescent="0.2">
      <c r="A58" s="24">
        <v>540027</v>
      </c>
      <c r="B58" s="25" t="s">
        <v>78</v>
      </c>
      <c r="C58" s="25" t="s">
        <v>70</v>
      </c>
      <c r="D58" s="25" t="s">
        <v>23</v>
      </c>
      <c r="E58" s="24">
        <v>4</v>
      </c>
      <c r="F58" s="25"/>
      <c r="G58" s="24">
        <v>0</v>
      </c>
      <c r="H58" s="24">
        <v>0</v>
      </c>
      <c r="I58" s="24">
        <v>0</v>
      </c>
      <c r="J58" s="24">
        <v>0</v>
      </c>
      <c r="K58" s="24">
        <v>0</v>
      </c>
      <c r="L58" s="24">
        <v>1</v>
      </c>
      <c r="M58" s="24"/>
      <c r="N58" s="24">
        <v>1</v>
      </c>
      <c r="O58" s="24">
        <v>0</v>
      </c>
      <c r="P58" s="24">
        <v>1</v>
      </c>
      <c r="Q58" s="24"/>
      <c r="R58" s="24">
        <v>1</v>
      </c>
      <c r="S58" s="24">
        <v>0</v>
      </c>
      <c r="T58" s="24">
        <v>0</v>
      </c>
      <c r="U58" s="24">
        <v>0</v>
      </c>
      <c r="V58" s="24">
        <v>0</v>
      </c>
      <c r="W58" s="24">
        <v>0</v>
      </c>
      <c r="X58" s="24">
        <v>1</v>
      </c>
      <c r="Z58" s="1">
        <f t="shared" ref="Z58:Z75" si="4" xml:space="preserve"> N58 - X58</f>
        <v>0</v>
      </c>
      <c r="AB58" s="57">
        <f>IF(OR($D58 = "SPLIT",$T58 = "N/A"),"",COUNTIFS($D$7:$D$361,$D58,T$7:T$361,"&gt;"&amp;T58)+1)</f>
        <v>104</v>
      </c>
      <c r="AC58" s="57">
        <f>IF(OR($D58 = "SPLIT",$X58 = "N/A"),"",COUNTIFS($D$7:$D$361,$D58,X$7:X$361,"&gt;"&amp;X58)+1)</f>
        <v>201</v>
      </c>
    </row>
    <row r="59" spans="1:29" x14ac:dyDescent="0.2">
      <c r="A59" s="24">
        <v>540029</v>
      </c>
      <c r="B59" s="25" t="s">
        <v>79</v>
      </c>
      <c r="C59" s="25" t="s">
        <v>70</v>
      </c>
      <c r="D59" s="25" t="s">
        <v>49</v>
      </c>
      <c r="E59" s="24">
        <v>4</v>
      </c>
      <c r="F59" s="25"/>
      <c r="G59" s="24">
        <v>0</v>
      </c>
      <c r="H59" s="24">
        <v>0</v>
      </c>
      <c r="I59" s="24">
        <v>0</v>
      </c>
      <c r="J59" s="24">
        <v>1</v>
      </c>
      <c r="K59" s="24">
        <v>0</v>
      </c>
      <c r="L59" s="24">
        <v>10</v>
      </c>
      <c r="M59" s="24"/>
      <c r="N59" s="24">
        <v>10</v>
      </c>
      <c r="O59" s="24">
        <v>1</v>
      </c>
      <c r="P59" s="24">
        <v>11</v>
      </c>
      <c r="Q59" s="24"/>
      <c r="R59" s="24">
        <v>0</v>
      </c>
      <c r="S59" s="24">
        <v>10</v>
      </c>
      <c r="T59" s="24">
        <v>0</v>
      </c>
      <c r="U59" s="24">
        <v>0</v>
      </c>
      <c r="V59" s="24">
        <v>0</v>
      </c>
      <c r="W59" s="24">
        <v>10</v>
      </c>
      <c r="X59" s="24">
        <v>10</v>
      </c>
      <c r="Z59" s="1">
        <f t="shared" si="4"/>
        <v>0</v>
      </c>
      <c r="AB59" s="55" t="str">
        <f>IF(OR($D59 = "SPLIT",$T59 = "N/A"),"",COUNTIFS($D$7:$D$361,$D59,T$7:T$361,"&gt;"&amp;T59)+1)</f>
        <v/>
      </c>
      <c r="AC59" s="55" t="str">
        <f>IF(OR($D59 = "SPLIT",$X59 = "N/A"),"",COUNTIFS($D$7:$D$361,$D59,X$7:X$361,"&gt;"&amp;X59)+1)</f>
        <v/>
      </c>
    </row>
    <row r="60" spans="1:29" x14ac:dyDescent="0.2">
      <c r="A60" s="58">
        <v>540026</v>
      </c>
      <c r="B60" s="59" t="s">
        <v>80</v>
      </c>
      <c r="C60" s="59" t="s">
        <v>70</v>
      </c>
      <c r="D60" s="59" t="s">
        <v>27</v>
      </c>
      <c r="E60" s="58">
        <v>4</v>
      </c>
      <c r="F60" s="59"/>
      <c r="G60" s="58">
        <v>0</v>
      </c>
      <c r="H60" s="58">
        <v>34</v>
      </c>
      <c r="I60" s="58">
        <v>588</v>
      </c>
      <c r="J60" s="58">
        <v>535</v>
      </c>
      <c r="K60" s="58">
        <v>0</v>
      </c>
      <c r="L60" s="58">
        <v>341</v>
      </c>
      <c r="M60" s="58"/>
      <c r="N60" s="58">
        <v>963</v>
      </c>
      <c r="O60" s="58">
        <v>535</v>
      </c>
      <c r="P60" s="58">
        <v>1498</v>
      </c>
      <c r="Q60" s="58"/>
      <c r="R60" s="58">
        <v>657</v>
      </c>
      <c r="S60" s="58">
        <v>263</v>
      </c>
      <c r="T60" s="58">
        <v>33</v>
      </c>
      <c r="U60" s="58">
        <v>0</v>
      </c>
      <c r="V60" s="58">
        <v>0</v>
      </c>
      <c r="W60" s="58">
        <v>296</v>
      </c>
      <c r="X60" s="58">
        <v>953</v>
      </c>
      <c r="Z60" s="1">
        <f t="shared" si="4"/>
        <v>10</v>
      </c>
      <c r="AB60" s="55">
        <f>IF(OR($D60 = "SPLIT",$T60 = "N/A"),"",COUNTIFS($D$7:$D$361,$D60,T$7:T$361,"&gt;"&amp;T60)+1)</f>
        <v>25</v>
      </c>
      <c r="AC60" s="55">
        <f>IF(OR($D60 = "SPLIT",$X60 = "N/A"),"",COUNTIFS($D$7:$D$361,$D60,X$7:X$361,"&gt;"&amp;X60)+1)</f>
        <v>19</v>
      </c>
    </row>
    <row r="61" spans="1:29" x14ac:dyDescent="0.2">
      <c r="A61" s="26"/>
      <c r="B61" s="27"/>
      <c r="C61" s="27" t="s">
        <v>70</v>
      </c>
      <c r="D61" s="27" t="s">
        <v>2</v>
      </c>
      <c r="E61" s="26">
        <v>4</v>
      </c>
      <c r="F61" s="27"/>
      <c r="G61" s="26">
        <v>0</v>
      </c>
      <c r="H61" s="26">
        <v>51</v>
      </c>
      <c r="I61" s="26">
        <v>746</v>
      </c>
      <c r="J61" s="26">
        <v>573</v>
      </c>
      <c r="K61" s="26">
        <v>0</v>
      </c>
      <c r="L61" s="26">
        <v>416</v>
      </c>
      <c r="M61" s="26"/>
      <c r="N61" s="26">
        <v>1213</v>
      </c>
      <c r="O61" s="26">
        <v>573</v>
      </c>
      <c r="P61" s="26">
        <v>1786</v>
      </c>
      <c r="Q61" s="26"/>
      <c r="R61" s="26">
        <v>751</v>
      </c>
      <c r="S61" s="26">
        <v>394</v>
      </c>
      <c r="T61" s="26">
        <v>56</v>
      </c>
      <c r="U61" s="26">
        <v>0</v>
      </c>
      <c r="V61" s="26">
        <v>0</v>
      </c>
      <c r="W61" s="26">
        <v>450</v>
      </c>
      <c r="X61" s="26">
        <v>1201</v>
      </c>
      <c r="Z61" s="1">
        <f t="shared" si="4"/>
        <v>12</v>
      </c>
      <c r="AB61" s="56">
        <f>IF(OR($D61 = "SPLIT",$T61 = "N/A"),"",COUNTIFS($D$7:$D$361,$D61,T$7:T$361,"&gt;"&amp;T61)+1)</f>
        <v>30</v>
      </c>
      <c r="AC61" s="56">
        <f>IF(OR($D61 = "SPLIT",$X61 = "N/A"),"",COUNTIFS($D$7:$D$361,$D61,X$7:X$361,"&gt;"&amp;X61)+1)</f>
        <v>23</v>
      </c>
    </row>
    <row r="62" spans="1:29" x14ac:dyDescent="0.2">
      <c r="A62" s="24">
        <v>540037</v>
      </c>
      <c r="B62" s="25" t="s">
        <v>81</v>
      </c>
      <c r="C62" s="25" t="s">
        <v>82</v>
      </c>
      <c r="D62" s="25" t="s">
        <v>23</v>
      </c>
      <c r="E62" s="24">
        <v>7</v>
      </c>
      <c r="F62" s="25"/>
      <c r="G62" s="24">
        <v>0</v>
      </c>
      <c r="H62" s="24">
        <v>0</v>
      </c>
      <c r="I62" s="24">
        <v>16</v>
      </c>
      <c r="J62" s="24">
        <v>3</v>
      </c>
      <c r="K62" s="24">
        <v>0</v>
      </c>
      <c r="L62" s="24">
        <v>2</v>
      </c>
      <c r="M62" s="24"/>
      <c r="N62" s="24">
        <v>18</v>
      </c>
      <c r="O62" s="24">
        <v>3</v>
      </c>
      <c r="P62" s="24">
        <v>21</v>
      </c>
      <c r="Q62" s="24"/>
      <c r="R62" s="24">
        <v>0</v>
      </c>
      <c r="S62" s="24">
        <v>18</v>
      </c>
      <c r="T62" s="24">
        <v>0</v>
      </c>
      <c r="U62" s="24">
        <v>0</v>
      </c>
      <c r="V62" s="24">
        <v>0</v>
      </c>
      <c r="W62" s="24">
        <v>18</v>
      </c>
      <c r="X62" s="24">
        <v>18</v>
      </c>
      <c r="Z62" s="1">
        <f t="shared" si="4"/>
        <v>0</v>
      </c>
      <c r="AB62" s="57">
        <f>IF(OR($D62 = "SPLIT",$T62 = "N/A"),"",COUNTIFS($D$7:$D$361,$D62,T$7:T$361,"&gt;"&amp;T62)+1)</f>
        <v>104</v>
      </c>
      <c r="AC62" s="57">
        <f>IF(OR($D62 = "SPLIT",$X62 = "N/A"),"",COUNTIFS($D$7:$D$361,$D62,X$7:X$361,"&gt;"&amp;X62)+1)</f>
        <v>167</v>
      </c>
    </row>
    <row r="63" spans="1:29" x14ac:dyDescent="0.2">
      <c r="A63" s="24">
        <v>540036</v>
      </c>
      <c r="B63" s="25" t="s">
        <v>83</v>
      </c>
      <c r="C63" s="25" t="s">
        <v>82</v>
      </c>
      <c r="D63" s="25" t="s">
        <v>23</v>
      </c>
      <c r="E63" s="24">
        <v>7</v>
      </c>
      <c r="F63" s="25"/>
      <c r="G63" s="24">
        <v>0</v>
      </c>
      <c r="H63" s="24">
        <v>0</v>
      </c>
      <c r="I63" s="24">
        <v>122</v>
      </c>
      <c r="J63" s="24">
        <v>2</v>
      </c>
      <c r="K63" s="24">
        <v>0</v>
      </c>
      <c r="L63" s="24">
        <v>6</v>
      </c>
      <c r="M63" s="24"/>
      <c r="N63" s="24">
        <v>128</v>
      </c>
      <c r="O63" s="24">
        <v>2</v>
      </c>
      <c r="P63" s="24">
        <v>130</v>
      </c>
      <c r="Q63" s="24"/>
      <c r="R63" s="24">
        <v>0</v>
      </c>
      <c r="S63" s="24">
        <v>128</v>
      </c>
      <c r="T63" s="24">
        <v>0</v>
      </c>
      <c r="U63" s="24">
        <v>0</v>
      </c>
      <c r="V63" s="24">
        <v>0</v>
      </c>
      <c r="W63" s="24">
        <v>128</v>
      </c>
      <c r="X63" s="24">
        <v>128</v>
      </c>
      <c r="Z63" s="1">
        <f t="shared" si="4"/>
        <v>0</v>
      </c>
      <c r="AB63" s="57">
        <f>IF(OR($D63 = "SPLIT",$T63 = "N/A"),"",COUNTIFS($D$7:$D$361,$D63,T$7:T$361,"&gt;"&amp;T63)+1)</f>
        <v>104</v>
      </c>
      <c r="AC63" s="57">
        <f>IF(OR($D63 = "SPLIT",$X63 = "N/A"),"",COUNTIFS($D$7:$D$361,$D63,X$7:X$361,"&gt;"&amp;X63)+1)</f>
        <v>48</v>
      </c>
    </row>
    <row r="64" spans="1:29" x14ac:dyDescent="0.2">
      <c r="A64" s="58">
        <v>540035</v>
      </c>
      <c r="B64" s="59" t="s">
        <v>84</v>
      </c>
      <c r="C64" s="59" t="s">
        <v>82</v>
      </c>
      <c r="D64" s="59" t="s">
        <v>27</v>
      </c>
      <c r="E64" s="58">
        <v>7</v>
      </c>
      <c r="F64" s="59"/>
      <c r="G64" s="58">
        <v>0</v>
      </c>
      <c r="H64" s="58">
        <v>0</v>
      </c>
      <c r="I64" s="58">
        <v>335</v>
      </c>
      <c r="J64" s="58">
        <v>7</v>
      </c>
      <c r="K64" s="58">
        <v>0</v>
      </c>
      <c r="L64" s="58">
        <v>17</v>
      </c>
      <c r="M64" s="58"/>
      <c r="N64" s="58">
        <v>352</v>
      </c>
      <c r="O64" s="58">
        <v>7</v>
      </c>
      <c r="P64" s="58">
        <v>359</v>
      </c>
      <c r="Q64" s="58"/>
      <c r="R64" s="58">
        <v>196</v>
      </c>
      <c r="S64" s="58">
        <v>156</v>
      </c>
      <c r="T64" s="58">
        <v>0</v>
      </c>
      <c r="U64" s="58">
        <v>0</v>
      </c>
      <c r="V64" s="58">
        <v>0</v>
      </c>
      <c r="W64" s="58">
        <v>156</v>
      </c>
      <c r="X64" s="58">
        <v>352</v>
      </c>
      <c r="Z64" s="1">
        <f t="shared" si="4"/>
        <v>0</v>
      </c>
      <c r="AB64" s="55">
        <f>IF(OR($D64 = "SPLIT",$T64 = "N/A"),"",COUNTIFS($D$7:$D$361,$D64,T$7:T$361,"&gt;"&amp;T64)+1)</f>
        <v>44</v>
      </c>
      <c r="AC64" s="55">
        <f>IF(OR($D64 = "SPLIT",$X64 = "N/A"),"",COUNTIFS($D$7:$D$361,$D64,X$7:X$361,"&gt;"&amp;X64)+1)</f>
        <v>45</v>
      </c>
    </row>
    <row r="65" spans="1:29" x14ac:dyDescent="0.2">
      <c r="A65" s="26"/>
      <c r="B65" s="27"/>
      <c r="C65" s="27" t="s">
        <v>82</v>
      </c>
      <c r="D65" s="27" t="s">
        <v>2</v>
      </c>
      <c r="E65" s="26">
        <v>7</v>
      </c>
      <c r="F65" s="27"/>
      <c r="G65" s="26">
        <v>0</v>
      </c>
      <c r="H65" s="26">
        <v>0</v>
      </c>
      <c r="I65" s="26">
        <v>473</v>
      </c>
      <c r="J65" s="26">
        <v>12</v>
      </c>
      <c r="K65" s="26">
        <v>0</v>
      </c>
      <c r="L65" s="26">
        <v>25</v>
      </c>
      <c r="M65" s="26"/>
      <c r="N65" s="26">
        <v>498</v>
      </c>
      <c r="O65" s="26">
        <v>12</v>
      </c>
      <c r="P65" s="26">
        <v>510</v>
      </c>
      <c r="Q65" s="26"/>
      <c r="R65" s="26">
        <v>196</v>
      </c>
      <c r="S65" s="26">
        <v>302</v>
      </c>
      <c r="T65" s="26">
        <v>0</v>
      </c>
      <c r="U65" s="26">
        <v>0</v>
      </c>
      <c r="V65" s="26">
        <v>0</v>
      </c>
      <c r="W65" s="26">
        <v>302</v>
      </c>
      <c r="X65" s="26">
        <v>498</v>
      </c>
      <c r="Z65" s="1">
        <f t="shared" si="4"/>
        <v>0</v>
      </c>
      <c r="AB65" s="56">
        <f>IF(OR($D65 = "SPLIT",$T65 = "N/A"),"",COUNTIFS($D$7:$D$361,$D65,T$7:T$361,"&gt;"&amp;T65)+1)</f>
        <v>47</v>
      </c>
      <c r="AC65" s="56">
        <f>IF(OR($D65 = "SPLIT",$X65 = "N/A"),"",COUNTIFS($D$7:$D$361,$D65,X$7:X$361,"&gt;"&amp;X65)+1)</f>
        <v>47</v>
      </c>
    </row>
    <row r="66" spans="1:29" x14ac:dyDescent="0.2">
      <c r="A66" s="24">
        <v>540240</v>
      </c>
      <c r="B66" s="25" t="s">
        <v>85</v>
      </c>
      <c r="C66" s="25" t="s">
        <v>86</v>
      </c>
      <c r="D66" s="25" t="s">
        <v>23</v>
      </c>
      <c r="E66" s="24">
        <v>8</v>
      </c>
      <c r="F66" s="25"/>
      <c r="G66" s="24">
        <v>0</v>
      </c>
      <c r="H66" s="24">
        <v>0</v>
      </c>
      <c r="I66" s="24">
        <v>22</v>
      </c>
      <c r="J66" s="24">
        <v>0</v>
      </c>
      <c r="K66" s="24">
        <v>0</v>
      </c>
      <c r="L66" s="24">
        <v>1</v>
      </c>
      <c r="M66" s="24"/>
      <c r="N66" s="24">
        <v>23</v>
      </c>
      <c r="O66" s="24">
        <v>0</v>
      </c>
      <c r="P66" s="24">
        <v>23</v>
      </c>
      <c r="Q66" s="24"/>
      <c r="R66" s="24">
        <v>0</v>
      </c>
      <c r="S66" s="24">
        <v>23</v>
      </c>
      <c r="T66" s="24">
        <v>0</v>
      </c>
      <c r="U66" s="24">
        <v>0</v>
      </c>
      <c r="V66" s="24">
        <v>0</v>
      </c>
      <c r="W66" s="24">
        <v>23</v>
      </c>
      <c r="X66" s="24">
        <v>23</v>
      </c>
      <c r="Z66" s="1">
        <f t="shared" si="4"/>
        <v>0</v>
      </c>
      <c r="AB66" s="57">
        <f>IF(OR($D66 = "SPLIT",$T66 = "N/A"),"",COUNTIFS($D$7:$D$361,$D66,T$7:T$361,"&gt;"&amp;T66)+1)</f>
        <v>104</v>
      </c>
      <c r="AC66" s="57">
        <f>IF(OR($D66 = "SPLIT",$X66 = "N/A"),"",COUNTIFS($D$7:$D$361,$D66,X$7:X$361,"&gt;"&amp;X66)+1)</f>
        <v>152</v>
      </c>
    </row>
    <row r="67" spans="1:29" x14ac:dyDescent="0.2">
      <c r="A67" s="24">
        <v>540039</v>
      </c>
      <c r="B67" s="25" t="s">
        <v>87</v>
      </c>
      <c r="C67" s="25" t="s">
        <v>86</v>
      </c>
      <c r="D67" s="25" t="s">
        <v>23</v>
      </c>
      <c r="E67" s="24">
        <v>8</v>
      </c>
      <c r="F67" s="25"/>
      <c r="G67" s="24">
        <v>0</v>
      </c>
      <c r="H67" s="24">
        <v>0</v>
      </c>
      <c r="I67" s="24">
        <v>20</v>
      </c>
      <c r="J67" s="24">
        <v>0</v>
      </c>
      <c r="K67" s="24">
        <v>0</v>
      </c>
      <c r="L67" s="24">
        <v>3</v>
      </c>
      <c r="M67" s="24"/>
      <c r="N67" s="24">
        <v>23</v>
      </c>
      <c r="O67" s="24">
        <v>0</v>
      </c>
      <c r="P67" s="24">
        <v>23</v>
      </c>
      <c r="Q67" s="24"/>
      <c r="R67" s="24">
        <v>5</v>
      </c>
      <c r="S67" s="24">
        <v>5</v>
      </c>
      <c r="T67" s="24">
        <v>0</v>
      </c>
      <c r="U67" s="24">
        <v>0</v>
      </c>
      <c r="V67" s="24">
        <v>13</v>
      </c>
      <c r="W67" s="24">
        <v>18</v>
      </c>
      <c r="X67" s="24">
        <v>23</v>
      </c>
      <c r="Z67" s="1">
        <f t="shared" si="4"/>
        <v>0</v>
      </c>
      <c r="AB67" s="57">
        <f>IF(OR($D67 = "SPLIT",$T67 = "N/A"),"",COUNTIFS($D$7:$D$361,$D67,T$7:T$361,"&gt;"&amp;T67)+1)</f>
        <v>104</v>
      </c>
      <c r="AC67" s="57">
        <f>IF(OR($D67 = "SPLIT",$X67 = "N/A"),"",COUNTIFS($D$7:$D$361,$D67,X$7:X$361,"&gt;"&amp;X67)+1)</f>
        <v>152</v>
      </c>
    </row>
    <row r="68" spans="1:29" x14ac:dyDescent="0.2">
      <c r="A68" s="58">
        <v>540038</v>
      </c>
      <c r="B68" s="59" t="s">
        <v>88</v>
      </c>
      <c r="C68" s="59" t="s">
        <v>86</v>
      </c>
      <c r="D68" s="59" t="s">
        <v>27</v>
      </c>
      <c r="E68" s="58">
        <v>8</v>
      </c>
      <c r="F68" s="59"/>
      <c r="G68" s="58">
        <v>0</v>
      </c>
      <c r="H68" s="58">
        <v>0</v>
      </c>
      <c r="I68" s="58">
        <v>258</v>
      </c>
      <c r="J68" s="58">
        <v>0</v>
      </c>
      <c r="K68" s="58">
        <v>0</v>
      </c>
      <c r="L68" s="58">
        <v>14</v>
      </c>
      <c r="M68" s="58"/>
      <c r="N68" s="58">
        <v>272</v>
      </c>
      <c r="O68" s="58">
        <v>0</v>
      </c>
      <c r="P68" s="58">
        <v>272</v>
      </c>
      <c r="Q68" s="58"/>
      <c r="R68" s="58">
        <v>251</v>
      </c>
      <c r="S68" s="58">
        <v>13</v>
      </c>
      <c r="T68" s="58">
        <v>0</v>
      </c>
      <c r="U68" s="58">
        <v>0</v>
      </c>
      <c r="V68" s="58">
        <v>0</v>
      </c>
      <c r="W68" s="58">
        <v>13</v>
      </c>
      <c r="X68" s="58">
        <v>264</v>
      </c>
      <c r="Z68" s="1">
        <f t="shared" si="4"/>
        <v>8</v>
      </c>
      <c r="AB68" s="55">
        <f>IF(OR($D68 = "SPLIT",$T68 = "N/A"),"",COUNTIFS($D$7:$D$361,$D68,T$7:T$361,"&gt;"&amp;T68)+1)</f>
        <v>44</v>
      </c>
      <c r="AC68" s="55">
        <f>IF(OR($D68 = "SPLIT",$X68 = "N/A"),"",COUNTIFS($D$7:$D$361,$D68,X$7:X$361,"&gt;"&amp;X68)+1)</f>
        <v>49</v>
      </c>
    </row>
    <row r="69" spans="1:29" x14ac:dyDescent="0.2">
      <c r="A69" s="26"/>
      <c r="B69" s="27"/>
      <c r="C69" s="27" t="s">
        <v>86</v>
      </c>
      <c r="D69" s="27" t="s">
        <v>2</v>
      </c>
      <c r="E69" s="26">
        <v>8</v>
      </c>
      <c r="F69" s="27"/>
      <c r="G69" s="26">
        <v>0</v>
      </c>
      <c r="H69" s="26">
        <v>0</v>
      </c>
      <c r="I69" s="26">
        <v>300</v>
      </c>
      <c r="J69" s="26">
        <v>0</v>
      </c>
      <c r="K69" s="26">
        <v>0</v>
      </c>
      <c r="L69" s="26">
        <v>18</v>
      </c>
      <c r="M69" s="26"/>
      <c r="N69" s="26">
        <v>318</v>
      </c>
      <c r="O69" s="26">
        <v>0</v>
      </c>
      <c r="P69" s="26">
        <v>318</v>
      </c>
      <c r="Q69" s="26"/>
      <c r="R69" s="26">
        <v>256</v>
      </c>
      <c r="S69" s="26">
        <v>41</v>
      </c>
      <c r="T69" s="26">
        <v>0</v>
      </c>
      <c r="U69" s="26">
        <v>0</v>
      </c>
      <c r="V69" s="26">
        <v>13</v>
      </c>
      <c r="W69" s="26">
        <v>54</v>
      </c>
      <c r="X69" s="26">
        <v>310</v>
      </c>
      <c r="Z69" s="1">
        <f t="shared" si="4"/>
        <v>8</v>
      </c>
      <c r="AB69" s="56">
        <f>IF(OR($D69 = "SPLIT",$T69 = "N/A"),"",COUNTIFS($D$7:$D$361,$D69,T$7:T$361,"&gt;"&amp;T69)+1)</f>
        <v>47</v>
      </c>
      <c r="AC69" s="56">
        <f>IF(OR($D69 = "SPLIT",$X69 = "N/A"),"",COUNTIFS($D$7:$D$361,$D69,X$7:X$361,"&gt;"&amp;X69)+1)</f>
        <v>53</v>
      </c>
    </row>
    <row r="70" spans="1:29" x14ac:dyDescent="0.2">
      <c r="A70" s="24">
        <v>540041</v>
      </c>
      <c r="B70" s="25" t="s">
        <v>89</v>
      </c>
      <c r="C70" s="25" t="s">
        <v>90</v>
      </c>
      <c r="D70" s="25" t="s">
        <v>49</v>
      </c>
      <c r="E70" s="24">
        <v>4</v>
      </c>
      <c r="F70" s="25"/>
      <c r="G70" s="24">
        <v>0</v>
      </c>
      <c r="H70" s="24">
        <v>5</v>
      </c>
      <c r="I70" s="24">
        <v>127</v>
      </c>
      <c r="J70" s="24">
        <v>6</v>
      </c>
      <c r="K70" s="24">
        <v>0</v>
      </c>
      <c r="L70" s="24">
        <v>6</v>
      </c>
      <c r="M70" s="24"/>
      <c r="N70" s="24">
        <v>138</v>
      </c>
      <c r="O70" s="24">
        <v>6</v>
      </c>
      <c r="P70" s="24">
        <v>144</v>
      </c>
      <c r="Q70" s="24"/>
      <c r="R70" s="24">
        <v>0</v>
      </c>
      <c r="S70" s="24">
        <v>118</v>
      </c>
      <c r="T70" s="24">
        <v>19</v>
      </c>
      <c r="U70" s="24">
        <v>0</v>
      </c>
      <c r="V70" s="24">
        <v>0</v>
      </c>
      <c r="W70" s="24">
        <v>137</v>
      </c>
      <c r="X70" s="24">
        <v>137</v>
      </c>
      <c r="Z70" s="1">
        <f t="shared" si="4"/>
        <v>1</v>
      </c>
      <c r="AB70" s="55" t="str">
        <f>IF(OR($D70 = "SPLIT",$T70 = "N/A"),"",COUNTIFS($D$7:$D$361,$D70,T$7:T$361,"&gt;"&amp;T70)+1)</f>
        <v/>
      </c>
      <c r="AC70" s="55" t="str">
        <f>IF(OR($D70 = "SPLIT",$X70 = "N/A"),"",COUNTIFS($D$7:$D$361,$D70,X$7:X$361,"&gt;"&amp;X70)+1)</f>
        <v/>
      </c>
    </row>
    <row r="71" spans="1:29" x14ac:dyDescent="0.2">
      <c r="A71" s="24">
        <v>540043</v>
      </c>
      <c r="B71" s="25" t="s">
        <v>91</v>
      </c>
      <c r="C71" s="25" t="s">
        <v>90</v>
      </c>
      <c r="D71" s="25" t="s">
        <v>23</v>
      </c>
      <c r="E71" s="24">
        <v>4</v>
      </c>
      <c r="F71" s="25"/>
      <c r="G71" s="24">
        <v>0</v>
      </c>
      <c r="H71" s="24">
        <v>1</v>
      </c>
      <c r="I71" s="24">
        <v>46</v>
      </c>
      <c r="J71" s="24">
        <v>0</v>
      </c>
      <c r="K71" s="24">
        <v>0</v>
      </c>
      <c r="L71" s="24">
        <v>0</v>
      </c>
      <c r="M71" s="24"/>
      <c r="N71" s="24">
        <v>47</v>
      </c>
      <c r="O71" s="24">
        <v>0</v>
      </c>
      <c r="P71" s="24">
        <v>47</v>
      </c>
      <c r="Q71" s="24"/>
      <c r="R71" s="24">
        <v>0</v>
      </c>
      <c r="S71" s="24">
        <v>46</v>
      </c>
      <c r="T71" s="24">
        <v>1</v>
      </c>
      <c r="U71" s="24">
        <v>0</v>
      </c>
      <c r="V71" s="24">
        <v>0</v>
      </c>
      <c r="W71" s="24">
        <v>47</v>
      </c>
      <c r="X71" s="24">
        <v>47</v>
      </c>
      <c r="Z71" s="1">
        <f t="shared" si="4"/>
        <v>0</v>
      </c>
      <c r="AB71" s="57">
        <f>IF(OR($D71 = "SPLIT",$T71 = "N/A"),"",COUNTIFS($D$7:$D$361,$D71,T$7:T$361,"&gt;"&amp;T71)+1)</f>
        <v>90</v>
      </c>
      <c r="AC71" s="57">
        <f>IF(OR($D71 = "SPLIT",$X71 = "N/A"),"",COUNTIFS($D$7:$D$361,$D71,X$7:X$361,"&gt;"&amp;X71)+1)</f>
        <v>110</v>
      </c>
    </row>
    <row r="72" spans="1:29" x14ac:dyDescent="0.2">
      <c r="A72" s="24">
        <v>540044</v>
      </c>
      <c r="B72" s="25" t="s">
        <v>92</v>
      </c>
      <c r="C72" s="25" t="s">
        <v>90</v>
      </c>
      <c r="D72" s="25" t="s">
        <v>23</v>
      </c>
      <c r="E72" s="24">
        <v>4</v>
      </c>
      <c r="F72" s="25"/>
      <c r="G72" s="24">
        <v>0</v>
      </c>
      <c r="H72" s="24">
        <v>0</v>
      </c>
      <c r="I72" s="24">
        <v>56</v>
      </c>
      <c r="J72" s="24">
        <v>0</v>
      </c>
      <c r="K72" s="24">
        <v>0</v>
      </c>
      <c r="L72" s="24">
        <v>0</v>
      </c>
      <c r="M72" s="24"/>
      <c r="N72" s="24">
        <v>56</v>
      </c>
      <c r="O72" s="24">
        <v>0</v>
      </c>
      <c r="P72" s="24">
        <v>56</v>
      </c>
      <c r="Q72" s="24"/>
      <c r="R72" s="24">
        <v>54</v>
      </c>
      <c r="S72" s="24">
        <v>0</v>
      </c>
      <c r="T72" s="24">
        <v>0</v>
      </c>
      <c r="U72" s="24">
        <v>0</v>
      </c>
      <c r="V72" s="24">
        <v>0</v>
      </c>
      <c r="W72" s="24">
        <v>0</v>
      </c>
      <c r="X72" s="24">
        <v>54</v>
      </c>
      <c r="Z72" s="1">
        <f t="shared" si="4"/>
        <v>2</v>
      </c>
      <c r="AB72" s="57">
        <f>IF(OR($D72 = "SPLIT",$T72 = "N/A"),"",COUNTIFS($D$7:$D$361,$D72,T$7:T$361,"&gt;"&amp;T72)+1)</f>
        <v>104</v>
      </c>
      <c r="AC72" s="57">
        <f>IF(OR($D72 = "SPLIT",$X72 = "N/A"),"",COUNTIFS($D$7:$D$361,$D72,X$7:X$361,"&gt;"&amp;X72)+1)</f>
        <v>99</v>
      </c>
    </row>
    <row r="73" spans="1:29" x14ac:dyDescent="0.2">
      <c r="A73" s="24">
        <v>540045</v>
      </c>
      <c r="B73" s="25" t="s">
        <v>93</v>
      </c>
      <c r="C73" s="25" t="s">
        <v>90</v>
      </c>
      <c r="D73" s="25" t="s">
        <v>23</v>
      </c>
      <c r="E73" s="24">
        <v>4</v>
      </c>
      <c r="F73" s="25"/>
      <c r="G73" s="24">
        <v>0</v>
      </c>
      <c r="H73" s="24">
        <v>105</v>
      </c>
      <c r="I73" s="24">
        <v>197</v>
      </c>
      <c r="J73" s="24">
        <v>0</v>
      </c>
      <c r="K73" s="24">
        <v>0</v>
      </c>
      <c r="L73" s="24">
        <v>1</v>
      </c>
      <c r="M73" s="24"/>
      <c r="N73" s="24">
        <v>303</v>
      </c>
      <c r="O73" s="24">
        <v>0</v>
      </c>
      <c r="P73" s="24">
        <v>303</v>
      </c>
      <c r="Q73" s="24"/>
      <c r="R73" s="24">
        <v>0</v>
      </c>
      <c r="S73" s="24">
        <v>219</v>
      </c>
      <c r="T73" s="24">
        <v>83</v>
      </c>
      <c r="U73" s="24">
        <v>0</v>
      </c>
      <c r="V73" s="24">
        <v>0</v>
      </c>
      <c r="W73" s="24">
        <v>302</v>
      </c>
      <c r="X73" s="24">
        <v>302</v>
      </c>
      <c r="Z73" s="1">
        <f t="shared" si="4"/>
        <v>1</v>
      </c>
      <c r="AB73" s="57">
        <f>IF(OR($D73 = "SPLIT",$T73 = "N/A"),"",COUNTIFS($D$7:$D$361,$D73,T$7:T$361,"&gt;"&amp;T73)+1)</f>
        <v>7</v>
      </c>
      <c r="AC73" s="57">
        <f>IF(OR($D73 = "SPLIT",$X73 = "N/A"),"",COUNTIFS($D$7:$D$361,$D73,X$7:X$361,"&gt;"&amp;X73)+1)</f>
        <v>19</v>
      </c>
    </row>
    <row r="74" spans="1:29" x14ac:dyDescent="0.2">
      <c r="A74" s="24">
        <v>540228</v>
      </c>
      <c r="B74" s="25" t="s">
        <v>94</v>
      </c>
      <c r="C74" s="25" t="s">
        <v>90</v>
      </c>
      <c r="D74" s="25" t="s">
        <v>23</v>
      </c>
      <c r="E74" s="24">
        <v>4</v>
      </c>
      <c r="F74" s="25"/>
      <c r="G74" s="24">
        <v>0</v>
      </c>
      <c r="H74" s="24">
        <v>47</v>
      </c>
      <c r="I74" s="24">
        <v>289</v>
      </c>
      <c r="J74" s="24">
        <v>0</v>
      </c>
      <c r="K74" s="24">
        <v>0</v>
      </c>
      <c r="L74" s="24">
        <v>0</v>
      </c>
      <c r="M74" s="24"/>
      <c r="N74" s="24">
        <v>336</v>
      </c>
      <c r="O74" s="24">
        <v>0</v>
      </c>
      <c r="P74" s="24">
        <v>336</v>
      </c>
      <c r="Q74" s="24"/>
      <c r="R74" s="24">
        <v>0</v>
      </c>
      <c r="S74" s="24">
        <v>293</v>
      </c>
      <c r="T74" s="24">
        <v>43</v>
      </c>
      <c r="U74" s="24">
        <v>0</v>
      </c>
      <c r="V74" s="24">
        <v>0</v>
      </c>
      <c r="W74" s="24">
        <v>336</v>
      </c>
      <c r="X74" s="24">
        <v>336</v>
      </c>
      <c r="Z74" s="1">
        <f t="shared" si="4"/>
        <v>0</v>
      </c>
      <c r="AB74" s="57">
        <f>IF(OR($D74 = "SPLIT",$T74 = "N/A"),"",COUNTIFS($D$7:$D$361,$D74,T$7:T$361,"&gt;"&amp;T74)+1)</f>
        <v>17</v>
      </c>
      <c r="AC74" s="57">
        <f>IF(OR($D74 = "SPLIT",$X74 = "N/A"),"",COUNTIFS($D$7:$D$361,$D74,X$7:X$361,"&gt;"&amp;X74)+1)</f>
        <v>13</v>
      </c>
    </row>
    <row r="75" spans="1:29" x14ac:dyDescent="0.2">
      <c r="A75" s="24">
        <v>540243</v>
      </c>
      <c r="B75" s="25" t="s">
        <v>95</v>
      </c>
      <c r="C75" s="25" t="s">
        <v>90</v>
      </c>
      <c r="D75" s="25" t="s">
        <v>23</v>
      </c>
      <c r="E75" s="24">
        <v>4</v>
      </c>
      <c r="F75" s="25"/>
      <c r="G75" s="24">
        <v>0</v>
      </c>
      <c r="H75" s="24">
        <v>0</v>
      </c>
      <c r="I75" s="24">
        <v>3</v>
      </c>
      <c r="J75" s="24">
        <v>0</v>
      </c>
      <c r="K75" s="24">
        <v>0</v>
      </c>
      <c r="L75" s="24">
        <v>0</v>
      </c>
      <c r="M75" s="24"/>
      <c r="N75" s="24">
        <v>3</v>
      </c>
      <c r="O75" s="24">
        <v>0</v>
      </c>
      <c r="P75" s="24">
        <v>3</v>
      </c>
      <c r="Q75" s="24"/>
      <c r="R75" s="24">
        <v>3</v>
      </c>
      <c r="S75" s="24">
        <v>0</v>
      </c>
      <c r="T75" s="24">
        <v>0</v>
      </c>
      <c r="U75" s="24">
        <v>0</v>
      </c>
      <c r="V75" s="24">
        <v>0</v>
      </c>
      <c r="W75" s="24">
        <v>0</v>
      </c>
      <c r="X75" s="24">
        <v>3</v>
      </c>
      <c r="Z75" s="1">
        <f t="shared" si="4"/>
        <v>0</v>
      </c>
      <c r="AB75" s="57">
        <f>IF(OR($D75 = "SPLIT",$T75 = "N/A"),"",COUNTIFS($D$7:$D$361,$D75,T$7:T$361,"&gt;"&amp;T75)+1)</f>
        <v>104</v>
      </c>
      <c r="AC75" s="57">
        <f>IF(OR($D75 = "SPLIT",$X75 = "N/A"),"",COUNTIFS($D$7:$D$361,$D75,X$7:X$361,"&gt;"&amp;X75)+1)</f>
        <v>196</v>
      </c>
    </row>
    <row r="76" spans="1:29" x14ac:dyDescent="0.2">
      <c r="A76" s="24">
        <v>540244</v>
      </c>
      <c r="B76" s="25" t="s">
        <v>96</v>
      </c>
      <c r="C76" s="25" t="s">
        <v>90</v>
      </c>
      <c r="D76" s="25" t="s">
        <v>23</v>
      </c>
      <c r="E76" s="24">
        <v>4</v>
      </c>
      <c r="F76" s="25"/>
      <c r="G76" s="24" t="s">
        <v>31</v>
      </c>
      <c r="H76" s="24" t="s">
        <v>31</v>
      </c>
      <c r="I76" s="24" t="s">
        <v>31</v>
      </c>
      <c r="J76" s="24" t="s">
        <v>31</v>
      </c>
      <c r="K76" s="24" t="s">
        <v>31</v>
      </c>
      <c r="L76" s="24" t="s">
        <v>31</v>
      </c>
      <c r="M76" s="24"/>
      <c r="N76" s="24" t="s">
        <v>31</v>
      </c>
      <c r="O76" s="24" t="s">
        <v>31</v>
      </c>
      <c r="P76" s="24" t="s">
        <v>31</v>
      </c>
      <c r="Q76" s="24"/>
      <c r="R76" s="24" t="s">
        <v>31</v>
      </c>
      <c r="S76" s="24" t="s">
        <v>31</v>
      </c>
      <c r="T76" s="24" t="s">
        <v>31</v>
      </c>
      <c r="U76" s="24" t="s">
        <v>31</v>
      </c>
      <c r="V76" s="24" t="s">
        <v>31</v>
      </c>
      <c r="W76" s="24" t="s">
        <v>31</v>
      </c>
      <c r="X76" s="24" t="s">
        <v>31</v>
      </c>
      <c r="AB76" s="57" t="str">
        <f>IF(OR($D76 = "SPLIT",$T76 = "N/A"),"",COUNTIFS($D$7:$D$361,$D76,T$7:T$361,"&gt;"&amp;T76)+1)</f>
        <v/>
      </c>
      <c r="AC76" s="57" t="str">
        <f>IF(OR($D76 = "SPLIT",$X76 = "N/A"),"",COUNTIFS($D$7:$D$361,$D76,X$7:X$361,"&gt;"&amp;X76)+1)</f>
        <v/>
      </c>
    </row>
    <row r="77" spans="1:29" x14ac:dyDescent="0.2">
      <c r="A77" s="24">
        <v>540281</v>
      </c>
      <c r="B77" s="25" t="s">
        <v>97</v>
      </c>
      <c r="C77" s="25" t="s">
        <v>90</v>
      </c>
      <c r="D77" s="25" t="s">
        <v>23</v>
      </c>
      <c r="E77" s="24">
        <v>4</v>
      </c>
      <c r="F77" s="25"/>
      <c r="G77" s="24" t="s">
        <v>31</v>
      </c>
      <c r="H77" s="24" t="s">
        <v>31</v>
      </c>
      <c r="I77" s="24" t="s">
        <v>31</v>
      </c>
      <c r="J77" s="24" t="s">
        <v>31</v>
      </c>
      <c r="K77" s="24" t="s">
        <v>31</v>
      </c>
      <c r="L77" s="24" t="s">
        <v>31</v>
      </c>
      <c r="M77" s="24"/>
      <c r="N77" s="24" t="s">
        <v>31</v>
      </c>
      <c r="O77" s="24" t="s">
        <v>31</v>
      </c>
      <c r="P77" s="24" t="s">
        <v>31</v>
      </c>
      <c r="Q77" s="24"/>
      <c r="R77" s="24" t="s">
        <v>31</v>
      </c>
      <c r="S77" s="24" t="s">
        <v>31</v>
      </c>
      <c r="T77" s="24" t="s">
        <v>31</v>
      </c>
      <c r="U77" s="24" t="s">
        <v>31</v>
      </c>
      <c r="V77" s="24" t="s">
        <v>31</v>
      </c>
      <c r="W77" s="24" t="s">
        <v>31</v>
      </c>
      <c r="X77" s="24" t="s">
        <v>31</v>
      </c>
      <c r="AB77" s="57" t="str">
        <f>IF(OR($D77 = "SPLIT",$T77 = "N/A"),"",COUNTIFS($D$7:$D$361,$D77,T$7:T$361,"&gt;"&amp;T77)+1)</f>
        <v/>
      </c>
      <c r="AC77" s="57" t="str">
        <f>IF(OR($D77 = "SPLIT",$X77 = "N/A"),"",COUNTIFS($D$7:$D$361,$D77,X$7:X$361,"&gt;"&amp;X77)+1)</f>
        <v/>
      </c>
    </row>
    <row r="78" spans="1:29" x14ac:dyDescent="0.2">
      <c r="A78" s="58">
        <v>540040</v>
      </c>
      <c r="B78" s="59" t="s">
        <v>98</v>
      </c>
      <c r="C78" s="59" t="s">
        <v>90</v>
      </c>
      <c r="D78" s="59" t="s">
        <v>27</v>
      </c>
      <c r="E78" s="58">
        <v>4</v>
      </c>
      <c r="F78" s="59"/>
      <c r="G78" s="58">
        <v>0</v>
      </c>
      <c r="H78" s="58">
        <v>111</v>
      </c>
      <c r="I78" s="58">
        <v>886</v>
      </c>
      <c r="J78" s="58">
        <v>0</v>
      </c>
      <c r="K78" s="58">
        <v>0</v>
      </c>
      <c r="L78" s="58">
        <v>3</v>
      </c>
      <c r="M78" s="58"/>
      <c r="N78" s="58">
        <v>1000</v>
      </c>
      <c r="O78" s="58">
        <v>0</v>
      </c>
      <c r="P78" s="58">
        <v>1000</v>
      </c>
      <c r="Q78" s="58"/>
      <c r="R78" s="58">
        <v>496</v>
      </c>
      <c r="S78" s="58">
        <v>415</v>
      </c>
      <c r="T78" s="58">
        <v>75</v>
      </c>
      <c r="U78" s="58">
        <v>0</v>
      </c>
      <c r="V78" s="58">
        <v>0</v>
      </c>
      <c r="W78" s="58">
        <v>490</v>
      </c>
      <c r="X78" s="58">
        <v>986</v>
      </c>
      <c r="Z78" s="1">
        <f t="shared" ref="Z78:Z109" si="5" xml:space="preserve"> N78 - X78</f>
        <v>14</v>
      </c>
      <c r="AB78" s="55">
        <f>IF(OR($D78 = "SPLIT",$T78 = "N/A"),"",COUNTIFS($D$7:$D$361,$D78,T$7:T$361,"&gt;"&amp;T78)+1)</f>
        <v>15</v>
      </c>
      <c r="AC78" s="55">
        <f>IF(OR($D78 = "SPLIT",$X78 = "N/A"),"",COUNTIFS($D$7:$D$361,$D78,X$7:X$361,"&gt;"&amp;X78)+1)</f>
        <v>18</v>
      </c>
    </row>
    <row r="79" spans="1:29" x14ac:dyDescent="0.2">
      <c r="A79" s="26"/>
      <c r="B79" s="27"/>
      <c r="C79" s="27" t="s">
        <v>90</v>
      </c>
      <c r="D79" s="27" t="s">
        <v>2</v>
      </c>
      <c r="E79" s="26">
        <v>4</v>
      </c>
      <c r="F79" s="27"/>
      <c r="G79" s="26">
        <v>0</v>
      </c>
      <c r="H79" s="26">
        <v>269</v>
      </c>
      <c r="I79" s="26">
        <v>1604</v>
      </c>
      <c r="J79" s="26">
        <v>6</v>
      </c>
      <c r="K79" s="26">
        <v>0</v>
      </c>
      <c r="L79" s="26">
        <v>10</v>
      </c>
      <c r="M79" s="26"/>
      <c r="N79" s="26">
        <v>1883</v>
      </c>
      <c r="O79" s="26">
        <v>6</v>
      </c>
      <c r="P79" s="26">
        <v>1889</v>
      </c>
      <c r="Q79" s="26"/>
      <c r="R79" s="26">
        <v>553</v>
      </c>
      <c r="S79" s="26">
        <v>1091</v>
      </c>
      <c r="T79" s="26">
        <v>221</v>
      </c>
      <c r="U79" s="26">
        <v>0</v>
      </c>
      <c r="V79" s="26">
        <v>0</v>
      </c>
      <c r="W79" s="26">
        <v>1312</v>
      </c>
      <c r="X79" s="26">
        <v>1865</v>
      </c>
      <c r="Z79" s="1">
        <f t="shared" si="5"/>
        <v>18</v>
      </c>
      <c r="AB79" s="56">
        <f>IF(OR($D79 = "SPLIT",$T79 = "N/A"),"",COUNTIFS($D$7:$D$361,$D79,T$7:T$361,"&gt;"&amp;T79)+1)</f>
        <v>10</v>
      </c>
      <c r="AC79" s="56">
        <f>IF(OR($D79 = "SPLIT",$X79 = "N/A"),"",COUNTIFS($D$7:$D$361,$D79,X$7:X$361,"&gt;"&amp;X79)+1)</f>
        <v>15</v>
      </c>
    </row>
    <row r="80" spans="1:29" x14ac:dyDescent="0.2">
      <c r="A80" s="24">
        <v>540046</v>
      </c>
      <c r="B80" s="25" t="s">
        <v>99</v>
      </c>
      <c r="C80" s="25" t="s">
        <v>100</v>
      </c>
      <c r="D80" s="25" t="s">
        <v>23</v>
      </c>
      <c r="E80" s="24">
        <v>8</v>
      </c>
      <c r="F80" s="25"/>
      <c r="G80" s="24">
        <v>0</v>
      </c>
      <c r="H80" s="24">
        <v>3</v>
      </c>
      <c r="I80" s="24">
        <v>23</v>
      </c>
      <c r="J80" s="24">
        <v>0</v>
      </c>
      <c r="K80" s="24">
        <v>0</v>
      </c>
      <c r="L80" s="24">
        <v>12</v>
      </c>
      <c r="M80" s="24"/>
      <c r="N80" s="24">
        <v>38</v>
      </c>
      <c r="O80" s="24">
        <v>0</v>
      </c>
      <c r="P80" s="24">
        <v>38</v>
      </c>
      <c r="Q80" s="24"/>
      <c r="R80" s="24">
        <v>0</v>
      </c>
      <c r="S80" s="24">
        <v>26</v>
      </c>
      <c r="T80" s="24">
        <v>12</v>
      </c>
      <c r="U80" s="24">
        <v>0</v>
      </c>
      <c r="V80" s="24">
        <v>0</v>
      </c>
      <c r="W80" s="24">
        <v>38</v>
      </c>
      <c r="X80" s="24">
        <v>38</v>
      </c>
      <c r="Z80" s="1">
        <f t="shared" si="5"/>
        <v>0</v>
      </c>
      <c r="AB80" s="57">
        <f>IF(OR($D80 = "SPLIT",$T80 = "N/A"),"",COUNTIFS($D$7:$D$361,$D80,T$7:T$361,"&gt;"&amp;T80)+1)</f>
        <v>45</v>
      </c>
      <c r="AC80" s="57">
        <f>IF(OR($D80 = "SPLIT",$X80 = "N/A"),"",COUNTIFS($D$7:$D$361,$D80,X$7:X$361,"&gt;"&amp;X80)+1)</f>
        <v>120</v>
      </c>
    </row>
    <row r="81" spans="1:29" x14ac:dyDescent="0.2">
      <c r="A81" s="24">
        <v>540276</v>
      </c>
      <c r="B81" s="25" t="s">
        <v>101</v>
      </c>
      <c r="C81" s="25" t="s">
        <v>100</v>
      </c>
      <c r="D81" s="25" t="s">
        <v>23</v>
      </c>
      <c r="E81" s="24">
        <v>8</v>
      </c>
      <c r="F81" s="25"/>
      <c r="G81" s="24">
        <v>0</v>
      </c>
      <c r="H81" s="24">
        <v>2</v>
      </c>
      <c r="I81" s="24">
        <v>2</v>
      </c>
      <c r="J81" s="24">
        <v>0</v>
      </c>
      <c r="K81" s="24">
        <v>0</v>
      </c>
      <c r="L81" s="24">
        <v>3</v>
      </c>
      <c r="M81" s="24"/>
      <c r="N81" s="24">
        <v>7</v>
      </c>
      <c r="O81" s="24">
        <v>0</v>
      </c>
      <c r="P81" s="24">
        <v>7</v>
      </c>
      <c r="Q81" s="24"/>
      <c r="R81" s="24">
        <v>0</v>
      </c>
      <c r="S81" s="24">
        <v>6</v>
      </c>
      <c r="T81" s="24">
        <v>1</v>
      </c>
      <c r="U81" s="24">
        <v>0</v>
      </c>
      <c r="V81" s="24">
        <v>0</v>
      </c>
      <c r="W81" s="24">
        <v>7</v>
      </c>
      <c r="X81" s="24">
        <v>7</v>
      </c>
      <c r="Z81" s="1">
        <f t="shared" si="5"/>
        <v>0</v>
      </c>
      <c r="AB81" s="57">
        <f>IF(OR($D81 = "SPLIT",$T81 = "N/A"),"",COUNTIFS($D$7:$D$361,$D81,T$7:T$361,"&gt;"&amp;T81)+1)</f>
        <v>90</v>
      </c>
      <c r="AC81" s="57">
        <f>IF(OR($D81 = "SPLIT",$X81 = "N/A"),"",COUNTIFS($D$7:$D$361,$D81,X$7:X$361,"&gt;"&amp;X81)+1)</f>
        <v>189</v>
      </c>
    </row>
    <row r="82" spans="1:29" x14ac:dyDescent="0.2">
      <c r="A82" s="58">
        <v>540226</v>
      </c>
      <c r="B82" s="59" t="s">
        <v>102</v>
      </c>
      <c r="C82" s="59" t="s">
        <v>100</v>
      </c>
      <c r="D82" s="59" t="s">
        <v>27</v>
      </c>
      <c r="E82" s="58">
        <v>8</v>
      </c>
      <c r="F82" s="59"/>
      <c r="G82" s="58">
        <v>3</v>
      </c>
      <c r="H82" s="58">
        <v>155</v>
      </c>
      <c r="I82" s="58">
        <v>538</v>
      </c>
      <c r="J82" s="58">
        <v>31</v>
      </c>
      <c r="K82" s="58">
        <v>0</v>
      </c>
      <c r="L82" s="58">
        <v>385</v>
      </c>
      <c r="M82" s="58"/>
      <c r="N82" s="58">
        <v>1081</v>
      </c>
      <c r="O82" s="58">
        <v>31</v>
      </c>
      <c r="P82" s="58">
        <v>1112</v>
      </c>
      <c r="Q82" s="58"/>
      <c r="R82" s="58">
        <v>576</v>
      </c>
      <c r="S82" s="58">
        <v>268</v>
      </c>
      <c r="T82" s="58">
        <v>233</v>
      </c>
      <c r="U82" s="58">
        <v>0</v>
      </c>
      <c r="V82" s="58">
        <v>0</v>
      </c>
      <c r="W82" s="58">
        <v>501</v>
      </c>
      <c r="X82" s="58">
        <v>1077</v>
      </c>
      <c r="Z82" s="1">
        <f t="shared" si="5"/>
        <v>4</v>
      </c>
      <c r="AB82" s="55">
        <f>IF(OR($D82 = "SPLIT",$T82 = "N/A"),"",COUNTIFS($D$7:$D$361,$D82,T$7:T$361,"&gt;"&amp;T82)+1)</f>
        <v>6</v>
      </c>
      <c r="AC82" s="55">
        <f>IF(OR($D82 = "SPLIT",$X82 = "N/A"),"",COUNTIFS($D$7:$D$361,$D82,X$7:X$361,"&gt;"&amp;X82)+1)</f>
        <v>15</v>
      </c>
    </row>
    <row r="83" spans="1:29" x14ac:dyDescent="0.2">
      <c r="A83" s="26"/>
      <c r="B83" s="27"/>
      <c r="C83" s="27" t="s">
        <v>100</v>
      </c>
      <c r="D83" s="27" t="s">
        <v>2</v>
      </c>
      <c r="E83" s="26">
        <v>8</v>
      </c>
      <c r="F83" s="27"/>
      <c r="G83" s="26">
        <v>3</v>
      </c>
      <c r="H83" s="26">
        <v>160</v>
      </c>
      <c r="I83" s="26">
        <v>563</v>
      </c>
      <c r="J83" s="26">
        <v>31</v>
      </c>
      <c r="K83" s="26">
        <v>0</v>
      </c>
      <c r="L83" s="26">
        <v>400</v>
      </c>
      <c r="M83" s="26"/>
      <c r="N83" s="26">
        <v>1126</v>
      </c>
      <c r="O83" s="26">
        <v>31</v>
      </c>
      <c r="P83" s="26">
        <v>1157</v>
      </c>
      <c r="Q83" s="26"/>
      <c r="R83" s="26">
        <v>576</v>
      </c>
      <c r="S83" s="26">
        <v>300</v>
      </c>
      <c r="T83" s="26">
        <v>246</v>
      </c>
      <c r="U83" s="26">
        <v>0</v>
      </c>
      <c r="V83" s="26">
        <v>0</v>
      </c>
      <c r="W83" s="26">
        <v>546</v>
      </c>
      <c r="X83" s="26">
        <v>1122</v>
      </c>
      <c r="Z83" s="1">
        <f t="shared" si="5"/>
        <v>4</v>
      </c>
      <c r="AB83" s="56">
        <f>IF(OR($D83 = "SPLIT",$T83 = "N/A"),"",COUNTIFS($D$7:$D$361,$D83,T$7:T$361,"&gt;"&amp;T83)+1)</f>
        <v>8</v>
      </c>
      <c r="AC83" s="56">
        <f>IF(OR($D83 = "SPLIT",$X83 = "N/A"),"",COUNTIFS($D$7:$D$361,$D83,X$7:X$361,"&gt;"&amp;X83)+1)</f>
        <v>24</v>
      </c>
    </row>
    <row r="84" spans="1:29" x14ac:dyDescent="0.2">
      <c r="A84" s="24">
        <v>540014</v>
      </c>
      <c r="B84" s="25" t="s">
        <v>48</v>
      </c>
      <c r="C84" s="25" t="s">
        <v>103</v>
      </c>
      <c r="D84" s="25" t="s">
        <v>49</v>
      </c>
      <c r="E84" s="24">
        <v>11</v>
      </c>
      <c r="F84" s="25"/>
      <c r="G84" s="24">
        <v>0</v>
      </c>
      <c r="H84" s="24">
        <v>30</v>
      </c>
      <c r="I84" s="24">
        <v>62</v>
      </c>
      <c r="J84" s="24">
        <v>8</v>
      </c>
      <c r="K84" s="24">
        <v>0</v>
      </c>
      <c r="L84" s="24">
        <v>31</v>
      </c>
      <c r="M84" s="24"/>
      <c r="N84" s="24">
        <v>123</v>
      </c>
      <c r="O84" s="24">
        <v>8</v>
      </c>
      <c r="P84" s="24">
        <v>131</v>
      </c>
      <c r="Q84" s="24"/>
      <c r="R84" s="24">
        <v>0</v>
      </c>
      <c r="S84" s="24">
        <v>89</v>
      </c>
      <c r="T84" s="24">
        <v>34</v>
      </c>
      <c r="U84" s="24">
        <v>0</v>
      </c>
      <c r="V84" s="24">
        <v>0</v>
      </c>
      <c r="W84" s="24">
        <v>123</v>
      </c>
      <c r="X84" s="24">
        <v>123</v>
      </c>
      <c r="Z84" s="1">
        <f t="shared" si="5"/>
        <v>0</v>
      </c>
      <c r="AB84" s="55" t="str">
        <f>IF(OR($D84 = "SPLIT",$T84 = "N/A"),"",COUNTIFS($D$7:$D$361,$D84,T$7:T$361,"&gt;"&amp;T84)+1)</f>
        <v/>
      </c>
      <c r="AC84" s="55" t="str">
        <f>IF(OR($D84 = "SPLIT",$X84 = "N/A"),"",COUNTIFS($D$7:$D$361,$D84,X$7:X$361,"&gt;"&amp;X84)+1)</f>
        <v/>
      </c>
    </row>
    <row r="85" spans="1:29" x14ac:dyDescent="0.2">
      <c r="A85" s="24">
        <v>540048</v>
      </c>
      <c r="B85" s="25" t="s">
        <v>104</v>
      </c>
      <c r="C85" s="25" t="s">
        <v>103</v>
      </c>
      <c r="D85" s="25" t="s">
        <v>23</v>
      </c>
      <c r="E85" s="24">
        <v>11</v>
      </c>
      <c r="F85" s="25"/>
      <c r="G85" s="24">
        <v>0</v>
      </c>
      <c r="H85" s="24">
        <v>0</v>
      </c>
      <c r="I85" s="24">
        <v>6</v>
      </c>
      <c r="J85" s="24">
        <v>0</v>
      </c>
      <c r="K85" s="24">
        <v>0</v>
      </c>
      <c r="L85" s="24">
        <v>9</v>
      </c>
      <c r="M85" s="24"/>
      <c r="N85" s="24">
        <v>15</v>
      </c>
      <c r="O85" s="24">
        <v>0</v>
      </c>
      <c r="P85" s="24">
        <v>15</v>
      </c>
      <c r="Q85" s="24"/>
      <c r="R85" s="24">
        <v>0</v>
      </c>
      <c r="S85" s="24">
        <v>15</v>
      </c>
      <c r="T85" s="24">
        <v>0</v>
      </c>
      <c r="U85" s="24">
        <v>0</v>
      </c>
      <c r="V85" s="24">
        <v>0</v>
      </c>
      <c r="W85" s="24">
        <v>15</v>
      </c>
      <c r="X85" s="24">
        <v>15</v>
      </c>
      <c r="Z85" s="1">
        <f t="shared" si="5"/>
        <v>0</v>
      </c>
      <c r="AB85" s="57">
        <f>IF(OR($D85 = "SPLIT",$T85 = "N/A"),"",COUNTIFS($D$7:$D$361,$D85,T$7:T$361,"&gt;"&amp;T85)+1)</f>
        <v>104</v>
      </c>
      <c r="AC85" s="57">
        <f>IF(OR($D85 = "SPLIT",$X85 = "N/A"),"",COUNTIFS($D$7:$D$361,$D85,X$7:X$361,"&gt;"&amp;X85)+1)</f>
        <v>176</v>
      </c>
    </row>
    <row r="86" spans="1:29" x14ac:dyDescent="0.2">
      <c r="A86" s="24">
        <v>540049</v>
      </c>
      <c r="B86" s="25" t="s">
        <v>105</v>
      </c>
      <c r="C86" s="25" t="s">
        <v>103</v>
      </c>
      <c r="D86" s="25" t="s">
        <v>23</v>
      </c>
      <c r="E86" s="24">
        <v>11</v>
      </c>
      <c r="F86" s="25"/>
      <c r="G86" s="24">
        <v>0</v>
      </c>
      <c r="H86" s="24">
        <v>1</v>
      </c>
      <c r="I86" s="24">
        <v>155</v>
      </c>
      <c r="J86" s="24">
        <v>2</v>
      </c>
      <c r="K86" s="24">
        <v>0</v>
      </c>
      <c r="L86" s="24">
        <v>16</v>
      </c>
      <c r="M86" s="24"/>
      <c r="N86" s="24">
        <v>172</v>
      </c>
      <c r="O86" s="24">
        <v>2</v>
      </c>
      <c r="P86" s="24">
        <v>174</v>
      </c>
      <c r="Q86" s="24"/>
      <c r="R86" s="24">
        <v>0</v>
      </c>
      <c r="S86" s="24">
        <v>171</v>
      </c>
      <c r="T86" s="24">
        <v>1</v>
      </c>
      <c r="U86" s="24">
        <v>0</v>
      </c>
      <c r="V86" s="24">
        <v>0</v>
      </c>
      <c r="W86" s="24">
        <v>172</v>
      </c>
      <c r="X86" s="24">
        <v>172</v>
      </c>
      <c r="Z86" s="1">
        <f t="shared" si="5"/>
        <v>0</v>
      </c>
      <c r="AB86" s="57">
        <f>IF(OR($D86 = "SPLIT",$T86 = "N/A"),"",COUNTIFS($D$7:$D$361,$D86,T$7:T$361,"&gt;"&amp;T86)+1)</f>
        <v>90</v>
      </c>
      <c r="AC86" s="57">
        <f>IF(OR($D86 = "SPLIT",$X86 = "N/A"),"",COUNTIFS($D$7:$D$361,$D86,X$7:X$361,"&gt;"&amp;X86)+1)</f>
        <v>39</v>
      </c>
    </row>
    <row r="87" spans="1:29" x14ac:dyDescent="0.2">
      <c r="A87" s="58">
        <v>540047</v>
      </c>
      <c r="B87" s="59" t="s">
        <v>106</v>
      </c>
      <c r="C87" s="59" t="s">
        <v>103</v>
      </c>
      <c r="D87" s="59" t="s">
        <v>27</v>
      </c>
      <c r="E87" s="58">
        <v>11</v>
      </c>
      <c r="F87" s="59"/>
      <c r="G87" s="58">
        <v>0</v>
      </c>
      <c r="H87" s="58">
        <v>24</v>
      </c>
      <c r="I87" s="58">
        <v>117</v>
      </c>
      <c r="J87" s="58">
        <v>58</v>
      </c>
      <c r="K87" s="58">
        <v>0</v>
      </c>
      <c r="L87" s="58">
        <v>29</v>
      </c>
      <c r="M87" s="58"/>
      <c r="N87" s="58">
        <v>170</v>
      </c>
      <c r="O87" s="58">
        <v>58</v>
      </c>
      <c r="P87" s="58">
        <v>228</v>
      </c>
      <c r="Q87" s="58"/>
      <c r="R87" s="58">
        <v>5</v>
      </c>
      <c r="S87" s="58">
        <v>141</v>
      </c>
      <c r="T87" s="58">
        <v>24</v>
      </c>
      <c r="U87" s="58">
        <v>0</v>
      </c>
      <c r="V87" s="58">
        <v>0</v>
      </c>
      <c r="W87" s="58">
        <v>165</v>
      </c>
      <c r="X87" s="58">
        <v>170</v>
      </c>
      <c r="Z87" s="1">
        <f t="shared" si="5"/>
        <v>0</v>
      </c>
      <c r="AB87" s="55">
        <f>IF(OR($D87 = "SPLIT",$T87 = "N/A"),"",COUNTIFS($D$7:$D$361,$D87,T$7:T$361,"&gt;"&amp;T87)+1)</f>
        <v>26</v>
      </c>
      <c r="AC87" s="55">
        <f>IF(OR($D87 = "SPLIT",$X87 = "N/A"),"",COUNTIFS($D$7:$D$361,$D87,X$7:X$361,"&gt;"&amp;X87)+1)</f>
        <v>53</v>
      </c>
    </row>
    <row r="88" spans="1:29" x14ac:dyDescent="0.2">
      <c r="A88" s="26"/>
      <c r="B88" s="27"/>
      <c r="C88" s="27" t="s">
        <v>103</v>
      </c>
      <c r="D88" s="27" t="s">
        <v>2</v>
      </c>
      <c r="E88" s="26">
        <v>11</v>
      </c>
      <c r="F88" s="27"/>
      <c r="G88" s="26">
        <v>0</v>
      </c>
      <c r="H88" s="26">
        <v>55</v>
      </c>
      <c r="I88" s="26">
        <v>340</v>
      </c>
      <c r="J88" s="26">
        <v>68</v>
      </c>
      <c r="K88" s="26">
        <v>0</v>
      </c>
      <c r="L88" s="26">
        <v>85</v>
      </c>
      <c r="M88" s="26"/>
      <c r="N88" s="26">
        <v>480</v>
      </c>
      <c r="O88" s="26">
        <v>68</v>
      </c>
      <c r="P88" s="26">
        <v>548</v>
      </c>
      <c r="Q88" s="26"/>
      <c r="R88" s="26">
        <v>5</v>
      </c>
      <c r="S88" s="26">
        <v>416</v>
      </c>
      <c r="T88" s="26">
        <v>59</v>
      </c>
      <c r="U88" s="26">
        <v>0</v>
      </c>
      <c r="V88" s="26">
        <v>0</v>
      </c>
      <c r="W88" s="26">
        <v>475</v>
      </c>
      <c r="X88" s="26">
        <v>480</v>
      </c>
      <c r="Z88" s="1">
        <f t="shared" si="5"/>
        <v>0</v>
      </c>
      <c r="AB88" s="56">
        <f>IF(OR($D88 = "SPLIT",$T88 = "N/A"),"",COUNTIFS($D$7:$D$361,$D88,T$7:T$361,"&gt;"&amp;T88)+1)</f>
        <v>28</v>
      </c>
      <c r="AC88" s="56">
        <f>IF(OR($D88 = "SPLIT",$X88 = "N/A"),"",COUNTIFS($D$7:$D$361,$D88,X$7:X$361,"&gt;"&amp;X88)+1)</f>
        <v>48</v>
      </c>
    </row>
    <row r="89" spans="1:29" x14ac:dyDescent="0.2">
      <c r="A89" s="24">
        <v>540245</v>
      </c>
      <c r="B89" s="25" t="s">
        <v>107</v>
      </c>
      <c r="C89" s="25" t="s">
        <v>108</v>
      </c>
      <c r="D89" s="25" t="s">
        <v>23</v>
      </c>
      <c r="E89" s="24">
        <v>8</v>
      </c>
      <c r="F89" s="25"/>
      <c r="G89" s="24">
        <v>0</v>
      </c>
      <c r="H89" s="24">
        <v>0</v>
      </c>
      <c r="I89" s="24">
        <v>1</v>
      </c>
      <c r="J89" s="24">
        <v>0</v>
      </c>
      <c r="K89" s="24">
        <v>0</v>
      </c>
      <c r="L89" s="24">
        <v>1</v>
      </c>
      <c r="M89" s="24"/>
      <c r="N89" s="24">
        <v>2</v>
      </c>
      <c r="O89" s="24">
        <v>0</v>
      </c>
      <c r="P89" s="24">
        <v>2</v>
      </c>
      <c r="Q89" s="24"/>
      <c r="R89" s="24">
        <v>2</v>
      </c>
      <c r="S89" s="24">
        <v>0</v>
      </c>
      <c r="T89" s="24">
        <v>0</v>
      </c>
      <c r="U89" s="24">
        <v>0</v>
      </c>
      <c r="V89" s="24">
        <v>0</v>
      </c>
      <c r="W89" s="24">
        <v>0</v>
      </c>
      <c r="X89" s="24">
        <v>2</v>
      </c>
      <c r="Z89" s="1">
        <f t="shared" si="5"/>
        <v>0</v>
      </c>
      <c r="AB89" s="57">
        <f>IF(OR($D89 = "SPLIT",$T89 = "N/A"),"",COUNTIFS($D$7:$D$361,$D89,T$7:T$361,"&gt;"&amp;T89)+1)</f>
        <v>104</v>
      </c>
      <c r="AC89" s="57">
        <f>IF(OR($D89 = "SPLIT",$X89 = "N/A"),"",COUNTIFS($D$7:$D$361,$D89,X$7:X$361,"&gt;"&amp;X89)+1)</f>
        <v>198</v>
      </c>
    </row>
    <row r="90" spans="1:29" x14ac:dyDescent="0.2">
      <c r="A90" s="24">
        <v>540052</v>
      </c>
      <c r="B90" s="25" t="s">
        <v>109</v>
      </c>
      <c r="C90" s="25" t="s">
        <v>108</v>
      </c>
      <c r="D90" s="25" t="s">
        <v>23</v>
      </c>
      <c r="E90" s="24">
        <v>8</v>
      </c>
      <c r="F90" s="25"/>
      <c r="G90" s="24">
        <v>0</v>
      </c>
      <c r="H90" s="24">
        <v>0</v>
      </c>
      <c r="I90" s="24">
        <v>65</v>
      </c>
      <c r="J90" s="24">
        <v>0</v>
      </c>
      <c r="K90" s="24">
        <v>0</v>
      </c>
      <c r="L90" s="24">
        <v>12</v>
      </c>
      <c r="M90" s="24"/>
      <c r="N90" s="24">
        <v>77</v>
      </c>
      <c r="O90" s="24">
        <v>0</v>
      </c>
      <c r="P90" s="24">
        <v>77</v>
      </c>
      <c r="Q90" s="24"/>
      <c r="R90" s="24">
        <v>0</v>
      </c>
      <c r="S90" s="24">
        <v>77</v>
      </c>
      <c r="T90" s="24">
        <v>0</v>
      </c>
      <c r="U90" s="24">
        <v>0</v>
      </c>
      <c r="V90" s="24">
        <v>0</v>
      </c>
      <c r="W90" s="24">
        <v>77</v>
      </c>
      <c r="X90" s="24">
        <v>77</v>
      </c>
      <c r="Z90" s="1">
        <f t="shared" si="5"/>
        <v>0</v>
      </c>
      <c r="AB90" s="57">
        <f>IF(OR($D90 = "SPLIT",$T90 = "N/A"),"",COUNTIFS($D$7:$D$361,$D90,T$7:T$361,"&gt;"&amp;T90)+1)</f>
        <v>104</v>
      </c>
      <c r="AC90" s="57">
        <f>IF(OR($D90 = "SPLIT",$X90 = "N/A"),"",COUNTIFS($D$7:$D$361,$D90,X$7:X$361,"&gt;"&amp;X90)+1)</f>
        <v>76</v>
      </c>
    </row>
    <row r="91" spans="1:29" x14ac:dyDescent="0.2">
      <c r="A91" s="58">
        <v>540051</v>
      </c>
      <c r="B91" s="59" t="s">
        <v>110</v>
      </c>
      <c r="C91" s="59" t="s">
        <v>108</v>
      </c>
      <c r="D91" s="59" t="s">
        <v>27</v>
      </c>
      <c r="E91" s="58">
        <v>8</v>
      </c>
      <c r="F91" s="59"/>
      <c r="G91" s="58">
        <v>0</v>
      </c>
      <c r="H91" s="58">
        <v>0</v>
      </c>
      <c r="I91" s="58">
        <v>213</v>
      </c>
      <c r="J91" s="58">
        <v>138</v>
      </c>
      <c r="K91" s="58">
        <v>0</v>
      </c>
      <c r="L91" s="58">
        <v>167</v>
      </c>
      <c r="M91" s="58"/>
      <c r="N91" s="58">
        <v>380</v>
      </c>
      <c r="O91" s="58">
        <v>138</v>
      </c>
      <c r="P91" s="58">
        <v>518</v>
      </c>
      <c r="Q91" s="58"/>
      <c r="R91" s="58">
        <v>351</v>
      </c>
      <c r="S91" s="58">
        <v>25</v>
      </c>
      <c r="T91" s="58">
        <v>0</v>
      </c>
      <c r="U91" s="58">
        <v>0</v>
      </c>
      <c r="V91" s="58">
        <v>0</v>
      </c>
      <c r="W91" s="58">
        <v>25</v>
      </c>
      <c r="X91" s="58">
        <v>376</v>
      </c>
      <c r="Z91" s="1">
        <f t="shared" si="5"/>
        <v>4</v>
      </c>
      <c r="AB91" s="55">
        <f>IF(OR($D91 = "SPLIT",$T91 = "N/A"),"",COUNTIFS($D$7:$D$361,$D91,T$7:T$361,"&gt;"&amp;T91)+1)</f>
        <v>44</v>
      </c>
      <c r="AC91" s="55">
        <f>IF(OR($D91 = "SPLIT",$X91 = "N/A"),"",COUNTIFS($D$7:$D$361,$D91,X$7:X$361,"&gt;"&amp;X91)+1)</f>
        <v>43</v>
      </c>
    </row>
    <row r="92" spans="1:29" x14ac:dyDescent="0.2">
      <c r="A92" s="26"/>
      <c r="B92" s="27"/>
      <c r="C92" s="27" t="s">
        <v>108</v>
      </c>
      <c r="D92" s="27" t="s">
        <v>2</v>
      </c>
      <c r="E92" s="26">
        <v>8</v>
      </c>
      <c r="F92" s="27"/>
      <c r="G92" s="26">
        <v>0</v>
      </c>
      <c r="H92" s="26">
        <v>0</v>
      </c>
      <c r="I92" s="26">
        <v>279</v>
      </c>
      <c r="J92" s="26">
        <v>138</v>
      </c>
      <c r="K92" s="26">
        <v>0</v>
      </c>
      <c r="L92" s="26">
        <v>180</v>
      </c>
      <c r="M92" s="26"/>
      <c r="N92" s="26">
        <v>459</v>
      </c>
      <c r="O92" s="26">
        <v>138</v>
      </c>
      <c r="P92" s="26">
        <v>597</v>
      </c>
      <c r="Q92" s="26"/>
      <c r="R92" s="26">
        <v>353</v>
      </c>
      <c r="S92" s="26">
        <v>102</v>
      </c>
      <c r="T92" s="26">
        <v>0</v>
      </c>
      <c r="U92" s="26">
        <v>0</v>
      </c>
      <c r="V92" s="26">
        <v>0</v>
      </c>
      <c r="W92" s="26">
        <v>102</v>
      </c>
      <c r="X92" s="26">
        <v>455</v>
      </c>
      <c r="Z92" s="1">
        <f t="shared" si="5"/>
        <v>4</v>
      </c>
      <c r="AB92" s="56">
        <f>IF(OR($D92 = "SPLIT",$T92 = "N/A"),"",COUNTIFS($D$7:$D$361,$D92,T$7:T$361,"&gt;"&amp;T92)+1)</f>
        <v>47</v>
      </c>
      <c r="AC92" s="56">
        <f>IF(OR($D92 = "SPLIT",$X92 = "N/A"),"",COUNTIFS($D$7:$D$361,$D92,X$7:X$361,"&gt;"&amp;X92)+1)</f>
        <v>49</v>
      </c>
    </row>
    <row r="93" spans="1:29" x14ac:dyDescent="0.2">
      <c r="A93" s="24">
        <v>540054</v>
      </c>
      <c r="B93" s="25" t="s">
        <v>111</v>
      </c>
      <c r="C93" s="25" t="s">
        <v>112</v>
      </c>
      <c r="D93" s="25" t="s">
        <v>23</v>
      </c>
      <c r="E93" s="24">
        <v>6</v>
      </c>
      <c r="F93" s="25"/>
      <c r="G93" s="24">
        <v>0</v>
      </c>
      <c r="H93" s="24">
        <v>9</v>
      </c>
      <c r="I93" s="24">
        <v>11</v>
      </c>
      <c r="J93" s="24">
        <v>18</v>
      </c>
      <c r="K93" s="24">
        <v>0</v>
      </c>
      <c r="L93" s="24">
        <v>7</v>
      </c>
      <c r="M93" s="24"/>
      <c r="N93" s="24">
        <v>27</v>
      </c>
      <c r="O93" s="24">
        <v>18</v>
      </c>
      <c r="P93" s="24">
        <v>45</v>
      </c>
      <c r="Q93" s="24"/>
      <c r="R93" s="24">
        <v>0</v>
      </c>
      <c r="S93" s="24">
        <v>18</v>
      </c>
      <c r="T93" s="24">
        <v>8</v>
      </c>
      <c r="U93" s="24">
        <v>0</v>
      </c>
      <c r="V93" s="24">
        <v>0</v>
      </c>
      <c r="W93" s="24">
        <v>26</v>
      </c>
      <c r="X93" s="24">
        <v>26</v>
      </c>
      <c r="Z93" s="1">
        <f t="shared" si="5"/>
        <v>1</v>
      </c>
      <c r="AB93" s="57">
        <f>IF(OR($D93 = "SPLIT",$T93 = "N/A"),"",COUNTIFS($D$7:$D$361,$D93,T$7:T$361,"&gt;"&amp;T93)+1)</f>
        <v>54</v>
      </c>
      <c r="AC93" s="57">
        <f>IF(OR($D93 = "SPLIT",$X93 = "N/A"),"",COUNTIFS($D$7:$D$361,$D93,X$7:X$361,"&gt;"&amp;X93)+1)</f>
        <v>143</v>
      </c>
    </row>
    <row r="94" spans="1:29" x14ac:dyDescent="0.2">
      <c r="A94" s="24">
        <v>540056</v>
      </c>
      <c r="B94" s="25" t="s">
        <v>113</v>
      </c>
      <c r="C94" s="25" t="s">
        <v>112</v>
      </c>
      <c r="D94" s="25" t="s">
        <v>23</v>
      </c>
      <c r="E94" s="24">
        <v>6</v>
      </c>
      <c r="F94" s="25"/>
      <c r="G94" s="24">
        <v>0</v>
      </c>
      <c r="H94" s="24">
        <v>67</v>
      </c>
      <c r="I94" s="24">
        <v>265</v>
      </c>
      <c r="J94" s="24">
        <v>72</v>
      </c>
      <c r="K94" s="24">
        <v>0</v>
      </c>
      <c r="L94" s="24">
        <v>65</v>
      </c>
      <c r="M94" s="24"/>
      <c r="N94" s="24">
        <v>397</v>
      </c>
      <c r="O94" s="24">
        <v>72</v>
      </c>
      <c r="P94" s="24">
        <v>469</v>
      </c>
      <c r="Q94" s="24"/>
      <c r="R94" s="24">
        <v>0</v>
      </c>
      <c r="S94" s="24">
        <v>329</v>
      </c>
      <c r="T94" s="24">
        <v>64</v>
      </c>
      <c r="U94" s="24">
        <v>0</v>
      </c>
      <c r="V94" s="24">
        <v>0</v>
      </c>
      <c r="W94" s="24">
        <v>393</v>
      </c>
      <c r="X94" s="24">
        <v>393</v>
      </c>
      <c r="Z94" s="1">
        <f t="shared" si="5"/>
        <v>4</v>
      </c>
      <c r="AB94" s="57">
        <f>IF(OR($D94 = "SPLIT",$T94 = "N/A"),"",COUNTIFS($D$7:$D$361,$D94,T$7:T$361,"&gt;"&amp;T94)+1)</f>
        <v>12</v>
      </c>
      <c r="AC94" s="57">
        <f>IF(OR($D94 = "SPLIT",$X94 = "N/A"),"",COUNTIFS($D$7:$D$361,$D94,X$7:X$361,"&gt;"&amp;X94)+1)</f>
        <v>10</v>
      </c>
    </row>
    <row r="95" spans="1:29" x14ac:dyDescent="0.2">
      <c r="A95" s="24">
        <v>540057</v>
      </c>
      <c r="B95" s="25" t="s">
        <v>114</v>
      </c>
      <c r="C95" s="25" t="s">
        <v>112</v>
      </c>
      <c r="D95" s="25" t="s">
        <v>23</v>
      </c>
      <c r="E95" s="24">
        <v>6</v>
      </c>
      <c r="F95" s="25"/>
      <c r="G95" s="24">
        <v>0</v>
      </c>
      <c r="H95" s="24">
        <v>0</v>
      </c>
      <c r="I95" s="24">
        <v>12</v>
      </c>
      <c r="J95" s="24">
        <v>3</v>
      </c>
      <c r="K95" s="24">
        <v>0</v>
      </c>
      <c r="L95" s="24">
        <v>56</v>
      </c>
      <c r="M95" s="24"/>
      <c r="N95" s="24">
        <v>68</v>
      </c>
      <c r="O95" s="24">
        <v>3</v>
      </c>
      <c r="P95" s="24">
        <v>71</v>
      </c>
      <c r="Q95" s="24"/>
      <c r="R95" s="24">
        <v>0</v>
      </c>
      <c r="S95" s="24">
        <v>68</v>
      </c>
      <c r="T95" s="24">
        <v>0</v>
      </c>
      <c r="U95" s="24">
        <v>0</v>
      </c>
      <c r="V95" s="24">
        <v>0</v>
      </c>
      <c r="W95" s="24">
        <v>68</v>
      </c>
      <c r="X95" s="24">
        <v>68</v>
      </c>
      <c r="Z95" s="1">
        <f t="shared" si="5"/>
        <v>0</v>
      </c>
      <c r="AB95" s="57">
        <f>IF(OR($D95 = "SPLIT",$T95 = "N/A"),"",COUNTIFS($D$7:$D$361,$D95,T$7:T$361,"&gt;"&amp;T95)+1)</f>
        <v>104</v>
      </c>
      <c r="AC95" s="57">
        <f>IF(OR($D95 = "SPLIT",$X95 = "N/A"),"",COUNTIFS($D$7:$D$361,$D95,X$7:X$361,"&gt;"&amp;X95)+1)</f>
        <v>84</v>
      </c>
    </row>
    <row r="96" spans="1:29" x14ac:dyDescent="0.2">
      <c r="A96" s="24">
        <v>540058</v>
      </c>
      <c r="B96" s="25" t="s">
        <v>115</v>
      </c>
      <c r="C96" s="25" t="s">
        <v>112</v>
      </c>
      <c r="D96" s="25" t="s">
        <v>23</v>
      </c>
      <c r="E96" s="24">
        <v>6</v>
      </c>
      <c r="F96" s="25"/>
      <c r="G96" s="24">
        <v>0</v>
      </c>
      <c r="H96" s="24">
        <v>0</v>
      </c>
      <c r="I96" s="24">
        <v>38</v>
      </c>
      <c r="J96" s="24">
        <v>11</v>
      </c>
      <c r="K96" s="24">
        <v>0</v>
      </c>
      <c r="L96" s="24">
        <v>1</v>
      </c>
      <c r="M96" s="24"/>
      <c r="N96" s="24">
        <v>39</v>
      </c>
      <c r="O96" s="24">
        <v>11</v>
      </c>
      <c r="P96" s="24">
        <v>50</v>
      </c>
      <c r="Q96" s="24"/>
      <c r="R96" s="24">
        <v>0</v>
      </c>
      <c r="S96" s="24">
        <v>38</v>
      </c>
      <c r="T96" s="24">
        <v>0</v>
      </c>
      <c r="U96" s="24">
        <v>0</v>
      </c>
      <c r="V96" s="24">
        <v>0</v>
      </c>
      <c r="W96" s="24">
        <v>38</v>
      </c>
      <c r="X96" s="24">
        <v>38</v>
      </c>
      <c r="Z96" s="1">
        <f t="shared" si="5"/>
        <v>1</v>
      </c>
      <c r="AB96" s="57">
        <f>IF(OR($D96 = "SPLIT",$T96 = "N/A"),"",COUNTIFS($D$7:$D$361,$D96,T$7:T$361,"&gt;"&amp;T96)+1)</f>
        <v>104</v>
      </c>
      <c r="AC96" s="57">
        <f>IF(OR($D96 = "SPLIT",$X96 = "N/A"),"",COUNTIFS($D$7:$D$361,$D96,X$7:X$361,"&gt;"&amp;X96)+1)</f>
        <v>120</v>
      </c>
    </row>
    <row r="97" spans="1:29" x14ac:dyDescent="0.2">
      <c r="A97" s="24">
        <v>540059</v>
      </c>
      <c r="B97" s="25" t="s">
        <v>116</v>
      </c>
      <c r="C97" s="25" t="s">
        <v>112</v>
      </c>
      <c r="D97" s="25" t="s">
        <v>23</v>
      </c>
      <c r="E97" s="24">
        <v>6</v>
      </c>
      <c r="F97" s="25"/>
      <c r="G97" s="24">
        <v>0</v>
      </c>
      <c r="H97" s="24">
        <v>12</v>
      </c>
      <c r="I97" s="24">
        <v>37</v>
      </c>
      <c r="J97" s="24">
        <v>19</v>
      </c>
      <c r="K97" s="24">
        <v>0</v>
      </c>
      <c r="L97" s="24">
        <v>1</v>
      </c>
      <c r="M97" s="24"/>
      <c r="N97" s="24">
        <v>50</v>
      </c>
      <c r="O97" s="24">
        <v>19</v>
      </c>
      <c r="P97" s="24">
        <v>69</v>
      </c>
      <c r="Q97" s="24"/>
      <c r="R97" s="24">
        <v>0</v>
      </c>
      <c r="S97" s="24">
        <v>42</v>
      </c>
      <c r="T97" s="24">
        <v>8</v>
      </c>
      <c r="U97" s="24">
        <v>0</v>
      </c>
      <c r="V97" s="24">
        <v>0</v>
      </c>
      <c r="W97" s="24">
        <v>50</v>
      </c>
      <c r="X97" s="24">
        <v>50</v>
      </c>
      <c r="Z97" s="1">
        <f t="shared" si="5"/>
        <v>0</v>
      </c>
      <c r="AB97" s="57">
        <f>IF(OR($D97 = "SPLIT",$T97 = "N/A"),"",COUNTIFS($D$7:$D$361,$D97,T$7:T$361,"&gt;"&amp;T97)+1)</f>
        <v>54</v>
      </c>
      <c r="AC97" s="57">
        <f>IF(OR($D97 = "SPLIT",$X97 = "N/A"),"",COUNTIFS($D$7:$D$361,$D97,X$7:X$361,"&gt;"&amp;X97)+1)</f>
        <v>104</v>
      </c>
    </row>
    <row r="98" spans="1:29" x14ac:dyDescent="0.2">
      <c r="A98" s="24">
        <v>540060</v>
      </c>
      <c r="B98" s="25" t="s">
        <v>117</v>
      </c>
      <c r="C98" s="25" t="s">
        <v>112</v>
      </c>
      <c r="D98" s="25" t="s">
        <v>23</v>
      </c>
      <c r="E98" s="24">
        <v>6</v>
      </c>
      <c r="F98" s="25"/>
      <c r="G98" s="24">
        <v>0</v>
      </c>
      <c r="H98" s="24">
        <v>6</v>
      </c>
      <c r="I98" s="24">
        <v>50</v>
      </c>
      <c r="J98" s="24">
        <v>22</v>
      </c>
      <c r="K98" s="24">
        <v>0</v>
      </c>
      <c r="L98" s="24">
        <v>5</v>
      </c>
      <c r="M98" s="24"/>
      <c r="N98" s="24">
        <v>61</v>
      </c>
      <c r="O98" s="24">
        <v>22</v>
      </c>
      <c r="P98" s="24">
        <v>83</v>
      </c>
      <c r="Q98" s="24"/>
      <c r="R98" s="24">
        <v>1</v>
      </c>
      <c r="S98" s="24">
        <v>57</v>
      </c>
      <c r="T98" s="24">
        <v>3</v>
      </c>
      <c r="U98" s="24">
        <v>0</v>
      </c>
      <c r="V98" s="24">
        <v>0</v>
      </c>
      <c r="W98" s="24">
        <v>60</v>
      </c>
      <c r="X98" s="24">
        <v>61</v>
      </c>
      <c r="Z98" s="1">
        <f t="shared" si="5"/>
        <v>0</v>
      </c>
      <c r="AB98" s="57">
        <f>IF(OR($D98 = "SPLIT",$T98 = "N/A"),"",COUNTIFS($D$7:$D$361,$D98,T$7:T$361,"&gt;"&amp;T98)+1)</f>
        <v>72</v>
      </c>
      <c r="AC98" s="57">
        <f>IF(OR($D98 = "SPLIT",$X98 = "N/A"),"",COUNTIFS($D$7:$D$361,$D98,X$7:X$361,"&gt;"&amp;X98)+1)</f>
        <v>92</v>
      </c>
    </row>
    <row r="99" spans="1:29" x14ac:dyDescent="0.2">
      <c r="A99" s="24">
        <v>540061</v>
      </c>
      <c r="B99" s="25" t="s">
        <v>118</v>
      </c>
      <c r="C99" s="25" t="s">
        <v>112</v>
      </c>
      <c r="D99" s="25" t="s">
        <v>23</v>
      </c>
      <c r="E99" s="24">
        <v>6</v>
      </c>
      <c r="F99" s="25"/>
      <c r="G99" s="24">
        <v>0</v>
      </c>
      <c r="H99" s="24">
        <v>1</v>
      </c>
      <c r="I99" s="24">
        <v>8</v>
      </c>
      <c r="J99" s="24">
        <v>6</v>
      </c>
      <c r="K99" s="24">
        <v>0</v>
      </c>
      <c r="L99" s="24">
        <v>6</v>
      </c>
      <c r="M99" s="24"/>
      <c r="N99" s="24">
        <v>15</v>
      </c>
      <c r="O99" s="24">
        <v>6</v>
      </c>
      <c r="P99" s="24">
        <v>21</v>
      </c>
      <c r="Q99" s="24"/>
      <c r="R99" s="24">
        <v>0</v>
      </c>
      <c r="S99" s="24">
        <v>15</v>
      </c>
      <c r="T99" s="24">
        <v>0</v>
      </c>
      <c r="U99" s="24">
        <v>0</v>
      </c>
      <c r="V99" s="24">
        <v>0</v>
      </c>
      <c r="W99" s="24">
        <v>15</v>
      </c>
      <c r="X99" s="24">
        <v>15</v>
      </c>
      <c r="Z99" s="1">
        <f t="shared" si="5"/>
        <v>0</v>
      </c>
      <c r="AB99" s="57">
        <f>IF(OR($D99 = "SPLIT",$T99 = "N/A"),"",COUNTIFS($D$7:$D$361,$D99,T$7:T$361,"&gt;"&amp;T99)+1)</f>
        <v>104</v>
      </c>
      <c r="AC99" s="57">
        <f>IF(OR($D99 = "SPLIT",$X99 = "N/A"),"",COUNTIFS($D$7:$D$361,$D99,X$7:X$361,"&gt;"&amp;X99)+1)</f>
        <v>176</v>
      </c>
    </row>
    <row r="100" spans="1:29" x14ac:dyDescent="0.2">
      <c r="A100" s="24">
        <v>540062</v>
      </c>
      <c r="B100" s="25" t="s">
        <v>119</v>
      </c>
      <c r="C100" s="25" t="s">
        <v>112</v>
      </c>
      <c r="D100" s="25" t="s">
        <v>23</v>
      </c>
      <c r="E100" s="24">
        <v>6</v>
      </c>
      <c r="F100" s="25"/>
      <c r="G100" s="24">
        <v>0</v>
      </c>
      <c r="H100" s="24">
        <v>0</v>
      </c>
      <c r="I100" s="24">
        <v>1</v>
      </c>
      <c r="J100" s="24">
        <v>0</v>
      </c>
      <c r="K100" s="24">
        <v>0</v>
      </c>
      <c r="L100" s="24">
        <v>0</v>
      </c>
      <c r="M100" s="24"/>
      <c r="N100" s="24">
        <v>1</v>
      </c>
      <c r="O100" s="24">
        <v>0</v>
      </c>
      <c r="P100" s="24">
        <v>1</v>
      </c>
      <c r="Q100" s="24"/>
      <c r="R100" s="24">
        <v>0</v>
      </c>
      <c r="S100" s="24">
        <v>1</v>
      </c>
      <c r="T100" s="24">
        <v>0</v>
      </c>
      <c r="U100" s="24">
        <v>0</v>
      </c>
      <c r="V100" s="24">
        <v>0</v>
      </c>
      <c r="W100" s="24">
        <v>1</v>
      </c>
      <c r="X100" s="24">
        <v>1</v>
      </c>
      <c r="Z100" s="1">
        <f t="shared" si="5"/>
        <v>0</v>
      </c>
      <c r="AB100" s="57">
        <f>IF(OR($D100 = "SPLIT",$T100 = "N/A"),"",COUNTIFS($D$7:$D$361,$D100,T$7:T$361,"&gt;"&amp;T100)+1)</f>
        <v>104</v>
      </c>
      <c r="AC100" s="57">
        <f>IF(OR($D100 = "SPLIT",$X100 = "N/A"),"",COUNTIFS($D$7:$D$361,$D100,X$7:X$361,"&gt;"&amp;X100)+1)</f>
        <v>201</v>
      </c>
    </row>
    <row r="101" spans="1:29" x14ac:dyDescent="0.2">
      <c r="A101" s="24">
        <v>540242</v>
      </c>
      <c r="B101" s="25" t="s">
        <v>120</v>
      </c>
      <c r="C101" s="25" t="s">
        <v>112</v>
      </c>
      <c r="D101" s="25" t="s">
        <v>23</v>
      </c>
      <c r="E101" s="24">
        <v>6</v>
      </c>
      <c r="F101" s="25"/>
      <c r="G101" s="24">
        <v>0</v>
      </c>
      <c r="H101" s="24">
        <v>0</v>
      </c>
      <c r="I101" s="24">
        <v>47</v>
      </c>
      <c r="J101" s="24">
        <v>102</v>
      </c>
      <c r="K101" s="24">
        <v>0</v>
      </c>
      <c r="L101" s="24">
        <v>3</v>
      </c>
      <c r="M101" s="24"/>
      <c r="N101" s="24">
        <v>50</v>
      </c>
      <c r="O101" s="24">
        <v>102</v>
      </c>
      <c r="P101" s="24">
        <v>152</v>
      </c>
      <c r="Q101" s="24"/>
      <c r="R101" s="24">
        <v>49</v>
      </c>
      <c r="S101" s="24">
        <v>0</v>
      </c>
      <c r="T101" s="24">
        <v>0</v>
      </c>
      <c r="U101" s="24">
        <v>0</v>
      </c>
      <c r="V101" s="24">
        <v>0</v>
      </c>
      <c r="W101" s="24">
        <v>0</v>
      </c>
      <c r="X101" s="24">
        <v>49</v>
      </c>
      <c r="Z101" s="1">
        <f t="shared" si="5"/>
        <v>1</v>
      </c>
      <c r="AB101" s="57">
        <f>IF(OR($D101 = "SPLIT",$T101 = "N/A"),"",COUNTIFS($D$7:$D$361,$D101,T$7:T$361,"&gt;"&amp;T101)+1)</f>
        <v>104</v>
      </c>
      <c r="AC101" s="57">
        <f>IF(OR($D101 = "SPLIT",$X101 = "N/A"),"",COUNTIFS($D$7:$D$361,$D101,X$7:X$361,"&gt;"&amp;X101)+1)</f>
        <v>106</v>
      </c>
    </row>
    <row r="102" spans="1:29" x14ac:dyDescent="0.2">
      <c r="A102" s="24">
        <v>540055</v>
      </c>
      <c r="B102" s="25" t="s">
        <v>121</v>
      </c>
      <c r="C102" s="25" t="s">
        <v>112</v>
      </c>
      <c r="D102" s="25" t="s">
        <v>23</v>
      </c>
      <c r="E102" s="24">
        <v>6</v>
      </c>
      <c r="F102" s="25"/>
      <c r="G102" s="24">
        <v>0</v>
      </c>
      <c r="H102" s="24">
        <v>25</v>
      </c>
      <c r="I102" s="24">
        <v>84</v>
      </c>
      <c r="J102" s="24">
        <v>15</v>
      </c>
      <c r="K102" s="24">
        <v>0</v>
      </c>
      <c r="L102" s="24">
        <v>32</v>
      </c>
      <c r="M102" s="24"/>
      <c r="N102" s="24">
        <v>141</v>
      </c>
      <c r="O102" s="24">
        <v>15</v>
      </c>
      <c r="P102" s="24">
        <v>156</v>
      </c>
      <c r="Q102" s="24"/>
      <c r="R102" s="24">
        <v>8</v>
      </c>
      <c r="S102" s="24">
        <v>112</v>
      </c>
      <c r="T102" s="24">
        <v>19</v>
      </c>
      <c r="U102" s="24">
        <v>0</v>
      </c>
      <c r="V102" s="24">
        <v>0</v>
      </c>
      <c r="W102" s="24">
        <v>131</v>
      </c>
      <c r="X102" s="24">
        <v>139</v>
      </c>
      <c r="Z102" s="1">
        <f t="shared" si="5"/>
        <v>2</v>
      </c>
      <c r="AB102" s="57">
        <f>IF(OR($D102 = "SPLIT",$T102 = "N/A"),"",COUNTIFS($D$7:$D$361,$D102,T$7:T$361,"&gt;"&amp;T102)+1)</f>
        <v>35</v>
      </c>
      <c r="AC102" s="57">
        <f>IF(OR($D102 = "SPLIT",$X102 = "N/A"),"",COUNTIFS($D$7:$D$361,$D102,X$7:X$361,"&gt;"&amp;X102)+1)</f>
        <v>44</v>
      </c>
    </row>
    <row r="103" spans="1:29" x14ac:dyDescent="0.2">
      <c r="A103" s="58">
        <v>540053</v>
      </c>
      <c r="B103" s="59" t="s">
        <v>122</v>
      </c>
      <c r="C103" s="59" t="s">
        <v>112</v>
      </c>
      <c r="D103" s="59" t="s">
        <v>27</v>
      </c>
      <c r="E103" s="58">
        <v>6</v>
      </c>
      <c r="F103" s="59"/>
      <c r="G103" s="58">
        <v>0</v>
      </c>
      <c r="H103" s="58">
        <v>62</v>
      </c>
      <c r="I103" s="58">
        <v>695</v>
      </c>
      <c r="J103" s="58">
        <v>202</v>
      </c>
      <c r="K103" s="58">
        <v>0</v>
      </c>
      <c r="L103" s="58">
        <v>69</v>
      </c>
      <c r="M103" s="58"/>
      <c r="N103" s="58">
        <v>826</v>
      </c>
      <c r="O103" s="58">
        <v>202</v>
      </c>
      <c r="P103" s="58">
        <v>1028</v>
      </c>
      <c r="Q103" s="58"/>
      <c r="R103" s="58">
        <v>368</v>
      </c>
      <c r="S103" s="58">
        <v>405</v>
      </c>
      <c r="T103" s="58">
        <v>51</v>
      </c>
      <c r="U103" s="58">
        <v>0</v>
      </c>
      <c r="V103" s="58">
        <v>0</v>
      </c>
      <c r="W103" s="58">
        <v>456</v>
      </c>
      <c r="X103" s="58">
        <v>824</v>
      </c>
      <c r="Z103" s="1">
        <f t="shared" si="5"/>
        <v>2</v>
      </c>
      <c r="AB103" s="55">
        <f>IF(OR($D103 = "SPLIT",$T103 = "N/A"),"",COUNTIFS($D$7:$D$361,$D103,T$7:T$361,"&gt;"&amp;T103)+1)</f>
        <v>19</v>
      </c>
      <c r="AC103" s="55">
        <f>IF(OR($D103 = "SPLIT",$X103 = "N/A"),"",COUNTIFS($D$7:$D$361,$D103,X$7:X$361,"&gt;"&amp;X103)+1)</f>
        <v>24</v>
      </c>
    </row>
    <row r="104" spans="1:29" x14ac:dyDescent="0.2">
      <c r="A104" s="26"/>
      <c r="B104" s="27"/>
      <c r="C104" s="27" t="s">
        <v>112</v>
      </c>
      <c r="D104" s="27" t="s">
        <v>2</v>
      </c>
      <c r="E104" s="26">
        <v>6</v>
      </c>
      <c r="F104" s="27"/>
      <c r="G104" s="26">
        <v>0</v>
      </c>
      <c r="H104" s="26">
        <v>182</v>
      </c>
      <c r="I104" s="26">
        <v>1248</v>
      </c>
      <c r="J104" s="26">
        <v>470</v>
      </c>
      <c r="K104" s="26">
        <v>0</v>
      </c>
      <c r="L104" s="26">
        <v>245</v>
      </c>
      <c r="M104" s="26"/>
      <c r="N104" s="26">
        <v>1675</v>
      </c>
      <c r="O104" s="26">
        <v>470</v>
      </c>
      <c r="P104" s="26">
        <v>2145</v>
      </c>
      <c r="Q104" s="26"/>
      <c r="R104" s="26">
        <v>426</v>
      </c>
      <c r="S104" s="26">
        <v>1085</v>
      </c>
      <c r="T104" s="26">
        <v>153</v>
      </c>
      <c r="U104" s="26">
        <v>0</v>
      </c>
      <c r="V104" s="26">
        <v>0</v>
      </c>
      <c r="W104" s="26">
        <v>1238</v>
      </c>
      <c r="X104" s="26">
        <v>1664</v>
      </c>
      <c r="Z104" s="1">
        <f t="shared" si="5"/>
        <v>11</v>
      </c>
      <c r="AB104" s="56">
        <f>IF(OR($D104 = "SPLIT",$T104 = "N/A"),"",COUNTIFS($D$7:$D$361,$D104,T$7:T$361,"&gt;"&amp;T104)+1)</f>
        <v>16</v>
      </c>
      <c r="AC104" s="56">
        <f>IF(OR($D104 = "SPLIT",$X104 = "N/A"),"",COUNTIFS($D$7:$D$361,$D104,X$7:X$361,"&gt;"&amp;X104)+1)</f>
        <v>17</v>
      </c>
    </row>
    <row r="105" spans="1:29" x14ac:dyDescent="0.2">
      <c r="A105" s="24">
        <v>540241</v>
      </c>
      <c r="B105" s="25" t="s">
        <v>123</v>
      </c>
      <c r="C105" s="25" t="s">
        <v>124</v>
      </c>
      <c r="D105" s="25" t="s">
        <v>23</v>
      </c>
      <c r="E105" s="24">
        <v>5</v>
      </c>
      <c r="F105" s="25"/>
      <c r="G105" s="24">
        <v>0</v>
      </c>
      <c r="H105" s="24">
        <v>0</v>
      </c>
      <c r="I105" s="24">
        <v>137</v>
      </c>
      <c r="J105" s="24">
        <v>11</v>
      </c>
      <c r="K105" s="24">
        <v>0</v>
      </c>
      <c r="L105" s="24">
        <v>3</v>
      </c>
      <c r="M105" s="24"/>
      <c r="N105" s="24">
        <v>140</v>
      </c>
      <c r="O105" s="24">
        <v>11</v>
      </c>
      <c r="P105" s="24">
        <v>151</v>
      </c>
      <c r="Q105" s="24"/>
      <c r="R105" s="24">
        <v>0</v>
      </c>
      <c r="S105" s="24">
        <v>140</v>
      </c>
      <c r="T105" s="24">
        <v>0</v>
      </c>
      <c r="U105" s="24">
        <v>0</v>
      </c>
      <c r="V105" s="24">
        <v>0</v>
      </c>
      <c r="W105" s="24">
        <v>140</v>
      </c>
      <c r="X105" s="24">
        <v>140</v>
      </c>
      <c r="Z105" s="1">
        <f t="shared" si="5"/>
        <v>0</v>
      </c>
      <c r="AB105" s="57">
        <f>IF(OR($D105 = "SPLIT",$T105 = "N/A"),"",COUNTIFS($D$7:$D$361,$D105,T$7:T$361,"&gt;"&amp;T105)+1)</f>
        <v>104</v>
      </c>
      <c r="AC105" s="57">
        <f>IF(OR($D105 = "SPLIT",$X105 = "N/A"),"",COUNTIFS($D$7:$D$361,$D105,X$7:X$361,"&gt;"&amp;X105)+1)</f>
        <v>43</v>
      </c>
    </row>
    <row r="106" spans="1:29" x14ac:dyDescent="0.2">
      <c r="A106" s="24">
        <v>540064</v>
      </c>
      <c r="B106" s="25" t="s">
        <v>125</v>
      </c>
      <c r="C106" s="25" t="s">
        <v>124</v>
      </c>
      <c r="D106" s="25" t="s">
        <v>23</v>
      </c>
      <c r="E106" s="24">
        <v>5</v>
      </c>
      <c r="F106" s="25"/>
      <c r="G106" s="24">
        <v>0</v>
      </c>
      <c r="H106" s="24">
        <v>0</v>
      </c>
      <c r="I106" s="24">
        <v>16</v>
      </c>
      <c r="J106" s="24">
        <v>0</v>
      </c>
      <c r="K106" s="24">
        <v>0</v>
      </c>
      <c r="L106" s="24">
        <v>1</v>
      </c>
      <c r="M106" s="24"/>
      <c r="N106" s="24">
        <v>17</v>
      </c>
      <c r="O106" s="24">
        <v>0</v>
      </c>
      <c r="P106" s="24">
        <v>17</v>
      </c>
      <c r="Q106" s="24"/>
      <c r="R106" s="24">
        <v>15</v>
      </c>
      <c r="S106" s="24">
        <v>2</v>
      </c>
      <c r="T106" s="24">
        <v>0</v>
      </c>
      <c r="U106" s="24">
        <v>0</v>
      </c>
      <c r="V106" s="24">
        <v>0</v>
      </c>
      <c r="W106" s="24">
        <v>2</v>
      </c>
      <c r="X106" s="24">
        <v>17</v>
      </c>
      <c r="Z106" s="1">
        <f t="shared" si="5"/>
        <v>0</v>
      </c>
      <c r="AB106" s="57">
        <f>IF(OR($D106 = "SPLIT",$T106 = "N/A"),"",COUNTIFS($D$7:$D$361,$D106,T$7:T$361,"&gt;"&amp;T106)+1)</f>
        <v>104</v>
      </c>
      <c r="AC106" s="57">
        <f>IF(OR($D106 = "SPLIT",$X106 = "N/A"),"",COUNTIFS($D$7:$D$361,$D106,X$7:X$361,"&gt;"&amp;X106)+1)</f>
        <v>170</v>
      </c>
    </row>
    <row r="107" spans="1:29" x14ac:dyDescent="0.2">
      <c r="A107" s="58">
        <v>540063</v>
      </c>
      <c r="B107" s="59" t="s">
        <v>126</v>
      </c>
      <c r="C107" s="59" t="s">
        <v>124</v>
      </c>
      <c r="D107" s="59" t="s">
        <v>27</v>
      </c>
      <c r="E107" s="58">
        <v>5</v>
      </c>
      <c r="F107" s="59"/>
      <c r="G107" s="58">
        <v>0</v>
      </c>
      <c r="H107" s="58">
        <v>6</v>
      </c>
      <c r="I107" s="58">
        <v>781</v>
      </c>
      <c r="J107" s="58">
        <v>35</v>
      </c>
      <c r="K107" s="58">
        <v>0</v>
      </c>
      <c r="L107" s="58">
        <v>69</v>
      </c>
      <c r="M107" s="58"/>
      <c r="N107" s="58">
        <v>856</v>
      </c>
      <c r="O107" s="58">
        <v>35</v>
      </c>
      <c r="P107" s="58">
        <v>891</v>
      </c>
      <c r="Q107" s="58"/>
      <c r="R107" s="58">
        <v>575</v>
      </c>
      <c r="S107" s="58">
        <v>271</v>
      </c>
      <c r="T107" s="58">
        <v>7</v>
      </c>
      <c r="U107" s="58">
        <v>0</v>
      </c>
      <c r="V107" s="58">
        <v>0</v>
      </c>
      <c r="W107" s="58">
        <v>278</v>
      </c>
      <c r="X107" s="58">
        <v>853</v>
      </c>
      <c r="Z107" s="1">
        <f t="shared" si="5"/>
        <v>3</v>
      </c>
      <c r="AB107" s="55">
        <f>IF(OR($D107 = "SPLIT",$T107 = "N/A"),"",COUNTIFS($D$7:$D$361,$D107,T$7:T$361,"&gt;"&amp;T107)+1)</f>
        <v>36</v>
      </c>
      <c r="AC107" s="55">
        <f>IF(OR($D107 = "SPLIT",$X107 = "N/A"),"",COUNTIFS($D$7:$D$361,$D107,X$7:X$361,"&gt;"&amp;X107)+1)</f>
        <v>22</v>
      </c>
    </row>
    <row r="108" spans="1:29" x14ac:dyDescent="0.2">
      <c r="A108" s="26"/>
      <c r="B108" s="27"/>
      <c r="C108" s="27" t="s">
        <v>124</v>
      </c>
      <c r="D108" s="27" t="s">
        <v>2</v>
      </c>
      <c r="E108" s="26">
        <v>5</v>
      </c>
      <c r="F108" s="27"/>
      <c r="G108" s="26">
        <v>0</v>
      </c>
      <c r="H108" s="26">
        <v>6</v>
      </c>
      <c r="I108" s="26">
        <v>934</v>
      </c>
      <c r="J108" s="26">
        <v>46</v>
      </c>
      <c r="K108" s="26">
        <v>0</v>
      </c>
      <c r="L108" s="26">
        <v>73</v>
      </c>
      <c r="M108" s="26"/>
      <c r="N108" s="26">
        <v>1013</v>
      </c>
      <c r="O108" s="26">
        <v>46</v>
      </c>
      <c r="P108" s="26">
        <v>1059</v>
      </c>
      <c r="Q108" s="26"/>
      <c r="R108" s="26">
        <v>590</v>
      </c>
      <c r="S108" s="26">
        <v>413</v>
      </c>
      <c r="T108" s="26">
        <v>7</v>
      </c>
      <c r="U108" s="26">
        <v>0</v>
      </c>
      <c r="V108" s="26">
        <v>0</v>
      </c>
      <c r="W108" s="26">
        <v>420</v>
      </c>
      <c r="X108" s="26">
        <v>1010</v>
      </c>
      <c r="Z108" s="1">
        <f t="shared" si="5"/>
        <v>3</v>
      </c>
      <c r="AB108" s="56">
        <f>IF(OR($D108 = "SPLIT",$T108 = "N/A"),"",COUNTIFS($D$7:$D$361,$D108,T$7:T$361,"&gt;"&amp;T108)+1)</f>
        <v>44</v>
      </c>
      <c r="AC108" s="56">
        <f>IF(OR($D108 = "SPLIT",$X108 = "N/A"),"",COUNTIFS($D$7:$D$361,$D108,X$7:X$361,"&gt;"&amp;X108)+1)</f>
        <v>29</v>
      </c>
    </row>
    <row r="109" spans="1:29" x14ac:dyDescent="0.2">
      <c r="A109" s="24">
        <v>540030</v>
      </c>
      <c r="B109" s="25" t="s">
        <v>127</v>
      </c>
      <c r="C109" s="25" t="s">
        <v>128</v>
      </c>
      <c r="D109" s="25" t="s">
        <v>23</v>
      </c>
      <c r="E109" s="24">
        <v>9</v>
      </c>
      <c r="F109" s="25"/>
      <c r="G109" s="24">
        <v>0</v>
      </c>
      <c r="H109" s="24">
        <v>0</v>
      </c>
      <c r="I109" s="24">
        <v>0</v>
      </c>
      <c r="J109" s="24">
        <v>4</v>
      </c>
      <c r="K109" s="24">
        <v>0</v>
      </c>
      <c r="L109" s="24">
        <v>0</v>
      </c>
      <c r="M109" s="24"/>
      <c r="N109" s="24">
        <v>0</v>
      </c>
      <c r="O109" s="24">
        <v>4</v>
      </c>
      <c r="P109" s="24">
        <v>4</v>
      </c>
      <c r="Q109" s="24"/>
      <c r="R109" s="24">
        <v>0</v>
      </c>
      <c r="S109" s="24">
        <v>0</v>
      </c>
      <c r="T109" s="24">
        <v>0</v>
      </c>
      <c r="U109" s="24">
        <v>0</v>
      </c>
      <c r="V109" s="24">
        <v>0</v>
      </c>
      <c r="W109" s="24">
        <v>0</v>
      </c>
      <c r="X109" s="24">
        <v>0</v>
      </c>
      <c r="Z109" s="1">
        <f t="shared" si="5"/>
        <v>0</v>
      </c>
      <c r="AB109" s="57">
        <f>IF(OR($D109 = "SPLIT",$T109 = "N/A"),"",COUNTIFS($D$7:$D$361,$D109,T$7:T$361,"&gt;"&amp;T109)+1)</f>
        <v>104</v>
      </c>
      <c r="AC109" s="57">
        <f>IF(OR($D109 = "SPLIT",$X109 = "N/A"),"",COUNTIFS($D$7:$D$361,$D109,X$7:X$361,"&gt;"&amp;X109)+1)</f>
        <v>204</v>
      </c>
    </row>
    <row r="110" spans="1:29" x14ac:dyDescent="0.2">
      <c r="A110" s="24">
        <v>540067</v>
      </c>
      <c r="B110" s="25" t="s">
        <v>129</v>
      </c>
      <c r="C110" s="25" t="s">
        <v>128</v>
      </c>
      <c r="D110" s="25" t="s">
        <v>23</v>
      </c>
      <c r="E110" s="24">
        <v>9</v>
      </c>
      <c r="F110" s="25"/>
      <c r="G110" s="24">
        <v>0</v>
      </c>
      <c r="H110" s="24">
        <v>0</v>
      </c>
      <c r="I110" s="24">
        <v>1</v>
      </c>
      <c r="J110" s="24">
        <v>30</v>
      </c>
      <c r="K110" s="24">
        <v>0</v>
      </c>
      <c r="L110" s="24">
        <v>0</v>
      </c>
      <c r="M110" s="24"/>
      <c r="N110" s="24">
        <v>1</v>
      </c>
      <c r="O110" s="24">
        <v>30</v>
      </c>
      <c r="P110" s="24">
        <v>31</v>
      </c>
      <c r="Q110" s="24"/>
      <c r="R110" s="24">
        <v>1</v>
      </c>
      <c r="S110" s="24">
        <v>0</v>
      </c>
      <c r="T110" s="24">
        <v>0</v>
      </c>
      <c r="U110" s="24">
        <v>0</v>
      </c>
      <c r="V110" s="24">
        <v>0</v>
      </c>
      <c r="W110" s="24">
        <v>0</v>
      </c>
      <c r="X110" s="24">
        <v>1</v>
      </c>
      <c r="Z110" s="1">
        <f t="shared" ref="Z110:Z141" si="6" xml:space="preserve"> N110 - X110</f>
        <v>0</v>
      </c>
      <c r="AB110" s="57">
        <f>IF(OR($D110 = "SPLIT",$T110 = "N/A"),"",COUNTIFS($D$7:$D$361,$D110,T$7:T$361,"&gt;"&amp;T110)+1)</f>
        <v>104</v>
      </c>
      <c r="AC110" s="57">
        <f>IF(OR($D110 = "SPLIT",$X110 = "N/A"),"",COUNTIFS($D$7:$D$361,$D110,X$7:X$361,"&gt;"&amp;X110)+1)</f>
        <v>201</v>
      </c>
    </row>
    <row r="111" spans="1:29" x14ac:dyDescent="0.2">
      <c r="A111" s="24">
        <v>540068</v>
      </c>
      <c r="B111" s="25" t="s">
        <v>130</v>
      </c>
      <c r="C111" s="25" t="s">
        <v>128</v>
      </c>
      <c r="D111" s="25" t="s">
        <v>23</v>
      </c>
      <c r="E111" s="24">
        <v>9</v>
      </c>
      <c r="F111" s="25"/>
      <c r="G111" s="24">
        <v>0</v>
      </c>
      <c r="H111" s="24">
        <v>3</v>
      </c>
      <c r="I111" s="24">
        <v>49</v>
      </c>
      <c r="J111" s="24">
        <v>0</v>
      </c>
      <c r="K111" s="24">
        <v>0</v>
      </c>
      <c r="L111" s="24">
        <v>28</v>
      </c>
      <c r="M111" s="24"/>
      <c r="N111" s="24">
        <v>80</v>
      </c>
      <c r="O111" s="24">
        <v>0</v>
      </c>
      <c r="P111" s="24">
        <v>80</v>
      </c>
      <c r="Q111" s="24"/>
      <c r="R111" s="24">
        <v>2</v>
      </c>
      <c r="S111" s="24">
        <v>74</v>
      </c>
      <c r="T111" s="24">
        <v>3</v>
      </c>
      <c r="U111" s="24">
        <v>0</v>
      </c>
      <c r="V111" s="24">
        <v>0</v>
      </c>
      <c r="W111" s="24">
        <v>77</v>
      </c>
      <c r="X111" s="24">
        <v>79</v>
      </c>
      <c r="Z111" s="1">
        <f t="shared" si="6"/>
        <v>1</v>
      </c>
      <c r="AB111" s="57">
        <f>IF(OR($D111 = "SPLIT",$T111 = "N/A"),"",COUNTIFS($D$7:$D$361,$D111,T$7:T$361,"&gt;"&amp;T111)+1)</f>
        <v>72</v>
      </c>
      <c r="AC111" s="57">
        <f>IF(OR($D111 = "SPLIT",$X111 = "N/A"),"",COUNTIFS($D$7:$D$361,$D111,X$7:X$361,"&gt;"&amp;X111)+1)</f>
        <v>75</v>
      </c>
    </row>
    <row r="112" spans="1:29" x14ac:dyDescent="0.2">
      <c r="A112" s="24">
        <v>540069</v>
      </c>
      <c r="B112" s="25" t="s">
        <v>131</v>
      </c>
      <c r="C112" s="25" t="s">
        <v>128</v>
      </c>
      <c r="D112" s="25" t="s">
        <v>23</v>
      </c>
      <c r="E112" s="24">
        <v>9</v>
      </c>
      <c r="F112" s="25"/>
      <c r="G112" s="24">
        <v>0</v>
      </c>
      <c r="H112" s="24">
        <v>0</v>
      </c>
      <c r="I112" s="24">
        <v>62</v>
      </c>
      <c r="J112" s="24">
        <v>1</v>
      </c>
      <c r="K112" s="24">
        <v>0</v>
      </c>
      <c r="L112" s="24">
        <v>3</v>
      </c>
      <c r="M112" s="24"/>
      <c r="N112" s="24">
        <v>65</v>
      </c>
      <c r="O112" s="24">
        <v>1</v>
      </c>
      <c r="P112" s="24">
        <v>66</v>
      </c>
      <c r="Q112" s="24"/>
      <c r="R112" s="24">
        <v>0</v>
      </c>
      <c r="S112" s="24">
        <v>5</v>
      </c>
      <c r="T112" s="24">
        <v>0</v>
      </c>
      <c r="U112" s="24">
        <v>60</v>
      </c>
      <c r="V112" s="24">
        <v>0</v>
      </c>
      <c r="W112" s="24">
        <v>65</v>
      </c>
      <c r="X112" s="24">
        <v>65</v>
      </c>
      <c r="Z112" s="1">
        <f t="shared" si="6"/>
        <v>0</v>
      </c>
      <c r="AB112" s="57">
        <f>IF(OR($D112 = "SPLIT",$T112 = "N/A"),"",COUNTIFS($D$7:$D$361,$D112,T$7:T$361,"&gt;"&amp;T112)+1)</f>
        <v>104</v>
      </c>
      <c r="AC112" s="57">
        <f>IF(OR($D112 = "SPLIT",$X112 = "N/A"),"",COUNTIFS($D$7:$D$361,$D112,X$7:X$361,"&gt;"&amp;X112)+1)</f>
        <v>90</v>
      </c>
    </row>
    <row r="113" spans="1:29" x14ac:dyDescent="0.2">
      <c r="A113" s="24">
        <v>540066</v>
      </c>
      <c r="B113" s="25" t="s">
        <v>132</v>
      </c>
      <c r="C113" s="25" t="s">
        <v>128</v>
      </c>
      <c r="D113" s="25" t="s">
        <v>23</v>
      </c>
      <c r="E113" s="24">
        <v>9</v>
      </c>
      <c r="F113" s="25"/>
      <c r="G113" s="24">
        <v>0</v>
      </c>
      <c r="H113" s="24">
        <v>5</v>
      </c>
      <c r="I113" s="24">
        <v>12</v>
      </c>
      <c r="J113" s="24">
        <v>1</v>
      </c>
      <c r="K113" s="24">
        <v>0</v>
      </c>
      <c r="L113" s="24">
        <v>9</v>
      </c>
      <c r="M113" s="24"/>
      <c r="N113" s="24">
        <v>26</v>
      </c>
      <c r="O113" s="24">
        <v>1</v>
      </c>
      <c r="P113" s="24">
        <v>27</v>
      </c>
      <c r="Q113" s="24"/>
      <c r="R113" s="24">
        <v>2</v>
      </c>
      <c r="S113" s="24">
        <v>18</v>
      </c>
      <c r="T113" s="24">
        <v>3</v>
      </c>
      <c r="U113" s="24">
        <v>0</v>
      </c>
      <c r="V113" s="24">
        <v>0</v>
      </c>
      <c r="W113" s="24">
        <v>21</v>
      </c>
      <c r="X113" s="24">
        <v>23</v>
      </c>
      <c r="Z113" s="1">
        <f t="shared" si="6"/>
        <v>3</v>
      </c>
      <c r="AB113" s="57">
        <f>IF(OR($D113 = "SPLIT",$T113 = "N/A"),"",COUNTIFS($D$7:$D$361,$D113,T$7:T$361,"&gt;"&amp;T113)+1)</f>
        <v>72</v>
      </c>
      <c r="AC113" s="57">
        <f>IF(OR($D113 = "SPLIT",$X113 = "N/A"),"",COUNTIFS($D$7:$D$361,$D113,X$7:X$361,"&gt;"&amp;X113)+1)</f>
        <v>152</v>
      </c>
    </row>
    <row r="114" spans="1:29" x14ac:dyDescent="0.2">
      <c r="A114" s="58">
        <v>540065</v>
      </c>
      <c r="B114" s="59" t="s">
        <v>133</v>
      </c>
      <c r="C114" s="59" t="s">
        <v>128</v>
      </c>
      <c r="D114" s="59" t="s">
        <v>27</v>
      </c>
      <c r="E114" s="58">
        <v>9</v>
      </c>
      <c r="F114" s="59"/>
      <c r="G114" s="58">
        <v>0</v>
      </c>
      <c r="H114" s="58">
        <v>37</v>
      </c>
      <c r="I114" s="58">
        <v>233</v>
      </c>
      <c r="J114" s="58">
        <v>39</v>
      </c>
      <c r="K114" s="58">
        <v>0</v>
      </c>
      <c r="L114" s="58">
        <v>217</v>
      </c>
      <c r="M114" s="58"/>
      <c r="N114" s="58">
        <v>487</v>
      </c>
      <c r="O114" s="58">
        <v>39</v>
      </c>
      <c r="P114" s="58">
        <v>526</v>
      </c>
      <c r="Q114" s="58"/>
      <c r="R114" s="58">
        <v>345</v>
      </c>
      <c r="S114" s="58">
        <v>99</v>
      </c>
      <c r="T114" s="58">
        <v>40</v>
      </c>
      <c r="U114" s="58">
        <v>0</v>
      </c>
      <c r="V114" s="58">
        <v>0</v>
      </c>
      <c r="W114" s="58">
        <v>139</v>
      </c>
      <c r="X114" s="58">
        <v>484</v>
      </c>
      <c r="Z114" s="1">
        <f t="shared" si="6"/>
        <v>3</v>
      </c>
      <c r="AB114" s="55">
        <f>IF(OR($D114 = "SPLIT",$T114 = "N/A"),"",COUNTIFS($D$7:$D$361,$D114,T$7:T$361,"&gt;"&amp;T114)+1)</f>
        <v>21</v>
      </c>
      <c r="AC114" s="55">
        <f>IF(OR($D114 = "SPLIT",$X114 = "N/A"),"",COUNTIFS($D$7:$D$361,$D114,X$7:X$361,"&gt;"&amp;X114)+1)</f>
        <v>37</v>
      </c>
    </row>
    <row r="115" spans="1:29" x14ac:dyDescent="0.2">
      <c r="A115" s="26"/>
      <c r="B115" s="27"/>
      <c r="C115" s="27" t="s">
        <v>128</v>
      </c>
      <c r="D115" s="27" t="s">
        <v>2</v>
      </c>
      <c r="E115" s="26">
        <v>9</v>
      </c>
      <c r="F115" s="27"/>
      <c r="G115" s="26">
        <v>0</v>
      </c>
      <c r="H115" s="26">
        <v>45</v>
      </c>
      <c r="I115" s="26">
        <v>357</v>
      </c>
      <c r="J115" s="26">
        <v>75</v>
      </c>
      <c r="K115" s="26">
        <v>0</v>
      </c>
      <c r="L115" s="26">
        <v>257</v>
      </c>
      <c r="M115" s="26"/>
      <c r="N115" s="26">
        <v>659</v>
      </c>
      <c r="O115" s="26">
        <v>75</v>
      </c>
      <c r="P115" s="26">
        <v>734</v>
      </c>
      <c r="Q115" s="26"/>
      <c r="R115" s="26">
        <v>350</v>
      </c>
      <c r="S115" s="26">
        <v>196</v>
      </c>
      <c r="T115" s="26">
        <v>46</v>
      </c>
      <c r="U115" s="26">
        <v>60</v>
      </c>
      <c r="V115" s="26">
        <v>0</v>
      </c>
      <c r="W115" s="26">
        <v>302</v>
      </c>
      <c r="X115" s="26">
        <v>652</v>
      </c>
      <c r="Z115" s="1">
        <f t="shared" si="6"/>
        <v>7</v>
      </c>
      <c r="AB115" s="56">
        <f>IF(OR($D115 = "SPLIT",$T115 = "N/A"),"",COUNTIFS($D$7:$D$361,$D115,T$7:T$361,"&gt;"&amp;T115)+1)</f>
        <v>31</v>
      </c>
      <c r="AC115" s="56">
        <f>IF(OR($D115 = "SPLIT",$X115 = "N/A"),"",COUNTIFS($D$7:$D$361,$D115,X$7:X$361,"&gt;"&amp;X115)+1)</f>
        <v>40</v>
      </c>
    </row>
    <row r="116" spans="1:29" x14ac:dyDescent="0.2">
      <c r="A116" s="24">
        <v>540033</v>
      </c>
      <c r="B116" s="25" t="s">
        <v>71</v>
      </c>
      <c r="C116" s="25" t="s">
        <v>134</v>
      </c>
      <c r="D116" s="25" t="s">
        <v>49</v>
      </c>
      <c r="E116" s="24">
        <v>4</v>
      </c>
      <c r="F116" s="25"/>
      <c r="G116" s="24">
        <v>0</v>
      </c>
      <c r="H116" s="24">
        <v>0</v>
      </c>
      <c r="I116" s="24">
        <v>0</v>
      </c>
      <c r="J116" s="24">
        <v>0</v>
      </c>
      <c r="K116" s="24">
        <v>0</v>
      </c>
      <c r="L116" s="24">
        <v>0</v>
      </c>
      <c r="M116" s="24"/>
      <c r="N116" s="24">
        <v>0</v>
      </c>
      <c r="O116" s="24">
        <v>0</v>
      </c>
      <c r="P116" s="24">
        <v>0</v>
      </c>
      <c r="Q116" s="24"/>
      <c r="R116" s="24">
        <v>0</v>
      </c>
      <c r="S116" s="24">
        <v>0</v>
      </c>
      <c r="T116" s="24">
        <v>0</v>
      </c>
      <c r="U116" s="24">
        <v>0</v>
      </c>
      <c r="V116" s="24">
        <v>0</v>
      </c>
      <c r="W116" s="24">
        <v>0</v>
      </c>
      <c r="X116" s="24">
        <v>0</v>
      </c>
      <c r="Z116" s="1">
        <f t="shared" si="6"/>
        <v>0</v>
      </c>
      <c r="AB116" s="55" t="str">
        <f>IF(OR($D116 = "SPLIT",$T116 = "N/A"),"",COUNTIFS($D$7:$D$361,$D116,T$7:T$361,"&gt;"&amp;T116)+1)</f>
        <v/>
      </c>
      <c r="AC116" s="55" t="str">
        <f>IF(OR($D116 = "SPLIT",$X116 = "N/A"),"",COUNTIFS($D$7:$D$361,$D116,X$7:X$361,"&gt;"&amp;X116)+1)</f>
        <v/>
      </c>
    </row>
    <row r="117" spans="1:29" x14ac:dyDescent="0.2">
      <c r="A117" s="24">
        <v>540071</v>
      </c>
      <c r="B117" s="25" t="s">
        <v>135</v>
      </c>
      <c r="C117" s="25" t="s">
        <v>134</v>
      </c>
      <c r="D117" s="25" t="s">
        <v>23</v>
      </c>
      <c r="E117" s="24">
        <v>3</v>
      </c>
      <c r="F117" s="25"/>
      <c r="G117" s="24">
        <v>0</v>
      </c>
      <c r="H117" s="24">
        <v>2</v>
      </c>
      <c r="I117" s="24">
        <v>95</v>
      </c>
      <c r="J117" s="24">
        <v>35</v>
      </c>
      <c r="K117" s="24">
        <v>0</v>
      </c>
      <c r="L117" s="24">
        <v>4</v>
      </c>
      <c r="M117" s="24"/>
      <c r="N117" s="24">
        <v>101</v>
      </c>
      <c r="O117" s="24">
        <v>35</v>
      </c>
      <c r="P117" s="24">
        <v>136</v>
      </c>
      <c r="Q117" s="24"/>
      <c r="R117" s="24">
        <v>0</v>
      </c>
      <c r="S117" s="24">
        <v>96</v>
      </c>
      <c r="T117" s="24">
        <v>2</v>
      </c>
      <c r="U117" s="24">
        <v>0</v>
      </c>
      <c r="V117" s="24">
        <v>0</v>
      </c>
      <c r="W117" s="24">
        <v>98</v>
      </c>
      <c r="X117" s="24">
        <v>98</v>
      </c>
      <c r="Z117" s="1">
        <f t="shared" si="6"/>
        <v>3</v>
      </c>
      <c r="AB117" s="57">
        <f>IF(OR($D117 = "SPLIT",$T117 = "N/A"),"",COUNTIFS($D$7:$D$361,$D117,T$7:T$361,"&gt;"&amp;T117)+1)</f>
        <v>83</v>
      </c>
      <c r="AC117" s="57">
        <f>IF(OR($D117 = "SPLIT",$X117 = "N/A"),"",COUNTIFS($D$7:$D$361,$D117,X$7:X$361,"&gt;"&amp;X117)+1)</f>
        <v>65</v>
      </c>
    </row>
    <row r="118" spans="1:29" x14ac:dyDescent="0.2">
      <c r="A118" s="24">
        <v>540072</v>
      </c>
      <c r="B118" s="25" t="s">
        <v>136</v>
      </c>
      <c r="C118" s="25" t="s">
        <v>134</v>
      </c>
      <c r="D118" s="25" t="s">
        <v>23</v>
      </c>
      <c r="E118" s="24">
        <v>3</v>
      </c>
      <c r="F118" s="25"/>
      <c r="G118" s="24">
        <v>0</v>
      </c>
      <c r="H118" s="24">
        <v>2</v>
      </c>
      <c r="I118" s="24">
        <v>61</v>
      </c>
      <c r="J118" s="24">
        <v>48</v>
      </c>
      <c r="K118" s="24">
        <v>0</v>
      </c>
      <c r="L118" s="24">
        <v>9</v>
      </c>
      <c r="M118" s="24"/>
      <c r="N118" s="24">
        <v>72</v>
      </c>
      <c r="O118" s="24">
        <v>48</v>
      </c>
      <c r="P118" s="24">
        <v>120</v>
      </c>
      <c r="Q118" s="24"/>
      <c r="R118" s="24">
        <v>3</v>
      </c>
      <c r="S118" s="24">
        <v>68</v>
      </c>
      <c r="T118" s="24">
        <v>1</v>
      </c>
      <c r="U118" s="24">
        <v>0</v>
      </c>
      <c r="V118" s="24">
        <v>0</v>
      </c>
      <c r="W118" s="24">
        <v>69</v>
      </c>
      <c r="X118" s="24">
        <v>72</v>
      </c>
      <c r="Z118" s="1">
        <f t="shared" si="6"/>
        <v>0</v>
      </c>
      <c r="AB118" s="57">
        <f>IF(OR($D118 = "SPLIT",$T118 = "N/A"),"",COUNTIFS($D$7:$D$361,$D118,T$7:T$361,"&gt;"&amp;T118)+1)</f>
        <v>90</v>
      </c>
      <c r="AC118" s="57">
        <f>IF(OR($D118 = "SPLIT",$X118 = "N/A"),"",COUNTIFS($D$7:$D$361,$D118,X$7:X$361,"&gt;"&amp;X118)+1)</f>
        <v>80</v>
      </c>
    </row>
    <row r="119" spans="1:29" x14ac:dyDescent="0.2">
      <c r="A119" s="24">
        <v>540074</v>
      </c>
      <c r="B119" s="25" t="s">
        <v>137</v>
      </c>
      <c r="C119" s="25" t="s">
        <v>134</v>
      </c>
      <c r="D119" s="25" t="s">
        <v>23</v>
      </c>
      <c r="E119" s="24">
        <v>3</v>
      </c>
      <c r="F119" s="25"/>
      <c r="G119" s="24">
        <v>0</v>
      </c>
      <c r="H119" s="24">
        <v>14</v>
      </c>
      <c r="I119" s="24">
        <v>148</v>
      </c>
      <c r="J119" s="24">
        <v>74</v>
      </c>
      <c r="K119" s="24">
        <v>0</v>
      </c>
      <c r="L119" s="24">
        <v>34</v>
      </c>
      <c r="M119" s="24"/>
      <c r="N119" s="24">
        <v>196</v>
      </c>
      <c r="O119" s="24">
        <v>74</v>
      </c>
      <c r="P119" s="24">
        <v>270</v>
      </c>
      <c r="Q119" s="24"/>
      <c r="R119" s="24">
        <v>0</v>
      </c>
      <c r="S119" s="24">
        <v>173</v>
      </c>
      <c r="T119" s="24">
        <v>23</v>
      </c>
      <c r="U119" s="24">
        <v>0</v>
      </c>
      <c r="V119" s="24">
        <v>0</v>
      </c>
      <c r="W119" s="24">
        <v>196</v>
      </c>
      <c r="X119" s="24">
        <v>196</v>
      </c>
      <c r="Z119" s="1">
        <f t="shared" si="6"/>
        <v>0</v>
      </c>
      <c r="AB119" s="57">
        <f>IF(OR($D119 = "SPLIT",$T119 = "N/A"),"",COUNTIFS($D$7:$D$361,$D119,T$7:T$361,"&gt;"&amp;T119)+1)</f>
        <v>26</v>
      </c>
      <c r="AC119" s="57">
        <f>IF(OR($D119 = "SPLIT",$X119 = "N/A"),"",COUNTIFS($D$7:$D$361,$D119,X$7:X$361,"&gt;"&amp;X119)+1)</f>
        <v>35</v>
      </c>
    </row>
    <row r="120" spans="1:29" x14ac:dyDescent="0.2">
      <c r="A120" s="24">
        <v>540075</v>
      </c>
      <c r="B120" s="25" t="s">
        <v>138</v>
      </c>
      <c r="C120" s="25" t="s">
        <v>134</v>
      </c>
      <c r="D120" s="25" t="s">
        <v>23</v>
      </c>
      <c r="E120" s="24">
        <v>3</v>
      </c>
      <c r="F120" s="25"/>
      <c r="G120" s="24">
        <v>0</v>
      </c>
      <c r="H120" s="24">
        <v>4</v>
      </c>
      <c r="I120" s="24">
        <v>298</v>
      </c>
      <c r="J120" s="24">
        <v>0</v>
      </c>
      <c r="K120" s="24">
        <v>0</v>
      </c>
      <c r="L120" s="24">
        <v>0</v>
      </c>
      <c r="M120" s="24"/>
      <c r="N120" s="24">
        <v>302</v>
      </c>
      <c r="O120" s="24">
        <v>0</v>
      </c>
      <c r="P120" s="24">
        <v>302</v>
      </c>
      <c r="Q120" s="24"/>
      <c r="R120" s="24">
        <v>0</v>
      </c>
      <c r="S120" s="24">
        <v>301</v>
      </c>
      <c r="T120" s="24">
        <v>1</v>
      </c>
      <c r="U120" s="24">
        <v>0</v>
      </c>
      <c r="V120" s="24">
        <v>0</v>
      </c>
      <c r="W120" s="24">
        <v>302</v>
      </c>
      <c r="X120" s="24">
        <v>302</v>
      </c>
      <c r="Z120" s="1">
        <f t="shared" si="6"/>
        <v>0</v>
      </c>
      <c r="AB120" s="57">
        <f>IF(OR($D120 = "SPLIT",$T120 = "N/A"),"",COUNTIFS($D$7:$D$361,$D120,T$7:T$361,"&gt;"&amp;T120)+1)</f>
        <v>90</v>
      </c>
      <c r="AC120" s="57">
        <f>IF(OR($D120 = "SPLIT",$X120 = "N/A"),"",COUNTIFS($D$7:$D$361,$D120,X$7:X$361,"&gt;"&amp;X120)+1)</f>
        <v>19</v>
      </c>
    </row>
    <row r="121" spans="1:29" x14ac:dyDescent="0.2">
      <c r="A121" s="24">
        <v>540076</v>
      </c>
      <c r="B121" s="25" t="s">
        <v>139</v>
      </c>
      <c r="C121" s="25" t="s">
        <v>134</v>
      </c>
      <c r="D121" s="25" t="s">
        <v>23</v>
      </c>
      <c r="E121" s="24">
        <v>3</v>
      </c>
      <c r="F121" s="25"/>
      <c r="G121" s="24">
        <v>0</v>
      </c>
      <c r="H121" s="24">
        <v>1</v>
      </c>
      <c r="I121" s="24">
        <v>886</v>
      </c>
      <c r="J121" s="24">
        <v>16</v>
      </c>
      <c r="K121" s="24">
        <v>0</v>
      </c>
      <c r="L121" s="24">
        <v>164</v>
      </c>
      <c r="M121" s="24"/>
      <c r="N121" s="24">
        <v>1051</v>
      </c>
      <c r="O121" s="24">
        <v>16</v>
      </c>
      <c r="P121" s="24">
        <v>1067</v>
      </c>
      <c r="Q121" s="24"/>
      <c r="R121" s="24">
        <v>72</v>
      </c>
      <c r="S121" s="24">
        <v>975</v>
      </c>
      <c r="T121" s="24">
        <v>1</v>
      </c>
      <c r="U121" s="24">
        <v>0</v>
      </c>
      <c r="V121" s="24">
        <v>0</v>
      </c>
      <c r="W121" s="24">
        <v>976</v>
      </c>
      <c r="X121" s="24">
        <v>1048</v>
      </c>
      <c r="Z121" s="1">
        <f t="shared" si="6"/>
        <v>3</v>
      </c>
      <c r="AB121" s="57">
        <f>IF(OR($D121 = "SPLIT",$T121 = "N/A"),"",COUNTIFS($D$7:$D$361,$D121,T$7:T$361,"&gt;"&amp;T121)+1)</f>
        <v>90</v>
      </c>
      <c r="AC121" s="57">
        <f>IF(OR($D121 = "SPLIT",$X121 = "N/A"),"",COUNTIFS($D$7:$D$361,$D121,X$7:X$361,"&gt;"&amp;X121)+1)</f>
        <v>3</v>
      </c>
    </row>
    <row r="122" spans="1:29" x14ac:dyDescent="0.2">
      <c r="A122" s="24">
        <v>540077</v>
      </c>
      <c r="B122" s="25" t="s">
        <v>140</v>
      </c>
      <c r="C122" s="25" t="s">
        <v>134</v>
      </c>
      <c r="D122" s="25" t="s">
        <v>23</v>
      </c>
      <c r="E122" s="24">
        <v>3</v>
      </c>
      <c r="F122" s="25"/>
      <c r="G122" s="24">
        <v>0</v>
      </c>
      <c r="H122" s="24">
        <v>6</v>
      </c>
      <c r="I122" s="24">
        <v>40</v>
      </c>
      <c r="J122" s="24">
        <v>27</v>
      </c>
      <c r="K122" s="24">
        <v>0</v>
      </c>
      <c r="L122" s="24">
        <v>8</v>
      </c>
      <c r="M122" s="24"/>
      <c r="N122" s="24">
        <v>54</v>
      </c>
      <c r="O122" s="24">
        <v>27</v>
      </c>
      <c r="P122" s="24">
        <v>81</v>
      </c>
      <c r="Q122" s="24"/>
      <c r="R122" s="24">
        <v>0</v>
      </c>
      <c r="S122" s="24">
        <v>45</v>
      </c>
      <c r="T122" s="24">
        <v>8</v>
      </c>
      <c r="U122" s="24">
        <v>0</v>
      </c>
      <c r="V122" s="24">
        <v>0</v>
      </c>
      <c r="W122" s="24">
        <v>53</v>
      </c>
      <c r="X122" s="24">
        <v>53</v>
      </c>
      <c r="Z122" s="1">
        <f t="shared" si="6"/>
        <v>1</v>
      </c>
      <c r="AB122" s="57">
        <f>IF(OR($D122 = "SPLIT",$T122 = "N/A"),"",COUNTIFS($D$7:$D$361,$D122,T$7:T$361,"&gt;"&amp;T122)+1)</f>
        <v>54</v>
      </c>
      <c r="AC122" s="57">
        <f>IF(OR($D122 = "SPLIT",$X122 = "N/A"),"",COUNTIFS($D$7:$D$361,$D122,X$7:X$361,"&gt;"&amp;X122)+1)</f>
        <v>101</v>
      </c>
    </row>
    <row r="123" spans="1:29" x14ac:dyDescent="0.2">
      <c r="A123" s="24">
        <v>540078</v>
      </c>
      <c r="B123" s="25" t="s">
        <v>141</v>
      </c>
      <c r="C123" s="25" t="s">
        <v>134</v>
      </c>
      <c r="D123" s="25" t="s">
        <v>23</v>
      </c>
      <c r="E123" s="24">
        <v>3</v>
      </c>
      <c r="F123" s="25"/>
      <c r="G123" s="24">
        <v>0</v>
      </c>
      <c r="H123" s="24">
        <v>1</v>
      </c>
      <c r="I123" s="24">
        <v>79</v>
      </c>
      <c r="J123" s="24">
        <v>0</v>
      </c>
      <c r="K123" s="24">
        <v>0</v>
      </c>
      <c r="L123" s="24">
        <v>3</v>
      </c>
      <c r="M123" s="24"/>
      <c r="N123" s="24">
        <v>83</v>
      </c>
      <c r="O123" s="24">
        <v>0</v>
      </c>
      <c r="P123" s="24">
        <v>83</v>
      </c>
      <c r="Q123" s="24"/>
      <c r="R123" s="24">
        <v>0</v>
      </c>
      <c r="S123" s="24">
        <v>83</v>
      </c>
      <c r="T123" s="24">
        <v>0</v>
      </c>
      <c r="U123" s="24">
        <v>0</v>
      </c>
      <c r="V123" s="24">
        <v>0</v>
      </c>
      <c r="W123" s="24">
        <v>83</v>
      </c>
      <c r="X123" s="24">
        <v>83</v>
      </c>
      <c r="Z123" s="1">
        <f t="shared" si="6"/>
        <v>0</v>
      </c>
      <c r="AB123" s="57">
        <f>IF(OR($D123 = "SPLIT",$T123 = "N/A"),"",COUNTIFS($D$7:$D$361,$D123,T$7:T$361,"&gt;"&amp;T123)+1)</f>
        <v>104</v>
      </c>
      <c r="AC123" s="57">
        <f>IF(OR($D123 = "SPLIT",$X123 = "N/A"),"",COUNTIFS($D$7:$D$361,$D123,X$7:X$361,"&gt;"&amp;X123)+1)</f>
        <v>70</v>
      </c>
    </row>
    <row r="124" spans="1:29" x14ac:dyDescent="0.2">
      <c r="A124" s="24">
        <v>540079</v>
      </c>
      <c r="B124" s="25" t="s">
        <v>142</v>
      </c>
      <c r="C124" s="25" t="s">
        <v>134</v>
      </c>
      <c r="D124" s="25" t="s">
        <v>23</v>
      </c>
      <c r="E124" s="24">
        <v>3</v>
      </c>
      <c r="F124" s="25"/>
      <c r="G124" s="24">
        <v>0</v>
      </c>
      <c r="H124" s="24">
        <v>0</v>
      </c>
      <c r="I124" s="24">
        <v>20</v>
      </c>
      <c r="J124" s="24">
        <v>70</v>
      </c>
      <c r="K124" s="24">
        <v>0</v>
      </c>
      <c r="L124" s="24">
        <v>5</v>
      </c>
      <c r="M124" s="24"/>
      <c r="N124" s="24">
        <v>25</v>
      </c>
      <c r="O124" s="24">
        <v>70</v>
      </c>
      <c r="P124" s="24">
        <v>95</v>
      </c>
      <c r="Q124" s="24"/>
      <c r="R124" s="24">
        <v>0</v>
      </c>
      <c r="S124" s="24">
        <v>24</v>
      </c>
      <c r="T124" s="24">
        <v>1</v>
      </c>
      <c r="U124" s="24">
        <v>0</v>
      </c>
      <c r="V124" s="24">
        <v>0</v>
      </c>
      <c r="W124" s="24">
        <v>25</v>
      </c>
      <c r="X124" s="24">
        <v>25</v>
      </c>
      <c r="Z124" s="1">
        <f t="shared" si="6"/>
        <v>0</v>
      </c>
      <c r="AB124" s="57">
        <f>IF(OR($D124 = "SPLIT",$T124 = "N/A"),"",COUNTIFS($D$7:$D$361,$D124,T$7:T$361,"&gt;"&amp;T124)+1)</f>
        <v>90</v>
      </c>
      <c r="AC124" s="57">
        <f>IF(OR($D124 = "SPLIT",$X124 = "N/A"),"",COUNTIFS($D$7:$D$361,$D124,X$7:X$361,"&gt;"&amp;X124)+1)</f>
        <v>145</v>
      </c>
    </row>
    <row r="125" spans="1:29" x14ac:dyDescent="0.2">
      <c r="A125" s="24">
        <v>540082</v>
      </c>
      <c r="B125" s="25" t="s">
        <v>143</v>
      </c>
      <c r="C125" s="25" t="s">
        <v>134</v>
      </c>
      <c r="D125" s="25" t="s">
        <v>23</v>
      </c>
      <c r="E125" s="24">
        <v>3</v>
      </c>
      <c r="F125" s="25"/>
      <c r="G125" s="24">
        <v>0</v>
      </c>
      <c r="H125" s="24">
        <v>2</v>
      </c>
      <c r="I125" s="24">
        <v>40</v>
      </c>
      <c r="J125" s="24">
        <v>1</v>
      </c>
      <c r="K125" s="24">
        <v>0</v>
      </c>
      <c r="L125" s="24">
        <v>0</v>
      </c>
      <c r="M125" s="24"/>
      <c r="N125" s="24">
        <v>42</v>
      </c>
      <c r="O125" s="24">
        <v>1</v>
      </c>
      <c r="P125" s="24">
        <v>43</v>
      </c>
      <c r="Q125" s="24"/>
      <c r="R125" s="24">
        <v>0</v>
      </c>
      <c r="S125" s="24">
        <v>39</v>
      </c>
      <c r="T125" s="24">
        <v>2</v>
      </c>
      <c r="U125" s="24">
        <v>0</v>
      </c>
      <c r="V125" s="24">
        <v>0</v>
      </c>
      <c r="W125" s="24">
        <v>41</v>
      </c>
      <c r="X125" s="24">
        <v>41</v>
      </c>
      <c r="Z125" s="1">
        <f t="shared" si="6"/>
        <v>1</v>
      </c>
      <c r="AB125" s="57">
        <f>IF(OR($D125 = "SPLIT",$T125 = "N/A"),"",COUNTIFS($D$7:$D$361,$D125,T$7:T$361,"&gt;"&amp;T125)+1)</f>
        <v>83</v>
      </c>
      <c r="AC125" s="57">
        <f>IF(OR($D125 = "SPLIT",$X125 = "N/A"),"",COUNTIFS($D$7:$D$361,$D125,X$7:X$361,"&gt;"&amp;X125)+1)</f>
        <v>114</v>
      </c>
    </row>
    <row r="126" spans="1:29" x14ac:dyDescent="0.2">
      <c r="A126" s="24">
        <v>540083</v>
      </c>
      <c r="B126" s="25" t="s">
        <v>144</v>
      </c>
      <c r="C126" s="25" t="s">
        <v>134</v>
      </c>
      <c r="D126" s="25" t="s">
        <v>23</v>
      </c>
      <c r="E126" s="24">
        <v>3</v>
      </c>
      <c r="F126" s="25"/>
      <c r="G126" s="24">
        <v>0</v>
      </c>
      <c r="H126" s="24">
        <v>0</v>
      </c>
      <c r="I126" s="24">
        <v>178</v>
      </c>
      <c r="J126" s="24">
        <v>864</v>
      </c>
      <c r="K126" s="24">
        <v>0</v>
      </c>
      <c r="L126" s="24">
        <v>16</v>
      </c>
      <c r="M126" s="24"/>
      <c r="N126" s="24">
        <v>194</v>
      </c>
      <c r="O126" s="24">
        <v>864</v>
      </c>
      <c r="P126" s="24">
        <v>1058</v>
      </c>
      <c r="Q126" s="24"/>
      <c r="R126" s="24">
        <v>114</v>
      </c>
      <c r="S126" s="24">
        <v>79</v>
      </c>
      <c r="T126" s="24">
        <v>0</v>
      </c>
      <c r="U126" s="24">
        <v>0</v>
      </c>
      <c r="V126" s="24">
        <v>0</v>
      </c>
      <c r="W126" s="24">
        <v>79</v>
      </c>
      <c r="X126" s="24">
        <v>193</v>
      </c>
      <c r="Z126" s="1">
        <f t="shared" si="6"/>
        <v>1</v>
      </c>
      <c r="AB126" s="57">
        <f>IF(OR($D126 = "SPLIT",$T126 = "N/A"),"",COUNTIFS($D$7:$D$361,$D126,T$7:T$361,"&gt;"&amp;T126)+1)</f>
        <v>104</v>
      </c>
      <c r="AC126" s="57">
        <f>IF(OR($D126 = "SPLIT",$X126 = "N/A"),"",COUNTIFS($D$7:$D$361,$D126,X$7:X$361,"&gt;"&amp;X126)+1)</f>
        <v>36</v>
      </c>
    </row>
    <row r="127" spans="1:29" x14ac:dyDescent="0.2">
      <c r="A127" s="24">
        <v>540279</v>
      </c>
      <c r="B127" s="25" t="s">
        <v>145</v>
      </c>
      <c r="C127" s="25" t="s">
        <v>134</v>
      </c>
      <c r="D127" s="25" t="s">
        <v>23</v>
      </c>
      <c r="E127" s="24">
        <v>3</v>
      </c>
      <c r="F127" s="25"/>
      <c r="G127" s="24">
        <v>0</v>
      </c>
      <c r="H127" s="24">
        <v>2</v>
      </c>
      <c r="I127" s="24">
        <v>16</v>
      </c>
      <c r="J127" s="24">
        <v>3</v>
      </c>
      <c r="K127" s="24">
        <v>0</v>
      </c>
      <c r="L127" s="24">
        <v>0</v>
      </c>
      <c r="M127" s="24"/>
      <c r="N127" s="24">
        <v>18</v>
      </c>
      <c r="O127" s="24">
        <v>3</v>
      </c>
      <c r="P127" s="24">
        <v>21</v>
      </c>
      <c r="Q127" s="24"/>
      <c r="R127" s="24">
        <v>0</v>
      </c>
      <c r="S127" s="24">
        <v>15</v>
      </c>
      <c r="T127" s="24">
        <v>2</v>
      </c>
      <c r="U127" s="24">
        <v>0</v>
      </c>
      <c r="V127" s="24">
        <v>0</v>
      </c>
      <c r="W127" s="24">
        <v>17</v>
      </c>
      <c r="X127" s="24">
        <v>17</v>
      </c>
      <c r="Z127" s="1">
        <f t="shared" si="6"/>
        <v>1</v>
      </c>
      <c r="AB127" s="57">
        <f>IF(OR($D127 = "SPLIT",$T127 = "N/A"),"",COUNTIFS($D$7:$D$361,$D127,T$7:T$361,"&gt;"&amp;T127)+1)</f>
        <v>83</v>
      </c>
      <c r="AC127" s="57">
        <f>IF(OR($D127 = "SPLIT",$X127 = "N/A"),"",COUNTIFS($D$7:$D$361,$D127,X$7:X$361,"&gt;"&amp;X127)+1)</f>
        <v>170</v>
      </c>
    </row>
    <row r="128" spans="1:29" x14ac:dyDescent="0.2">
      <c r="A128" s="24">
        <v>540081</v>
      </c>
      <c r="B128" s="25" t="s">
        <v>146</v>
      </c>
      <c r="C128" s="25" t="s">
        <v>134</v>
      </c>
      <c r="D128" s="25" t="s">
        <v>49</v>
      </c>
      <c r="E128" s="24">
        <v>3</v>
      </c>
      <c r="F128" s="25"/>
      <c r="G128" s="24">
        <v>0</v>
      </c>
      <c r="H128" s="24">
        <v>0</v>
      </c>
      <c r="I128" s="24">
        <v>0</v>
      </c>
      <c r="J128" s="24">
        <v>0</v>
      </c>
      <c r="K128" s="24">
        <v>0</v>
      </c>
      <c r="L128" s="414">
        <v>73</v>
      </c>
      <c r="M128" s="24"/>
      <c r="N128" s="414">
        <v>498</v>
      </c>
      <c r="O128" s="24">
        <v>160</v>
      </c>
      <c r="P128" s="414">
        <v>659</v>
      </c>
      <c r="Q128" s="24"/>
      <c r="R128" s="24">
        <v>0</v>
      </c>
      <c r="S128" s="24">
        <v>0</v>
      </c>
      <c r="T128" s="414">
        <v>9</v>
      </c>
      <c r="U128" s="24">
        <v>0</v>
      </c>
      <c r="V128" s="24">
        <v>0</v>
      </c>
      <c r="W128" s="24">
        <v>0</v>
      </c>
      <c r="X128" s="414">
        <v>498</v>
      </c>
      <c r="Z128" s="1">
        <f t="shared" si="6"/>
        <v>0</v>
      </c>
      <c r="AB128" s="55" t="str">
        <f>IF(OR($D128 = "SPLIT",$T128 = "N/A"),"",COUNTIFS($D$7:$D$361,$D128,T$7:T$361,"&gt;"&amp;T128)+1)</f>
        <v/>
      </c>
      <c r="AC128" s="55" t="str">
        <f>IF(OR($D128 = "SPLIT",$X128 = "N/A"),"",COUNTIFS($D$7:$D$361,$D128,X$7:X$361,"&gt;"&amp;X128)+1)</f>
        <v/>
      </c>
    </row>
    <row r="129" spans="1:29" x14ac:dyDescent="0.2">
      <c r="A129" s="24">
        <v>540223</v>
      </c>
      <c r="B129" s="25" t="s">
        <v>147</v>
      </c>
      <c r="C129" s="25" t="s">
        <v>134</v>
      </c>
      <c r="D129" s="25" t="s">
        <v>23</v>
      </c>
      <c r="E129" s="24">
        <v>3</v>
      </c>
      <c r="F129" s="25"/>
      <c r="G129" s="24">
        <v>0</v>
      </c>
      <c r="H129" s="24">
        <v>4</v>
      </c>
      <c r="I129" s="24">
        <v>302</v>
      </c>
      <c r="J129" s="24">
        <v>13</v>
      </c>
      <c r="K129" s="24">
        <v>0</v>
      </c>
      <c r="L129" s="24">
        <v>34</v>
      </c>
      <c r="M129" s="24"/>
      <c r="N129" s="24">
        <v>340</v>
      </c>
      <c r="O129" s="24">
        <v>13</v>
      </c>
      <c r="P129" s="24">
        <v>353</v>
      </c>
      <c r="Q129" s="24"/>
      <c r="R129" s="24">
        <v>7</v>
      </c>
      <c r="S129" s="24">
        <v>330</v>
      </c>
      <c r="T129" s="24">
        <v>3</v>
      </c>
      <c r="U129" s="24">
        <v>0</v>
      </c>
      <c r="V129" s="24">
        <v>0</v>
      </c>
      <c r="W129" s="24">
        <v>333</v>
      </c>
      <c r="X129" s="24">
        <v>340</v>
      </c>
      <c r="Z129" s="1">
        <f t="shared" si="6"/>
        <v>0</v>
      </c>
      <c r="AB129" s="57">
        <f>IF(OR($D129 = "SPLIT",$T129 = "N/A"),"",COUNTIFS($D$7:$D$361,$D129,T$7:T$361,"&gt;"&amp;T129)+1)</f>
        <v>72</v>
      </c>
      <c r="AC129" s="57">
        <f>IF(OR($D129 = "SPLIT",$X129 = "N/A"),"",COUNTIFS($D$7:$D$361,$D129,X$7:X$361,"&gt;"&amp;X129)+1)</f>
        <v>12</v>
      </c>
    </row>
    <row r="130" spans="1:29" x14ac:dyDescent="0.2">
      <c r="A130" s="24">
        <v>540029</v>
      </c>
      <c r="B130" s="25" t="s">
        <v>79</v>
      </c>
      <c r="C130" s="25" t="s">
        <v>134</v>
      </c>
      <c r="D130" s="25" t="s">
        <v>49</v>
      </c>
      <c r="E130" s="24">
        <v>4</v>
      </c>
      <c r="F130" s="25"/>
      <c r="G130" s="24">
        <v>0</v>
      </c>
      <c r="H130" s="24">
        <v>4</v>
      </c>
      <c r="I130" s="24">
        <v>13</v>
      </c>
      <c r="J130" s="24">
        <v>31</v>
      </c>
      <c r="K130" s="24">
        <v>0</v>
      </c>
      <c r="L130" s="24">
        <v>9</v>
      </c>
      <c r="M130" s="24"/>
      <c r="N130" s="24">
        <v>26</v>
      </c>
      <c r="O130" s="24">
        <v>31</v>
      </c>
      <c r="P130" s="24">
        <v>57</v>
      </c>
      <c r="Q130" s="24"/>
      <c r="R130" s="24">
        <v>7</v>
      </c>
      <c r="S130" s="24">
        <v>15</v>
      </c>
      <c r="T130" s="24">
        <v>3</v>
      </c>
      <c r="U130" s="24">
        <v>0</v>
      </c>
      <c r="V130" s="24">
        <v>0</v>
      </c>
      <c r="W130" s="24">
        <v>18</v>
      </c>
      <c r="X130" s="24">
        <v>25</v>
      </c>
      <c r="Z130" s="1">
        <f t="shared" si="6"/>
        <v>1</v>
      </c>
      <c r="AB130" s="55" t="str">
        <f>IF(OR($D130 = "SPLIT",$T130 = "N/A"),"",COUNTIFS($D$7:$D$361,$D130,T$7:T$361,"&gt;"&amp;T130)+1)</f>
        <v/>
      </c>
      <c r="AC130" s="55" t="str">
        <f>IF(OR($D130 = "SPLIT",$X130 = "N/A"),"",COUNTIFS($D$7:$D$361,$D130,X$7:X$361,"&gt;"&amp;X130)+1)</f>
        <v/>
      </c>
    </row>
    <row r="131" spans="1:29" x14ac:dyDescent="0.2">
      <c r="A131" s="24">
        <v>540073</v>
      </c>
      <c r="B131" s="25" t="s">
        <v>148</v>
      </c>
      <c r="C131" s="25" t="s">
        <v>134</v>
      </c>
      <c r="D131" s="25" t="s">
        <v>23</v>
      </c>
      <c r="E131" s="24">
        <v>3</v>
      </c>
      <c r="F131" s="25"/>
      <c r="G131" s="24">
        <v>0</v>
      </c>
      <c r="H131" s="24">
        <v>25</v>
      </c>
      <c r="I131" s="24">
        <v>1357</v>
      </c>
      <c r="J131" s="24">
        <v>131</v>
      </c>
      <c r="K131" s="24">
        <v>0</v>
      </c>
      <c r="L131" s="24">
        <v>311</v>
      </c>
      <c r="M131" s="24"/>
      <c r="N131" s="24">
        <v>1693</v>
      </c>
      <c r="O131" s="24">
        <v>131</v>
      </c>
      <c r="P131" s="24">
        <v>1824</v>
      </c>
      <c r="Q131" s="24"/>
      <c r="R131" s="24">
        <v>261</v>
      </c>
      <c r="S131" s="24">
        <v>1396</v>
      </c>
      <c r="T131" s="24">
        <v>22</v>
      </c>
      <c r="U131" s="24">
        <v>0</v>
      </c>
      <c r="V131" s="24">
        <v>0</v>
      </c>
      <c r="W131" s="24">
        <v>1418</v>
      </c>
      <c r="X131" s="24">
        <v>1679</v>
      </c>
      <c r="Z131" s="1">
        <f t="shared" si="6"/>
        <v>14</v>
      </c>
      <c r="AB131" s="57">
        <f>IF(OR($D131 = "SPLIT",$T131 = "N/A"),"",COUNTIFS($D$7:$D$361,$D131,T$7:T$361,"&gt;"&amp;T131)+1)</f>
        <v>28</v>
      </c>
      <c r="AC131" s="57">
        <f>IF(OR($D131 = "SPLIT",$X131 = "N/A"),"",COUNTIFS($D$7:$D$361,$D131,X$7:X$361,"&gt;"&amp;X131)+1)</f>
        <v>2</v>
      </c>
    </row>
    <row r="132" spans="1:29" x14ac:dyDescent="0.2">
      <c r="A132" s="58">
        <v>540070</v>
      </c>
      <c r="B132" s="59" t="s">
        <v>149</v>
      </c>
      <c r="C132" s="59" t="s">
        <v>134</v>
      </c>
      <c r="D132" s="59" t="s">
        <v>27</v>
      </c>
      <c r="E132" s="58">
        <v>3</v>
      </c>
      <c r="F132" s="59"/>
      <c r="G132" s="58">
        <v>0</v>
      </c>
      <c r="H132" s="58">
        <v>1387</v>
      </c>
      <c r="I132" s="58">
        <v>6100</v>
      </c>
      <c r="J132" s="58">
        <v>433</v>
      </c>
      <c r="K132" s="58">
        <v>0</v>
      </c>
      <c r="L132" s="58">
        <v>651</v>
      </c>
      <c r="M132" s="58"/>
      <c r="N132" s="58">
        <v>8138</v>
      </c>
      <c r="O132" s="58">
        <v>433</v>
      </c>
      <c r="P132" s="58">
        <v>8571</v>
      </c>
      <c r="Q132" s="58"/>
      <c r="R132" s="58">
        <v>1962</v>
      </c>
      <c r="S132" s="58">
        <v>4765</v>
      </c>
      <c r="T132" s="58">
        <v>1360</v>
      </c>
      <c r="U132" s="58">
        <v>0</v>
      </c>
      <c r="V132" s="58">
        <v>0</v>
      </c>
      <c r="W132" s="58">
        <v>6125</v>
      </c>
      <c r="X132" s="58">
        <v>8087</v>
      </c>
      <c r="Z132" s="1">
        <f t="shared" si="6"/>
        <v>51</v>
      </c>
      <c r="AB132" s="55">
        <f>IF(OR($D132 = "SPLIT",$T132 = "N/A"),"",COUNTIFS($D$7:$D$361,$D132,T$7:T$361,"&gt;"&amp;T132)+1)</f>
        <v>1</v>
      </c>
      <c r="AC132" s="55">
        <f>IF(OR($D132 = "SPLIT",$X132 = "N/A"),"",COUNTIFS($D$7:$D$361,$D132,X$7:X$361,"&gt;"&amp;X132)+1)</f>
        <v>1</v>
      </c>
    </row>
    <row r="133" spans="1:29" x14ac:dyDescent="0.2">
      <c r="A133" s="26"/>
      <c r="B133" s="27"/>
      <c r="C133" s="27" t="s">
        <v>134</v>
      </c>
      <c r="D133" s="27" t="s">
        <v>2</v>
      </c>
      <c r="E133" s="26">
        <v>3</v>
      </c>
      <c r="F133" s="27"/>
      <c r="G133" s="26">
        <v>0</v>
      </c>
      <c r="H133" s="26">
        <v>1454</v>
      </c>
      <c r="I133" s="26">
        <v>9633</v>
      </c>
      <c r="J133" s="26">
        <v>1746</v>
      </c>
      <c r="K133" s="26">
        <v>0</v>
      </c>
      <c r="L133" s="415">
        <v>1321</v>
      </c>
      <c r="M133" s="26"/>
      <c r="N133" s="415">
        <v>12833</v>
      </c>
      <c r="O133" s="26">
        <v>1746</v>
      </c>
      <c r="P133" s="415">
        <v>14740</v>
      </c>
      <c r="Q133" s="26"/>
      <c r="R133" s="26">
        <v>2426</v>
      </c>
      <c r="S133" s="26">
        <v>8404</v>
      </c>
      <c r="T133" s="415">
        <v>1438</v>
      </c>
      <c r="U133" s="26">
        <v>0</v>
      </c>
      <c r="V133" s="26">
        <v>0</v>
      </c>
      <c r="W133" s="26">
        <v>9833</v>
      </c>
      <c r="X133" s="415">
        <v>12757</v>
      </c>
      <c r="Z133" s="1">
        <f t="shared" si="6"/>
        <v>76</v>
      </c>
      <c r="AB133" s="56">
        <f>IF(OR($D133 = "SPLIT",$T133 = "N/A"),"",COUNTIFS($D$7:$D$361,$D133,T$7:T$361,"&gt;"&amp;T133)+1)</f>
        <v>1</v>
      </c>
      <c r="AC133" s="56">
        <f>IF(OR($D133 = "SPLIT",$X133 = "N/A"),"",COUNTIFS($D$7:$D$361,$D133,X$7:X$361,"&gt;"&amp;X133)+1)</f>
        <v>1</v>
      </c>
    </row>
    <row r="134" spans="1:29" x14ac:dyDescent="0.2">
      <c r="A134" s="24">
        <v>540086</v>
      </c>
      <c r="B134" s="25" t="s">
        <v>150</v>
      </c>
      <c r="C134" s="25" t="s">
        <v>151</v>
      </c>
      <c r="D134" s="25" t="s">
        <v>23</v>
      </c>
      <c r="E134" s="24">
        <v>7</v>
      </c>
      <c r="F134" s="25"/>
      <c r="G134" s="24">
        <v>0</v>
      </c>
      <c r="H134" s="24">
        <v>0</v>
      </c>
      <c r="I134" s="24">
        <v>31</v>
      </c>
      <c r="J134" s="24">
        <v>0</v>
      </c>
      <c r="K134" s="24">
        <v>0</v>
      </c>
      <c r="L134" s="24">
        <v>1</v>
      </c>
      <c r="M134" s="24"/>
      <c r="N134" s="24">
        <v>32</v>
      </c>
      <c r="O134" s="24">
        <v>0</v>
      </c>
      <c r="P134" s="24">
        <v>32</v>
      </c>
      <c r="Q134" s="24"/>
      <c r="R134" s="24">
        <v>32</v>
      </c>
      <c r="S134" s="24">
        <v>0</v>
      </c>
      <c r="T134" s="24">
        <v>0</v>
      </c>
      <c r="U134" s="24">
        <v>0</v>
      </c>
      <c r="V134" s="24">
        <v>0</v>
      </c>
      <c r="W134" s="24">
        <v>0</v>
      </c>
      <c r="X134" s="24">
        <v>32</v>
      </c>
      <c r="Z134" s="1">
        <f t="shared" si="6"/>
        <v>0</v>
      </c>
      <c r="AB134" s="57">
        <f>IF(OR($D134 = "SPLIT",$T134 = "N/A"),"",COUNTIFS($D$7:$D$361,$D134,T$7:T$361,"&gt;"&amp;T134)+1)</f>
        <v>104</v>
      </c>
      <c r="AC134" s="57">
        <f>IF(OR($D134 = "SPLIT",$X134 = "N/A"),"",COUNTIFS($D$7:$D$361,$D134,X$7:X$361,"&gt;"&amp;X134)+1)</f>
        <v>132</v>
      </c>
    </row>
    <row r="135" spans="1:29" x14ac:dyDescent="0.2">
      <c r="A135" s="24">
        <v>540087</v>
      </c>
      <c r="B135" s="25" t="s">
        <v>152</v>
      </c>
      <c r="C135" s="25" t="s">
        <v>151</v>
      </c>
      <c r="D135" s="25" t="s">
        <v>23</v>
      </c>
      <c r="E135" s="24">
        <v>7</v>
      </c>
      <c r="F135" s="25"/>
      <c r="G135" s="24">
        <v>0</v>
      </c>
      <c r="H135" s="24">
        <v>73</v>
      </c>
      <c r="I135" s="24">
        <v>168</v>
      </c>
      <c r="J135" s="24">
        <v>15</v>
      </c>
      <c r="K135" s="24">
        <v>0</v>
      </c>
      <c r="L135" s="24">
        <v>94</v>
      </c>
      <c r="M135" s="24"/>
      <c r="N135" s="24">
        <v>335</v>
      </c>
      <c r="O135" s="24">
        <v>15</v>
      </c>
      <c r="P135" s="24">
        <v>350</v>
      </c>
      <c r="Q135" s="24"/>
      <c r="R135" s="24">
        <v>2</v>
      </c>
      <c r="S135" s="24">
        <v>255</v>
      </c>
      <c r="T135" s="24">
        <v>76</v>
      </c>
      <c r="U135" s="24">
        <v>0</v>
      </c>
      <c r="V135" s="24">
        <v>0</v>
      </c>
      <c r="W135" s="24">
        <v>331</v>
      </c>
      <c r="X135" s="24">
        <v>333</v>
      </c>
      <c r="Z135" s="1">
        <f t="shared" si="6"/>
        <v>2</v>
      </c>
      <c r="AB135" s="57">
        <f>IF(OR($D135 = "SPLIT",$T135 = "N/A"),"",COUNTIFS($D$7:$D$361,$D135,T$7:T$361,"&gt;"&amp;T135)+1)</f>
        <v>9</v>
      </c>
      <c r="AC135" s="57">
        <f>IF(OR($D135 = "SPLIT",$X135 = "N/A"),"",COUNTIFS($D$7:$D$361,$D135,X$7:X$361,"&gt;"&amp;X135)+1)</f>
        <v>14</v>
      </c>
    </row>
    <row r="136" spans="1:29" x14ac:dyDescent="0.2">
      <c r="A136" s="58">
        <v>540085</v>
      </c>
      <c r="B136" s="59" t="s">
        <v>153</v>
      </c>
      <c r="C136" s="59" t="s">
        <v>151</v>
      </c>
      <c r="D136" s="59" t="s">
        <v>27</v>
      </c>
      <c r="E136" s="58">
        <v>7</v>
      </c>
      <c r="F136" s="59"/>
      <c r="G136" s="58">
        <v>0</v>
      </c>
      <c r="H136" s="58">
        <v>6</v>
      </c>
      <c r="I136" s="58">
        <v>568</v>
      </c>
      <c r="J136" s="58">
        <v>9</v>
      </c>
      <c r="K136" s="58">
        <v>0</v>
      </c>
      <c r="L136" s="58">
        <v>106</v>
      </c>
      <c r="M136" s="58"/>
      <c r="N136" s="58">
        <v>680</v>
      </c>
      <c r="O136" s="58">
        <v>9</v>
      </c>
      <c r="P136" s="58">
        <v>689</v>
      </c>
      <c r="Q136" s="58"/>
      <c r="R136" s="58">
        <v>576</v>
      </c>
      <c r="S136" s="58">
        <v>88</v>
      </c>
      <c r="T136" s="58">
        <v>16</v>
      </c>
      <c r="U136" s="58">
        <v>0</v>
      </c>
      <c r="V136" s="58">
        <v>0</v>
      </c>
      <c r="W136" s="58">
        <v>104</v>
      </c>
      <c r="X136" s="58">
        <v>680</v>
      </c>
      <c r="Z136" s="1">
        <f t="shared" si="6"/>
        <v>0</v>
      </c>
      <c r="AB136" s="55">
        <f>IF(OR($D136 = "SPLIT",$T136 = "N/A"),"",COUNTIFS($D$7:$D$361,$D136,T$7:T$361,"&gt;"&amp;T136)+1)</f>
        <v>32</v>
      </c>
      <c r="AC136" s="55">
        <f>IF(OR($D136 = "SPLIT",$X136 = "N/A"),"",COUNTIFS($D$7:$D$361,$D136,X$7:X$361,"&gt;"&amp;X136)+1)</f>
        <v>29</v>
      </c>
    </row>
    <row r="137" spans="1:29" x14ac:dyDescent="0.2">
      <c r="A137" s="26"/>
      <c r="B137" s="27"/>
      <c r="C137" s="27" t="s">
        <v>151</v>
      </c>
      <c r="D137" s="27" t="s">
        <v>2</v>
      </c>
      <c r="E137" s="26">
        <v>7</v>
      </c>
      <c r="F137" s="27"/>
      <c r="G137" s="26">
        <v>0</v>
      </c>
      <c r="H137" s="26">
        <v>79</v>
      </c>
      <c r="I137" s="26">
        <v>767</v>
      </c>
      <c r="J137" s="26">
        <v>24</v>
      </c>
      <c r="K137" s="26">
        <v>0</v>
      </c>
      <c r="L137" s="26">
        <v>201</v>
      </c>
      <c r="M137" s="26"/>
      <c r="N137" s="26">
        <v>1047</v>
      </c>
      <c r="O137" s="26">
        <v>24</v>
      </c>
      <c r="P137" s="26">
        <v>1071</v>
      </c>
      <c r="Q137" s="26"/>
      <c r="R137" s="26">
        <v>610</v>
      </c>
      <c r="S137" s="26">
        <v>343</v>
      </c>
      <c r="T137" s="26">
        <v>92</v>
      </c>
      <c r="U137" s="26">
        <v>0</v>
      </c>
      <c r="V137" s="26">
        <v>0</v>
      </c>
      <c r="W137" s="26">
        <v>435</v>
      </c>
      <c r="X137" s="26">
        <v>1045</v>
      </c>
      <c r="Z137" s="1">
        <f t="shared" si="6"/>
        <v>2</v>
      </c>
      <c r="AB137" s="56">
        <f>IF(OR($D137 = "SPLIT",$T137 = "N/A"),"",COUNTIFS($D$7:$D$361,$D137,T$7:T$361,"&gt;"&amp;T137)+1)</f>
        <v>23</v>
      </c>
      <c r="AC137" s="56">
        <f>IF(OR($D137 = "SPLIT",$X137 = "N/A"),"",COUNTIFS($D$7:$D$361,$D137,X$7:X$361,"&gt;"&amp;X137)+1)</f>
        <v>25</v>
      </c>
    </row>
    <row r="138" spans="1:29" x14ac:dyDescent="0.2">
      <c r="A138" s="24">
        <v>540089</v>
      </c>
      <c r="B138" s="25" t="s">
        <v>154</v>
      </c>
      <c r="C138" s="25" t="s">
        <v>155</v>
      </c>
      <c r="D138" s="25" t="s">
        <v>23</v>
      </c>
      <c r="E138" s="24">
        <v>2</v>
      </c>
      <c r="F138" s="25"/>
      <c r="G138" s="24">
        <v>0</v>
      </c>
      <c r="H138" s="24">
        <v>69</v>
      </c>
      <c r="I138" s="24">
        <v>37</v>
      </c>
      <c r="J138" s="24">
        <v>0</v>
      </c>
      <c r="K138" s="24">
        <v>0</v>
      </c>
      <c r="L138" s="24">
        <v>9</v>
      </c>
      <c r="M138" s="24"/>
      <c r="N138" s="24">
        <v>115</v>
      </c>
      <c r="O138" s="24">
        <v>0</v>
      </c>
      <c r="P138" s="24">
        <v>115</v>
      </c>
      <c r="Q138" s="24"/>
      <c r="R138" s="24">
        <v>6</v>
      </c>
      <c r="S138" s="24">
        <v>42</v>
      </c>
      <c r="T138" s="24">
        <v>66</v>
      </c>
      <c r="U138" s="24">
        <v>0</v>
      </c>
      <c r="V138" s="24">
        <v>0</v>
      </c>
      <c r="W138" s="24">
        <v>108</v>
      </c>
      <c r="X138" s="24">
        <v>114</v>
      </c>
      <c r="Z138" s="1">
        <f t="shared" si="6"/>
        <v>1</v>
      </c>
      <c r="AB138" s="57">
        <f>IF(OR($D138 = "SPLIT",$T138 = "N/A"),"",COUNTIFS($D$7:$D$361,$D138,T$7:T$361,"&gt;"&amp;T138)+1)</f>
        <v>11</v>
      </c>
      <c r="AC138" s="57">
        <f>IF(OR($D138 = "SPLIT",$X138 = "N/A"),"",COUNTIFS($D$7:$D$361,$D138,X$7:X$361,"&gt;"&amp;X138)+1)</f>
        <v>56</v>
      </c>
    </row>
    <row r="139" spans="1:29" x14ac:dyDescent="0.2">
      <c r="A139" s="24">
        <v>540090</v>
      </c>
      <c r="B139" s="25" t="s">
        <v>156</v>
      </c>
      <c r="C139" s="25" t="s">
        <v>155</v>
      </c>
      <c r="D139" s="25" t="s">
        <v>23</v>
      </c>
      <c r="E139" s="24">
        <v>2</v>
      </c>
      <c r="F139" s="25"/>
      <c r="G139" s="24">
        <v>0</v>
      </c>
      <c r="H139" s="24">
        <v>3</v>
      </c>
      <c r="I139" s="24">
        <v>40</v>
      </c>
      <c r="J139" s="24">
        <v>0</v>
      </c>
      <c r="K139" s="24">
        <v>0</v>
      </c>
      <c r="L139" s="24">
        <v>1</v>
      </c>
      <c r="M139" s="24"/>
      <c r="N139" s="24">
        <v>44</v>
      </c>
      <c r="O139" s="24">
        <v>0</v>
      </c>
      <c r="P139" s="24">
        <v>44</v>
      </c>
      <c r="Q139" s="24"/>
      <c r="R139" s="24">
        <v>40</v>
      </c>
      <c r="S139" s="24">
        <v>2</v>
      </c>
      <c r="T139" s="24">
        <v>2</v>
      </c>
      <c r="U139" s="24">
        <v>0</v>
      </c>
      <c r="V139" s="24">
        <v>0</v>
      </c>
      <c r="W139" s="24">
        <v>4</v>
      </c>
      <c r="X139" s="24">
        <v>44</v>
      </c>
      <c r="Z139" s="1">
        <f t="shared" si="6"/>
        <v>0</v>
      </c>
      <c r="AB139" s="57">
        <f>IF(OR($D139 = "SPLIT",$T139 = "N/A"),"",COUNTIFS($D$7:$D$361,$D139,T$7:T$361,"&gt;"&amp;T139)+1)</f>
        <v>83</v>
      </c>
      <c r="AC139" s="57">
        <f>IF(OR($D139 = "SPLIT",$X139 = "N/A"),"",COUNTIFS($D$7:$D$361,$D139,X$7:X$361,"&gt;"&amp;X139)+1)</f>
        <v>112</v>
      </c>
    </row>
    <row r="140" spans="1:29" x14ac:dyDescent="0.2">
      <c r="A140" s="58">
        <v>540088</v>
      </c>
      <c r="B140" s="59" t="s">
        <v>157</v>
      </c>
      <c r="C140" s="59" t="s">
        <v>155</v>
      </c>
      <c r="D140" s="59" t="s">
        <v>27</v>
      </c>
      <c r="E140" s="58">
        <v>2</v>
      </c>
      <c r="F140" s="59"/>
      <c r="G140" s="58">
        <v>0</v>
      </c>
      <c r="H140" s="58">
        <v>68</v>
      </c>
      <c r="I140" s="58">
        <v>2256</v>
      </c>
      <c r="J140" s="58">
        <v>83</v>
      </c>
      <c r="K140" s="58">
        <v>0</v>
      </c>
      <c r="L140" s="58">
        <v>136</v>
      </c>
      <c r="M140" s="58"/>
      <c r="N140" s="58">
        <v>2460</v>
      </c>
      <c r="O140" s="58">
        <v>83</v>
      </c>
      <c r="P140" s="58">
        <v>2543</v>
      </c>
      <c r="Q140" s="58"/>
      <c r="R140" s="58">
        <v>1944</v>
      </c>
      <c r="S140" s="58">
        <v>442</v>
      </c>
      <c r="T140" s="58">
        <v>61</v>
      </c>
      <c r="U140" s="58">
        <v>0</v>
      </c>
      <c r="V140" s="58">
        <v>0</v>
      </c>
      <c r="W140" s="58">
        <v>503</v>
      </c>
      <c r="X140" s="58">
        <v>2447</v>
      </c>
      <c r="Z140" s="1">
        <f t="shared" si="6"/>
        <v>13</v>
      </c>
      <c r="AB140" s="55">
        <f>IF(OR($D140 = "SPLIT",$T140 = "N/A"),"",COUNTIFS($D$7:$D$361,$D140,T$7:T$361,"&gt;"&amp;T140)+1)</f>
        <v>17</v>
      </c>
      <c r="AC140" s="55">
        <f>IF(OR($D140 = "SPLIT",$X140 = "N/A"),"",COUNTIFS($D$7:$D$361,$D140,X$7:X$361,"&gt;"&amp;X140)+1)</f>
        <v>5</v>
      </c>
    </row>
    <row r="141" spans="1:29" x14ac:dyDescent="0.2">
      <c r="A141" s="26"/>
      <c r="B141" s="27"/>
      <c r="C141" s="27" t="s">
        <v>155</v>
      </c>
      <c r="D141" s="27" t="s">
        <v>2</v>
      </c>
      <c r="E141" s="26">
        <v>2</v>
      </c>
      <c r="F141" s="27"/>
      <c r="G141" s="26">
        <v>0</v>
      </c>
      <c r="H141" s="26">
        <v>140</v>
      </c>
      <c r="I141" s="26">
        <v>2333</v>
      </c>
      <c r="J141" s="26">
        <v>83</v>
      </c>
      <c r="K141" s="26">
        <v>0</v>
      </c>
      <c r="L141" s="26">
        <v>146</v>
      </c>
      <c r="M141" s="26"/>
      <c r="N141" s="26">
        <v>2619</v>
      </c>
      <c r="O141" s="26">
        <v>83</v>
      </c>
      <c r="P141" s="26">
        <v>2702</v>
      </c>
      <c r="Q141" s="26"/>
      <c r="R141" s="26">
        <v>1990</v>
      </c>
      <c r="S141" s="26">
        <v>486</v>
      </c>
      <c r="T141" s="26">
        <v>129</v>
      </c>
      <c r="U141" s="26">
        <v>0</v>
      </c>
      <c r="V141" s="26">
        <v>0</v>
      </c>
      <c r="W141" s="26">
        <v>615</v>
      </c>
      <c r="X141" s="26">
        <v>2605</v>
      </c>
      <c r="Z141" s="1">
        <f t="shared" si="6"/>
        <v>14</v>
      </c>
      <c r="AB141" s="56">
        <f>IF(OR($D141 = "SPLIT",$T141 = "N/A"),"",COUNTIFS($D$7:$D$361,$D141,T$7:T$361,"&gt;"&amp;T141)+1)</f>
        <v>19</v>
      </c>
      <c r="AC141" s="56">
        <f>IF(OR($D141 = "SPLIT",$X141 = "N/A"),"",COUNTIFS($D$7:$D$361,$D141,X$7:X$361,"&gt;"&amp;X141)+1)</f>
        <v>9</v>
      </c>
    </row>
    <row r="142" spans="1:29" x14ac:dyDescent="0.2">
      <c r="A142" s="24">
        <v>540092</v>
      </c>
      <c r="B142" s="25" t="s">
        <v>158</v>
      </c>
      <c r="C142" s="25" t="s">
        <v>159</v>
      </c>
      <c r="D142" s="25" t="s">
        <v>23</v>
      </c>
      <c r="E142" s="24">
        <v>2</v>
      </c>
      <c r="F142" s="25"/>
      <c r="G142" s="24">
        <v>0</v>
      </c>
      <c r="H142" s="24">
        <v>1</v>
      </c>
      <c r="I142" s="24">
        <v>38</v>
      </c>
      <c r="J142" s="24">
        <v>11</v>
      </c>
      <c r="K142" s="24">
        <v>0</v>
      </c>
      <c r="L142" s="24">
        <v>20</v>
      </c>
      <c r="M142" s="24"/>
      <c r="N142" s="24">
        <v>59</v>
      </c>
      <c r="O142" s="24">
        <v>11</v>
      </c>
      <c r="P142" s="24">
        <v>70</v>
      </c>
      <c r="Q142" s="24"/>
      <c r="R142" s="24">
        <v>1</v>
      </c>
      <c r="S142" s="24">
        <v>55</v>
      </c>
      <c r="T142" s="24">
        <v>1</v>
      </c>
      <c r="U142" s="24">
        <v>0</v>
      </c>
      <c r="V142" s="24">
        <v>0</v>
      </c>
      <c r="W142" s="24">
        <v>56</v>
      </c>
      <c r="X142" s="24">
        <v>57</v>
      </c>
      <c r="Z142" s="1">
        <f t="shared" ref="Z142:Z148" si="7" xml:space="preserve"> N142 - X142</f>
        <v>2</v>
      </c>
      <c r="AB142" s="57">
        <f>IF(OR($D142 = "SPLIT",$T142 = "N/A"),"",COUNTIFS($D$7:$D$361,$D142,T$7:T$361,"&gt;"&amp;T142)+1)</f>
        <v>90</v>
      </c>
      <c r="AC142" s="57">
        <f>IF(OR($D142 = "SPLIT",$X142 = "N/A"),"",COUNTIFS($D$7:$D$361,$D142,X$7:X$361,"&gt;"&amp;X142)+1)</f>
        <v>95</v>
      </c>
    </row>
    <row r="143" spans="1:29" x14ac:dyDescent="0.2">
      <c r="A143" s="24">
        <v>540095</v>
      </c>
      <c r="B143" s="25" t="s">
        <v>160</v>
      </c>
      <c r="C143" s="25" t="s">
        <v>159</v>
      </c>
      <c r="D143" s="25" t="s">
        <v>23</v>
      </c>
      <c r="E143" s="24">
        <v>2</v>
      </c>
      <c r="F143" s="25"/>
      <c r="G143" s="24">
        <v>0</v>
      </c>
      <c r="H143" s="24">
        <v>5</v>
      </c>
      <c r="I143" s="24">
        <v>9</v>
      </c>
      <c r="J143" s="24">
        <v>0</v>
      </c>
      <c r="K143" s="24">
        <v>0</v>
      </c>
      <c r="L143" s="24">
        <v>16</v>
      </c>
      <c r="M143" s="24"/>
      <c r="N143" s="24">
        <v>30</v>
      </c>
      <c r="O143" s="24">
        <v>0</v>
      </c>
      <c r="P143" s="24">
        <v>30</v>
      </c>
      <c r="Q143" s="24"/>
      <c r="R143" s="24">
        <v>0</v>
      </c>
      <c r="S143" s="24">
        <v>27</v>
      </c>
      <c r="T143" s="24">
        <v>3</v>
      </c>
      <c r="U143" s="24">
        <v>0</v>
      </c>
      <c r="V143" s="24">
        <v>0</v>
      </c>
      <c r="W143" s="24">
        <v>30</v>
      </c>
      <c r="X143" s="24">
        <v>30</v>
      </c>
      <c r="Z143" s="1">
        <f t="shared" si="7"/>
        <v>0</v>
      </c>
      <c r="AB143" s="57">
        <f>IF(OR($D143 = "SPLIT",$T143 = "N/A"),"",COUNTIFS($D$7:$D$361,$D143,T$7:T$361,"&gt;"&amp;T143)+1)</f>
        <v>72</v>
      </c>
      <c r="AC143" s="57">
        <f>IF(OR($D143 = "SPLIT",$X143 = "N/A"),"",COUNTIFS($D$7:$D$361,$D143,X$7:X$361,"&gt;"&amp;X143)+1)</f>
        <v>136</v>
      </c>
    </row>
    <row r="144" spans="1:29" x14ac:dyDescent="0.2">
      <c r="A144" s="24">
        <v>545535</v>
      </c>
      <c r="B144" s="25" t="s">
        <v>161</v>
      </c>
      <c r="C144" s="25" t="s">
        <v>159</v>
      </c>
      <c r="D144" s="25" t="s">
        <v>23</v>
      </c>
      <c r="E144" s="24">
        <v>2</v>
      </c>
      <c r="F144" s="25"/>
      <c r="G144" s="24">
        <v>0</v>
      </c>
      <c r="H144" s="24">
        <v>1</v>
      </c>
      <c r="I144" s="24">
        <v>3</v>
      </c>
      <c r="J144" s="24">
        <v>0</v>
      </c>
      <c r="K144" s="24">
        <v>0</v>
      </c>
      <c r="L144" s="24">
        <v>0</v>
      </c>
      <c r="M144" s="24"/>
      <c r="N144" s="24">
        <v>4</v>
      </c>
      <c r="O144" s="24">
        <v>0</v>
      </c>
      <c r="P144" s="24">
        <v>4</v>
      </c>
      <c r="Q144" s="24"/>
      <c r="R144" s="24">
        <v>0</v>
      </c>
      <c r="S144" s="24">
        <v>2</v>
      </c>
      <c r="T144" s="24">
        <v>1</v>
      </c>
      <c r="U144" s="24">
        <v>0</v>
      </c>
      <c r="V144" s="24">
        <v>0</v>
      </c>
      <c r="W144" s="24">
        <v>3</v>
      </c>
      <c r="X144" s="24">
        <v>3</v>
      </c>
      <c r="Z144" s="1">
        <f t="shared" si="7"/>
        <v>1</v>
      </c>
      <c r="AB144" s="57">
        <f>IF(OR($D144 = "SPLIT",$T144 = "N/A"),"",COUNTIFS($D$7:$D$361,$D144,T$7:T$361,"&gt;"&amp;T144)+1)</f>
        <v>90</v>
      </c>
      <c r="AC144" s="57">
        <f>IF(OR($D144 = "SPLIT",$X144 = "N/A"),"",COUNTIFS($D$7:$D$361,$D144,X$7:X$361,"&gt;"&amp;X144)+1)</f>
        <v>196</v>
      </c>
    </row>
    <row r="145" spans="1:29" x14ac:dyDescent="0.2">
      <c r="A145" s="24">
        <v>545537</v>
      </c>
      <c r="B145" s="25" t="s">
        <v>162</v>
      </c>
      <c r="C145" s="25" t="s">
        <v>159</v>
      </c>
      <c r="D145" s="25" t="s">
        <v>23</v>
      </c>
      <c r="E145" s="24">
        <v>2</v>
      </c>
      <c r="F145" s="25"/>
      <c r="G145" s="24">
        <v>0</v>
      </c>
      <c r="H145" s="24">
        <v>0</v>
      </c>
      <c r="I145" s="24">
        <v>116</v>
      </c>
      <c r="J145" s="24">
        <v>21</v>
      </c>
      <c r="K145" s="24">
        <v>0</v>
      </c>
      <c r="L145" s="24">
        <v>27</v>
      </c>
      <c r="M145" s="24"/>
      <c r="N145" s="24">
        <v>143</v>
      </c>
      <c r="O145" s="24">
        <v>21</v>
      </c>
      <c r="P145" s="24">
        <v>164</v>
      </c>
      <c r="Q145" s="24"/>
      <c r="R145" s="24">
        <v>0</v>
      </c>
      <c r="S145" s="24">
        <v>143</v>
      </c>
      <c r="T145" s="24">
        <v>0</v>
      </c>
      <c r="U145" s="24">
        <v>0</v>
      </c>
      <c r="V145" s="24">
        <v>0</v>
      </c>
      <c r="W145" s="24">
        <v>143</v>
      </c>
      <c r="X145" s="24">
        <v>143</v>
      </c>
      <c r="Z145" s="1">
        <f t="shared" si="7"/>
        <v>0</v>
      </c>
      <c r="AB145" s="57">
        <f>IF(OR($D145 = "SPLIT",$T145 = "N/A"),"",COUNTIFS($D$7:$D$361,$D145,T$7:T$361,"&gt;"&amp;T145)+1)</f>
        <v>104</v>
      </c>
      <c r="AC145" s="57">
        <f>IF(OR($D145 = "SPLIT",$X145 = "N/A"),"",COUNTIFS($D$7:$D$361,$D145,X$7:X$361,"&gt;"&amp;X145)+1)</f>
        <v>42</v>
      </c>
    </row>
    <row r="146" spans="1:29" x14ac:dyDescent="0.2">
      <c r="A146" s="24">
        <v>545539</v>
      </c>
      <c r="B146" s="25" t="s">
        <v>163</v>
      </c>
      <c r="C146" s="25" t="s">
        <v>159</v>
      </c>
      <c r="D146" s="25" t="s">
        <v>23</v>
      </c>
      <c r="E146" s="24">
        <v>2</v>
      </c>
      <c r="F146" s="25"/>
      <c r="G146" s="24">
        <v>0</v>
      </c>
      <c r="H146" s="24">
        <v>0</v>
      </c>
      <c r="I146" s="24">
        <v>13</v>
      </c>
      <c r="J146" s="24">
        <v>1</v>
      </c>
      <c r="K146" s="24">
        <v>0</v>
      </c>
      <c r="L146" s="24">
        <v>4</v>
      </c>
      <c r="M146" s="24"/>
      <c r="N146" s="24">
        <v>17</v>
      </c>
      <c r="O146" s="24">
        <v>1</v>
      </c>
      <c r="P146" s="24">
        <v>18</v>
      </c>
      <c r="Q146" s="24"/>
      <c r="R146" s="24">
        <v>0</v>
      </c>
      <c r="S146" s="24">
        <v>17</v>
      </c>
      <c r="T146" s="24">
        <v>0</v>
      </c>
      <c r="U146" s="24">
        <v>0</v>
      </c>
      <c r="V146" s="24">
        <v>0</v>
      </c>
      <c r="W146" s="24">
        <v>17</v>
      </c>
      <c r="X146" s="24">
        <v>17</v>
      </c>
      <c r="Z146" s="1">
        <f t="shared" si="7"/>
        <v>0</v>
      </c>
      <c r="AB146" s="57">
        <f>IF(OR($D146 = "SPLIT",$T146 = "N/A"),"",COUNTIFS($D$7:$D$361,$D146,T$7:T$361,"&gt;"&amp;T146)+1)</f>
        <v>104</v>
      </c>
      <c r="AC146" s="57">
        <f>IF(OR($D146 = "SPLIT",$X146 = "N/A"),"",COUNTIFS($D$7:$D$361,$D146,X$7:X$361,"&gt;"&amp;X146)+1)</f>
        <v>170</v>
      </c>
    </row>
    <row r="147" spans="1:29" x14ac:dyDescent="0.2">
      <c r="A147" s="58">
        <v>545536</v>
      </c>
      <c r="B147" s="59" t="s">
        <v>164</v>
      </c>
      <c r="C147" s="59" t="s">
        <v>159</v>
      </c>
      <c r="D147" s="59" t="s">
        <v>27</v>
      </c>
      <c r="E147" s="58">
        <v>2</v>
      </c>
      <c r="F147" s="59"/>
      <c r="G147" s="58">
        <v>0</v>
      </c>
      <c r="H147" s="58">
        <v>953</v>
      </c>
      <c r="I147" s="58">
        <v>2510</v>
      </c>
      <c r="J147" s="58">
        <v>815</v>
      </c>
      <c r="K147" s="58">
        <v>0</v>
      </c>
      <c r="L147" s="58">
        <v>941</v>
      </c>
      <c r="M147" s="58"/>
      <c r="N147" s="58">
        <v>4404</v>
      </c>
      <c r="O147" s="58">
        <v>815</v>
      </c>
      <c r="P147" s="58">
        <v>5219</v>
      </c>
      <c r="Q147" s="58"/>
      <c r="R147" s="58">
        <v>883</v>
      </c>
      <c r="S147" s="58">
        <v>2541</v>
      </c>
      <c r="T147" s="58">
        <v>931</v>
      </c>
      <c r="U147" s="58">
        <v>0</v>
      </c>
      <c r="V147" s="58">
        <v>0</v>
      </c>
      <c r="W147" s="58">
        <v>3472</v>
      </c>
      <c r="X147" s="58">
        <v>4355</v>
      </c>
      <c r="Z147" s="1">
        <f t="shared" si="7"/>
        <v>49</v>
      </c>
      <c r="AB147" s="55">
        <f>IF(OR($D147 = "SPLIT",$T147 = "N/A"),"",COUNTIFS($D$7:$D$361,$D147,T$7:T$361,"&gt;"&amp;T147)+1)</f>
        <v>2</v>
      </c>
      <c r="AC147" s="55">
        <f>IF(OR($D147 = "SPLIT",$X147 = "N/A"),"",COUNTIFS($D$7:$D$361,$D147,X$7:X$361,"&gt;"&amp;X147)+1)</f>
        <v>2</v>
      </c>
    </row>
    <row r="148" spans="1:29" x14ac:dyDescent="0.2">
      <c r="A148" s="26"/>
      <c r="B148" s="27"/>
      <c r="C148" s="27" t="s">
        <v>159</v>
      </c>
      <c r="D148" s="27" t="s">
        <v>2</v>
      </c>
      <c r="E148" s="26">
        <v>2</v>
      </c>
      <c r="F148" s="27"/>
      <c r="G148" s="26">
        <v>0</v>
      </c>
      <c r="H148" s="26">
        <v>960</v>
      </c>
      <c r="I148" s="26">
        <v>2689</v>
      </c>
      <c r="J148" s="26">
        <v>848</v>
      </c>
      <c r="K148" s="26">
        <v>0</v>
      </c>
      <c r="L148" s="26">
        <v>1008</v>
      </c>
      <c r="M148" s="26"/>
      <c r="N148" s="26">
        <v>4657</v>
      </c>
      <c r="O148" s="26">
        <v>848</v>
      </c>
      <c r="P148" s="26">
        <v>5505</v>
      </c>
      <c r="Q148" s="26"/>
      <c r="R148" s="26">
        <v>884</v>
      </c>
      <c r="S148" s="26">
        <v>2785</v>
      </c>
      <c r="T148" s="26">
        <v>936</v>
      </c>
      <c r="U148" s="26">
        <v>0</v>
      </c>
      <c r="V148" s="26">
        <v>0</v>
      </c>
      <c r="W148" s="26">
        <v>3721</v>
      </c>
      <c r="X148" s="26">
        <v>4605</v>
      </c>
      <c r="Z148" s="1">
        <f t="shared" si="7"/>
        <v>52</v>
      </c>
      <c r="AB148" s="56">
        <f>IF(OR($D148 = "SPLIT",$T148 = "N/A"),"",COUNTIFS($D$7:$D$361,$D148,T$7:T$361,"&gt;"&amp;T148)+1)</f>
        <v>2</v>
      </c>
      <c r="AC148" s="56">
        <f>IF(OR($D148 = "SPLIT",$X148 = "N/A"),"",COUNTIFS($D$7:$D$361,$D148,X$7:X$361,"&gt;"&amp;X148)+1)</f>
        <v>2</v>
      </c>
    </row>
    <row r="149" spans="1:29" x14ac:dyDescent="0.2">
      <c r="A149" s="24">
        <v>545556</v>
      </c>
      <c r="B149" s="25" t="s">
        <v>165</v>
      </c>
      <c r="C149" s="25" t="s">
        <v>166</v>
      </c>
      <c r="D149" s="25"/>
      <c r="E149" s="24">
        <v>6</v>
      </c>
      <c r="F149" s="25"/>
      <c r="G149" s="24" t="s">
        <v>31</v>
      </c>
      <c r="H149" s="24" t="s">
        <v>31</v>
      </c>
      <c r="I149" s="24" t="s">
        <v>31</v>
      </c>
      <c r="J149" s="24" t="s">
        <v>31</v>
      </c>
      <c r="K149" s="24" t="s">
        <v>31</v>
      </c>
      <c r="L149" s="24" t="s">
        <v>31</v>
      </c>
      <c r="M149" s="24"/>
      <c r="N149" s="24" t="s">
        <v>31</v>
      </c>
      <c r="O149" s="24" t="s">
        <v>31</v>
      </c>
      <c r="P149" s="24" t="s">
        <v>31</v>
      </c>
      <c r="Q149" s="24"/>
      <c r="R149" s="24" t="s">
        <v>31</v>
      </c>
      <c r="S149" s="24" t="s">
        <v>31</v>
      </c>
      <c r="T149" s="24" t="s">
        <v>31</v>
      </c>
      <c r="U149" s="24" t="s">
        <v>31</v>
      </c>
      <c r="V149" s="24" t="s">
        <v>31</v>
      </c>
      <c r="W149" s="24" t="s">
        <v>31</v>
      </c>
      <c r="X149" s="24" t="s">
        <v>31</v>
      </c>
      <c r="AB149" s="55" t="str">
        <f>IF(OR($D149 = "SPLIT",$T149 = "N/A"),"",COUNTIFS($D$7:$D$361,$D149,T$7:T$361,"&gt;"&amp;T149)+1)</f>
        <v/>
      </c>
      <c r="AC149" s="55" t="str">
        <f>IF(OR($D149 = "SPLIT",$X149 = "N/A"),"",COUNTIFS($D$7:$D$361,$D149,X$7:X$361,"&gt;"&amp;X149)+1)</f>
        <v/>
      </c>
    </row>
    <row r="150" spans="1:29" x14ac:dyDescent="0.2">
      <c r="A150" s="24">
        <v>540292</v>
      </c>
      <c r="B150" s="25" t="s">
        <v>167</v>
      </c>
      <c r="C150" s="25" t="s">
        <v>168</v>
      </c>
      <c r="D150" s="25" t="s">
        <v>23</v>
      </c>
      <c r="E150" s="24">
        <v>6</v>
      </c>
      <c r="F150" s="25"/>
      <c r="G150" s="24">
        <v>0</v>
      </c>
      <c r="H150" s="24">
        <v>7</v>
      </c>
      <c r="I150" s="24">
        <v>44</v>
      </c>
      <c r="J150" s="24">
        <v>0</v>
      </c>
      <c r="K150" s="24">
        <v>0</v>
      </c>
      <c r="L150" s="24">
        <v>5</v>
      </c>
      <c r="M150" s="24"/>
      <c r="N150" s="24">
        <v>56</v>
      </c>
      <c r="O150" s="24">
        <v>0</v>
      </c>
      <c r="P150" s="24">
        <v>56</v>
      </c>
      <c r="Q150" s="24"/>
      <c r="R150" s="24">
        <v>46</v>
      </c>
      <c r="S150" s="24">
        <v>4</v>
      </c>
      <c r="T150" s="24">
        <v>6</v>
      </c>
      <c r="U150" s="24">
        <v>0</v>
      </c>
      <c r="V150" s="24">
        <v>0</v>
      </c>
      <c r="W150" s="24">
        <v>10</v>
      </c>
      <c r="X150" s="24">
        <v>56</v>
      </c>
      <c r="Z150" s="1">
        <f t="shared" ref="Z150:Z191" si="8" xml:space="preserve"> N150 - X150</f>
        <v>0</v>
      </c>
      <c r="AB150" s="57">
        <f>IF(OR($D150 = "SPLIT",$T150 = "N/A"),"",COUNTIFS($D$7:$D$361,$D150,T$7:T$361,"&gt;"&amp;T150)+1)</f>
        <v>62</v>
      </c>
      <c r="AC150" s="57">
        <f>IF(OR($D150 = "SPLIT",$X150 = "N/A"),"",COUNTIFS($D$7:$D$361,$D150,X$7:X$361,"&gt;"&amp;X150)+1)</f>
        <v>96</v>
      </c>
    </row>
    <row r="151" spans="1:29" x14ac:dyDescent="0.2">
      <c r="A151" s="24">
        <v>540104</v>
      </c>
      <c r="B151" s="25" t="s">
        <v>169</v>
      </c>
      <c r="C151" s="25" t="s">
        <v>168</v>
      </c>
      <c r="D151" s="25" t="s">
        <v>23</v>
      </c>
      <c r="E151" s="24">
        <v>6</v>
      </c>
      <c r="F151" s="25"/>
      <c r="G151" s="24">
        <v>0</v>
      </c>
      <c r="H151" s="24">
        <v>0</v>
      </c>
      <c r="I151" s="24">
        <v>19</v>
      </c>
      <c r="J151" s="24">
        <v>0</v>
      </c>
      <c r="K151" s="24">
        <v>0</v>
      </c>
      <c r="L151" s="24">
        <v>3</v>
      </c>
      <c r="M151" s="24"/>
      <c r="N151" s="24">
        <v>22</v>
      </c>
      <c r="O151" s="24">
        <v>0</v>
      </c>
      <c r="P151" s="24">
        <v>22</v>
      </c>
      <c r="Q151" s="24"/>
      <c r="R151" s="24">
        <v>0</v>
      </c>
      <c r="S151" s="24">
        <v>22</v>
      </c>
      <c r="T151" s="24">
        <v>0</v>
      </c>
      <c r="U151" s="24">
        <v>0</v>
      </c>
      <c r="V151" s="24">
        <v>0</v>
      </c>
      <c r="W151" s="24">
        <v>22</v>
      </c>
      <c r="X151" s="24">
        <v>22</v>
      </c>
      <c r="Z151" s="1">
        <f t="shared" si="8"/>
        <v>0</v>
      </c>
      <c r="AB151" s="57">
        <f>IF(OR($D151 = "SPLIT",$T151 = "N/A"),"",COUNTIFS($D$7:$D$361,$D151,T$7:T$361,"&gt;"&amp;T151)+1)</f>
        <v>104</v>
      </c>
      <c r="AC151" s="57">
        <f>IF(OR($D151 = "SPLIT",$X151 = "N/A"),"",COUNTIFS($D$7:$D$361,$D151,X$7:X$361,"&gt;"&amp;X151)+1)</f>
        <v>156</v>
      </c>
    </row>
    <row r="152" spans="1:29" x14ac:dyDescent="0.2">
      <c r="A152" s="24">
        <v>540101</v>
      </c>
      <c r="B152" s="25" t="s">
        <v>170</v>
      </c>
      <c r="C152" s="25" t="s">
        <v>168</v>
      </c>
      <c r="D152" s="25" t="s">
        <v>23</v>
      </c>
      <c r="E152" s="24">
        <v>6</v>
      </c>
      <c r="F152" s="25"/>
      <c r="G152" s="24">
        <v>0</v>
      </c>
      <c r="H152" s="24">
        <v>0</v>
      </c>
      <c r="I152" s="24">
        <v>50</v>
      </c>
      <c r="J152" s="24">
        <v>0</v>
      </c>
      <c r="K152" s="24">
        <v>0</v>
      </c>
      <c r="L152" s="24">
        <v>1</v>
      </c>
      <c r="M152" s="24"/>
      <c r="N152" s="24">
        <v>51</v>
      </c>
      <c r="O152" s="24">
        <v>0</v>
      </c>
      <c r="P152" s="24">
        <v>51</v>
      </c>
      <c r="Q152" s="24"/>
      <c r="R152" s="24">
        <v>0</v>
      </c>
      <c r="S152" s="24">
        <v>51</v>
      </c>
      <c r="T152" s="24">
        <v>0</v>
      </c>
      <c r="U152" s="24">
        <v>0</v>
      </c>
      <c r="V152" s="24">
        <v>0</v>
      </c>
      <c r="W152" s="24">
        <v>51</v>
      </c>
      <c r="X152" s="24">
        <v>51</v>
      </c>
      <c r="Z152" s="1">
        <f t="shared" si="8"/>
        <v>0</v>
      </c>
      <c r="AB152" s="57">
        <f>IF(OR($D152 = "SPLIT",$T152 = "N/A"),"",COUNTIFS($D$7:$D$361,$D152,T$7:T$361,"&gt;"&amp;T152)+1)</f>
        <v>104</v>
      </c>
      <c r="AC152" s="57">
        <f>IF(OR($D152 = "SPLIT",$X152 = "N/A"),"",COUNTIFS($D$7:$D$361,$D152,X$7:X$361,"&gt;"&amp;X152)+1)</f>
        <v>102</v>
      </c>
    </row>
    <row r="153" spans="1:29" x14ac:dyDescent="0.2">
      <c r="A153" s="24">
        <v>540106</v>
      </c>
      <c r="B153" s="25" t="s">
        <v>171</v>
      </c>
      <c r="C153" s="25" t="s">
        <v>168</v>
      </c>
      <c r="D153" s="25" t="s">
        <v>23</v>
      </c>
      <c r="E153" s="24">
        <v>6</v>
      </c>
      <c r="F153" s="25"/>
      <c r="G153" s="24">
        <v>0</v>
      </c>
      <c r="H153" s="24">
        <v>0</v>
      </c>
      <c r="I153" s="24">
        <v>24</v>
      </c>
      <c r="J153" s="24">
        <v>24</v>
      </c>
      <c r="K153" s="24">
        <v>0</v>
      </c>
      <c r="L153" s="24">
        <v>0</v>
      </c>
      <c r="M153" s="24"/>
      <c r="N153" s="24">
        <v>24</v>
      </c>
      <c r="O153" s="24">
        <v>24</v>
      </c>
      <c r="P153" s="24">
        <v>48</v>
      </c>
      <c r="Q153" s="24"/>
      <c r="R153" s="24">
        <v>0</v>
      </c>
      <c r="S153" s="24">
        <v>24</v>
      </c>
      <c r="T153" s="24">
        <v>0</v>
      </c>
      <c r="U153" s="24">
        <v>0</v>
      </c>
      <c r="V153" s="24">
        <v>0</v>
      </c>
      <c r="W153" s="24">
        <v>24</v>
      </c>
      <c r="X153" s="24">
        <v>24</v>
      </c>
      <c r="Z153" s="1">
        <f t="shared" si="8"/>
        <v>0</v>
      </c>
      <c r="AB153" s="57">
        <f>IF(OR($D153 = "SPLIT",$T153 = "N/A"),"",COUNTIFS($D$7:$D$361,$D153,T$7:T$361,"&gt;"&amp;T153)+1)</f>
        <v>104</v>
      </c>
      <c r="AC153" s="57">
        <f>IF(OR($D153 = "SPLIT",$X153 = "N/A"),"",COUNTIFS($D$7:$D$361,$D153,X$7:X$361,"&gt;"&amp;X153)+1)</f>
        <v>146</v>
      </c>
    </row>
    <row r="154" spans="1:29" x14ac:dyDescent="0.2">
      <c r="A154" s="24">
        <v>540103</v>
      </c>
      <c r="B154" s="25" t="s">
        <v>172</v>
      </c>
      <c r="C154" s="25" t="s">
        <v>168</v>
      </c>
      <c r="D154" s="25" t="s">
        <v>23</v>
      </c>
      <c r="E154" s="24">
        <v>6</v>
      </c>
      <c r="F154" s="25"/>
      <c r="G154" s="24">
        <v>0</v>
      </c>
      <c r="H154" s="24">
        <v>23</v>
      </c>
      <c r="I154" s="24">
        <v>174</v>
      </c>
      <c r="J154" s="24">
        <v>0</v>
      </c>
      <c r="K154" s="24">
        <v>0</v>
      </c>
      <c r="L154" s="24">
        <v>3</v>
      </c>
      <c r="M154" s="24"/>
      <c r="N154" s="24">
        <v>200</v>
      </c>
      <c r="O154" s="24">
        <v>0</v>
      </c>
      <c r="P154" s="24">
        <v>200</v>
      </c>
      <c r="Q154" s="24"/>
      <c r="R154" s="24">
        <v>1</v>
      </c>
      <c r="S154" s="24">
        <v>190</v>
      </c>
      <c r="T154" s="24">
        <v>9</v>
      </c>
      <c r="U154" s="24">
        <v>0</v>
      </c>
      <c r="V154" s="24">
        <v>0</v>
      </c>
      <c r="W154" s="24">
        <v>199</v>
      </c>
      <c r="X154" s="24">
        <v>200</v>
      </c>
      <c r="Z154" s="1">
        <f t="shared" si="8"/>
        <v>0</v>
      </c>
      <c r="AB154" s="57">
        <f>IF(OR($D154 = "SPLIT",$T154 = "N/A"),"",COUNTIFS($D$7:$D$361,$D154,T$7:T$361,"&gt;"&amp;T154)+1)</f>
        <v>50</v>
      </c>
      <c r="AC154" s="57">
        <f>IF(OR($D154 = "SPLIT",$X154 = "N/A"),"",COUNTIFS($D$7:$D$361,$D154,X$7:X$361,"&gt;"&amp;X154)+1)</f>
        <v>34</v>
      </c>
    </row>
    <row r="155" spans="1:29" x14ac:dyDescent="0.2">
      <c r="A155" s="24">
        <v>540098</v>
      </c>
      <c r="B155" s="25" t="s">
        <v>173</v>
      </c>
      <c r="C155" s="25" t="s">
        <v>168</v>
      </c>
      <c r="D155" s="25" t="s">
        <v>23</v>
      </c>
      <c r="E155" s="24">
        <v>6</v>
      </c>
      <c r="F155" s="25"/>
      <c r="G155" s="24">
        <v>0</v>
      </c>
      <c r="H155" s="24">
        <v>0</v>
      </c>
      <c r="I155" s="24">
        <v>25</v>
      </c>
      <c r="J155" s="24">
        <v>0</v>
      </c>
      <c r="K155" s="24">
        <v>0</v>
      </c>
      <c r="L155" s="24">
        <v>3</v>
      </c>
      <c r="M155" s="24"/>
      <c r="N155" s="24">
        <v>28</v>
      </c>
      <c r="O155" s="24">
        <v>0</v>
      </c>
      <c r="P155" s="24">
        <v>28</v>
      </c>
      <c r="Q155" s="24"/>
      <c r="R155" s="24">
        <v>12</v>
      </c>
      <c r="S155" s="24">
        <v>16</v>
      </c>
      <c r="T155" s="24">
        <v>0</v>
      </c>
      <c r="U155" s="24">
        <v>0</v>
      </c>
      <c r="V155" s="24">
        <v>0</v>
      </c>
      <c r="W155" s="24">
        <v>16</v>
      </c>
      <c r="X155" s="24">
        <v>28</v>
      </c>
      <c r="Z155" s="1">
        <f t="shared" si="8"/>
        <v>0</v>
      </c>
      <c r="AB155" s="57">
        <f>IF(OR($D155 = "SPLIT",$T155 = "N/A"),"",COUNTIFS($D$7:$D$361,$D155,T$7:T$361,"&gt;"&amp;T155)+1)</f>
        <v>104</v>
      </c>
      <c r="AC155" s="57">
        <f>IF(OR($D155 = "SPLIT",$X155 = "N/A"),"",COUNTIFS($D$7:$D$361,$D155,X$7:X$361,"&gt;"&amp;X155)+1)</f>
        <v>140</v>
      </c>
    </row>
    <row r="156" spans="1:29" x14ac:dyDescent="0.2">
      <c r="A156" s="24">
        <v>540105</v>
      </c>
      <c r="B156" s="25" t="s">
        <v>174</v>
      </c>
      <c r="C156" s="25" t="s">
        <v>168</v>
      </c>
      <c r="D156" s="25" t="s">
        <v>23</v>
      </c>
      <c r="E156" s="24">
        <v>6</v>
      </c>
      <c r="F156" s="25"/>
      <c r="G156" s="24">
        <v>0</v>
      </c>
      <c r="H156" s="24">
        <v>2</v>
      </c>
      <c r="I156" s="24">
        <v>21</v>
      </c>
      <c r="J156" s="24">
        <v>0</v>
      </c>
      <c r="K156" s="24">
        <v>0</v>
      </c>
      <c r="L156" s="24">
        <v>0</v>
      </c>
      <c r="M156" s="24"/>
      <c r="N156" s="24">
        <v>23</v>
      </c>
      <c r="O156" s="24">
        <v>0</v>
      </c>
      <c r="P156" s="24">
        <v>23</v>
      </c>
      <c r="Q156" s="24"/>
      <c r="R156" s="24">
        <v>0</v>
      </c>
      <c r="S156" s="24">
        <v>23</v>
      </c>
      <c r="T156" s="24">
        <v>0</v>
      </c>
      <c r="U156" s="24">
        <v>0</v>
      </c>
      <c r="V156" s="24">
        <v>0</v>
      </c>
      <c r="W156" s="24">
        <v>23</v>
      </c>
      <c r="X156" s="24">
        <v>23</v>
      </c>
      <c r="Z156" s="1">
        <f t="shared" si="8"/>
        <v>0</v>
      </c>
      <c r="AB156" s="57">
        <f>IF(OR($D156 = "SPLIT",$T156 = "N/A"),"",COUNTIFS($D$7:$D$361,$D156,T$7:T$361,"&gt;"&amp;T156)+1)</f>
        <v>104</v>
      </c>
      <c r="AC156" s="57">
        <f>IF(OR($D156 = "SPLIT",$X156 = "N/A"),"",COUNTIFS($D$7:$D$361,$D156,X$7:X$361,"&gt;"&amp;X156)+1)</f>
        <v>152</v>
      </c>
    </row>
    <row r="157" spans="1:29" x14ac:dyDescent="0.2">
      <c r="A157" s="24">
        <v>540100</v>
      </c>
      <c r="B157" s="25" t="s">
        <v>175</v>
      </c>
      <c r="C157" s="25" t="s">
        <v>168</v>
      </c>
      <c r="D157" s="25" t="s">
        <v>23</v>
      </c>
      <c r="E157" s="24">
        <v>6</v>
      </c>
      <c r="F157" s="25"/>
      <c r="G157" s="24">
        <v>0</v>
      </c>
      <c r="H157" s="24">
        <v>0</v>
      </c>
      <c r="I157" s="24">
        <v>33</v>
      </c>
      <c r="J157" s="24">
        <v>1</v>
      </c>
      <c r="K157" s="24">
        <v>0</v>
      </c>
      <c r="L157" s="24">
        <v>0</v>
      </c>
      <c r="M157" s="24"/>
      <c r="N157" s="24">
        <v>33</v>
      </c>
      <c r="O157" s="24">
        <v>1</v>
      </c>
      <c r="P157" s="24">
        <v>34</v>
      </c>
      <c r="Q157" s="24"/>
      <c r="R157" s="24">
        <v>2</v>
      </c>
      <c r="S157" s="24">
        <v>30</v>
      </c>
      <c r="T157" s="24">
        <v>0</v>
      </c>
      <c r="U157" s="24">
        <v>0</v>
      </c>
      <c r="V157" s="24">
        <v>0</v>
      </c>
      <c r="W157" s="24">
        <v>30</v>
      </c>
      <c r="X157" s="24">
        <v>32</v>
      </c>
      <c r="Z157" s="1">
        <f t="shared" si="8"/>
        <v>1</v>
      </c>
      <c r="AB157" s="57">
        <f>IF(OR($D157 = "SPLIT",$T157 = "N/A"),"",COUNTIFS($D$7:$D$361,$D157,T$7:T$361,"&gt;"&amp;T157)+1)</f>
        <v>104</v>
      </c>
      <c r="AC157" s="57">
        <f>IF(OR($D157 = "SPLIT",$X157 = "N/A"),"",COUNTIFS($D$7:$D$361,$D157,X$7:X$361,"&gt;"&amp;X157)+1)</f>
        <v>132</v>
      </c>
    </row>
    <row r="158" spans="1:29" x14ac:dyDescent="0.2">
      <c r="A158" s="24">
        <v>540099</v>
      </c>
      <c r="B158" s="25" t="s">
        <v>176</v>
      </c>
      <c r="C158" s="25" t="s">
        <v>168</v>
      </c>
      <c r="D158" s="25" t="s">
        <v>23</v>
      </c>
      <c r="E158" s="24">
        <v>6</v>
      </c>
      <c r="F158" s="25"/>
      <c r="G158" s="24">
        <v>0</v>
      </c>
      <c r="H158" s="24">
        <v>10</v>
      </c>
      <c r="I158" s="24">
        <v>36</v>
      </c>
      <c r="J158" s="24">
        <v>1</v>
      </c>
      <c r="K158" s="24">
        <v>0</v>
      </c>
      <c r="L158" s="24">
        <v>3</v>
      </c>
      <c r="M158" s="24"/>
      <c r="N158" s="24">
        <v>49</v>
      </c>
      <c r="O158" s="24">
        <v>1</v>
      </c>
      <c r="P158" s="24">
        <v>50</v>
      </c>
      <c r="Q158" s="24"/>
      <c r="R158" s="24">
        <v>1</v>
      </c>
      <c r="S158" s="24">
        <v>40</v>
      </c>
      <c r="T158" s="24">
        <v>8</v>
      </c>
      <c r="U158" s="24">
        <v>0</v>
      </c>
      <c r="V158" s="24">
        <v>0</v>
      </c>
      <c r="W158" s="24">
        <v>48</v>
      </c>
      <c r="X158" s="24">
        <v>49</v>
      </c>
      <c r="Z158" s="1">
        <f t="shared" si="8"/>
        <v>0</v>
      </c>
      <c r="AB158" s="57">
        <f>IF(OR($D158 = "SPLIT",$T158 = "N/A"),"",COUNTIFS($D$7:$D$361,$D158,T$7:T$361,"&gt;"&amp;T158)+1)</f>
        <v>54</v>
      </c>
      <c r="AC158" s="57">
        <f>IF(OR($D158 = "SPLIT",$X158 = "N/A"),"",COUNTIFS($D$7:$D$361,$D158,X$7:X$361,"&gt;"&amp;X158)+1)</f>
        <v>106</v>
      </c>
    </row>
    <row r="159" spans="1:29" x14ac:dyDescent="0.2">
      <c r="A159" s="24">
        <v>540102</v>
      </c>
      <c r="B159" s="25" t="s">
        <v>177</v>
      </c>
      <c r="C159" s="25" t="s">
        <v>168</v>
      </c>
      <c r="D159" s="25" t="s">
        <v>23</v>
      </c>
      <c r="E159" s="24">
        <v>6</v>
      </c>
      <c r="F159" s="25"/>
      <c r="G159" s="24">
        <v>0</v>
      </c>
      <c r="H159" s="24">
        <v>0</v>
      </c>
      <c r="I159" s="24">
        <v>36</v>
      </c>
      <c r="J159" s="24">
        <v>0</v>
      </c>
      <c r="K159" s="24">
        <v>0</v>
      </c>
      <c r="L159" s="24">
        <v>0</v>
      </c>
      <c r="M159" s="24"/>
      <c r="N159" s="24">
        <v>36</v>
      </c>
      <c r="O159" s="24">
        <v>0</v>
      </c>
      <c r="P159" s="24">
        <v>36</v>
      </c>
      <c r="Q159" s="24"/>
      <c r="R159" s="24">
        <v>0</v>
      </c>
      <c r="S159" s="24">
        <v>36</v>
      </c>
      <c r="T159" s="24">
        <v>0</v>
      </c>
      <c r="U159" s="24">
        <v>0</v>
      </c>
      <c r="V159" s="24">
        <v>0</v>
      </c>
      <c r="W159" s="24">
        <v>36</v>
      </c>
      <c r="X159" s="24">
        <v>36</v>
      </c>
      <c r="Z159" s="1">
        <f t="shared" si="8"/>
        <v>0</v>
      </c>
      <c r="AB159" s="57">
        <f>IF(OR($D159 = "SPLIT",$T159 = "N/A"),"",COUNTIFS($D$7:$D$361,$D159,T$7:T$361,"&gt;"&amp;T159)+1)</f>
        <v>104</v>
      </c>
      <c r="AC159" s="57">
        <f>IF(OR($D159 = "SPLIT",$X159 = "N/A"),"",COUNTIFS($D$7:$D$361,$D159,X$7:X$361,"&gt;"&amp;X159)+1)</f>
        <v>123</v>
      </c>
    </row>
    <row r="160" spans="1:29" x14ac:dyDescent="0.2">
      <c r="A160" s="58">
        <v>540097</v>
      </c>
      <c r="B160" s="59" t="s">
        <v>178</v>
      </c>
      <c r="C160" s="59" t="s">
        <v>168</v>
      </c>
      <c r="D160" s="59" t="s">
        <v>27</v>
      </c>
      <c r="E160" s="58">
        <v>6</v>
      </c>
      <c r="F160" s="59"/>
      <c r="G160" s="58">
        <v>0</v>
      </c>
      <c r="H160" s="58">
        <v>25</v>
      </c>
      <c r="I160" s="58">
        <v>942</v>
      </c>
      <c r="J160" s="58">
        <v>149</v>
      </c>
      <c r="K160" s="58">
        <v>0</v>
      </c>
      <c r="L160" s="58">
        <v>42</v>
      </c>
      <c r="M160" s="58"/>
      <c r="N160" s="58">
        <v>1009</v>
      </c>
      <c r="O160" s="58">
        <v>149</v>
      </c>
      <c r="P160" s="58">
        <v>1158</v>
      </c>
      <c r="Q160" s="58"/>
      <c r="R160" s="58">
        <v>610</v>
      </c>
      <c r="S160" s="58">
        <v>371</v>
      </c>
      <c r="T160" s="58">
        <v>18</v>
      </c>
      <c r="U160" s="58">
        <v>0</v>
      </c>
      <c r="V160" s="58">
        <v>0</v>
      </c>
      <c r="W160" s="58">
        <v>389</v>
      </c>
      <c r="X160" s="58">
        <v>999</v>
      </c>
      <c r="Z160" s="1">
        <f t="shared" si="8"/>
        <v>10</v>
      </c>
      <c r="AB160" s="55">
        <f>IF(OR($D160 = "SPLIT",$T160 = "N/A"),"",COUNTIFS($D$7:$D$361,$D160,T$7:T$361,"&gt;"&amp;T160)+1)</f>
        <v>30</v>
      </c>
      <c r="AC160" s="55">
        <f>IF(OR($D160 = "SPLIT",$X160 = "N/A"),"",COUNTIFS($D$7:$D$361,$D160,X$7:X$361,"&gt;"&amp;X160)+1)</f>
        <v>17</v>
      </c>
    </row>
    <row r="161" spans="1:29" x14ac:dyDescent="0.2">
      <c r="A161" s="26"/>
      <c r="B161" s="27"/>
      <c r="C161" s="27" t="s">
        <v>168</v>
      </c>
      <c r="D161" s="27" t="s">
        <v>2</v>
      </c>
      <c r="E161" s="26">
        <v>6</v>
      </c>
      <c r="F161" s="27"/>
      <c r="G161" s="26">
        <v>0</v>
      </c>
      <c r="H161" s="26">
        <v>67</v>
      </c>
      <c r="I161" s="26">
        <v>1404</v>
      </c>
      <c r="J161" s="26">
        <v>175</v>
      </c>
      <c r="K161" s="26">
        <v>0</v>
      </c>
      <c r="L161" s="26">
        <v>60</v>
      </c>
      <c r="M161" s="26"/>
      <c r="N161" s="26">
        <v>1531</v>
      </c>
      <c r="O161" s="26">
        <v>175</v>
      </c>
      <c r="P161" s="26">
        <v>1706</v>
      </c>
      <c r="Q161" s="26"/>
      <c r="R161" s="26">
        <v>672</v>
      </c>
      <c r="S161" s="26">
        <v>807</v>
      </c>
      <c r="T161" s="26">
        <v>41</v>
      </c>
      <c r="U161" s="26">
        <v>0</v>
      </c>
      <c r="V161" s="26">
        <v>0</v>
      </c>
      <c r="W161" s="26">
        <v>848</v>
      </c>
      <c r="X161" s="26">
        <v>1520</v>
      </c>
      <c r="Z161" s="1">
        <f t="shared" si="8"/>
        <v>11</v>
      </c>
      <c r="AB161" s="56">
        <f>IF(OR($D161 = "SPLIT",$T161 = "N/A"),"",COUNTIFS($D$7:$D$361,$D161,T$7:T$361,"&gt;"&amp;T161)+1)</f>
        <v>33</v>
      </c>
      <c r="AC161" s="56">
        <f>IF(OR($D161 = "SPLIT",$X161 = "N/A"),"",COUNTIFS($D$7:$D$361,$D161,X$7:X$361,"&gt;"&amp;X161)+1)</f>
        <v>18</v>
      </c>
    </row>
    <row r="162" spans="1:29" x14ac:dyDescent="0.2">
      <c r="A162" s="24">
        <v>540287</v>
      </c>
      <c r="B162" s="25" t="s">
        <v>179</v>
      </c>
      <c r="C162" s="25" t="s">
        <v>180</v>
      </c>
      <c r="D162" s="25" t="s">
        <v>23</v>
      </c>
      <c r="E162" s="24">
        <v>10</v>
      </c>
      <c r="F162" s="25"/>
      <c r="G162" s="24">
        <v>0</v>
      </c>
      <c r="H162" s="24">
        <v>18</v>
      </c>
      <c r="I162" s="24">
        <v>40</v>
      </c>
      <c r="J162" s="24">
        <v>4</v>
      </c>
      <c r="K162" s="24">
        <v>0</v>
      </c>
      <c r="L162" s="24">
        <v>14</v>
      </c>
      <c r="M162" s="24"/>
      <c r="N162" s="24">
        <v>72</v>
      </c>
      <c r="O162" s="24">
        <v>4</v>
      </c>
      <c r="P162" s="24">
        <v>76</v>
      </c>
      <c r="Q162" s="24"/>
      <c r="R162" s="24">
        <v>0</v>
      </c>
      <c r="S162" s="24">
        <v>54</v>
      </c>
      <c r="T162" s="24">
        <v>18</v>
      </c>
      <c r="U162" s="24">
        <v>0</v>
      </c>
      <c r="V162" s="24">
        <v>0</v>
      </c>
      <c r="W162" s="24">
        <v>72</v>
      </c>
      <c r="X162" s="24">
        <v>72</v>
      </c>
      <c r="Z162" s="1">
        <f t="shared" si="8"/>
        <v>0</v>
      </c>
      <c r="AB162" s="57">
        <f>IF(OR($D162 = "SPLIT",$T162 = "N/A"),"",COUNTIFS($D$7:$D$361,$D162,T$7:T$361,"&gt;"&amp;T162)+1)</f>
        <v>38</v>
      </c>
      <c r="AC162" s="57">
        <f>IF(OR($D162 = "SPLIT",$X162 = "N/A"),"",COUNTIFS($D$7:$D$361,$D162,X$7:X$361,"&gt;"&amp;X162)+1)</f>
        <v>80</v>
      </c>
    </row>
    <row r="163" spans="1:29" x14ac:dyDescent="0.2">
      <c r="A163" s="24">
        <v>540152</v>
      </c>
      <c r="B163" s="25" t="s">
        <v>181</v>
      </c>
      <c r="C163" s="25" t="s">
        <v>180</v>
      </c>
      <c r="D163" s="25" t="s">
        <v>49</v>
      </c>
      <c r="E163" s="24">
        <v>10</v>
      </c>
      <c r="F163" s="25"/>
      <c r="G163" s="24">
        <v>0</v>
      </c>
      <c r="H163" s="24">
        <v>0</v>
      </c>
      <c r="I163" s="24">
        <v>4</v>
      </c>
      <c r="J163" s="24">
        <v>0</v>
      </c>
      <c r="K163" s="24">
        <v>0</v>
      </c>
      <c r="L163" s="24">
        <v>0</v>
      </c>
      <c r="M163" s="24"/>
      <c r="N163" s="24">
        <v>4</v>
      </c>
      <c r="O163" s="24">
        <v>0</v>
      </c>
      <c r="P163" s="24">
        <v>4</v>
      </c>
      <c r="Q163" s="24"/>
      <c r="R163" s="24">
        <v>0</v>
      </c>
      <c r="S163" s="24">
        <v>4</v>
      </c>
      <c r="T163" s="24">
        <v>0</v>
      </c>
      <c r="U163" s="24">
        <v>0</v>
      </c>
      <c r="V163" s="24">
        <v>0</v>
      </c>
      <c r="W163" s="24">
        <v>4</v>
      </c>
      <c r="X163" s="24">
        <v>4</v>
      </c>
      <c r="Z163" s="1">
        <f t="shared" si="8"/>
        <v>0</v>
      </c>
      <c r="AB163" s="55" t="str">
        <f>IF(OR($D163 = "SPLIT",$T163 = "N/A"),"",COUNTIFS($D$7:$D$361,$D163,T$7:T$361,"&gt;"&amp;T163)+1)</f>
        <v/>
      </c>
      <c r="AC163" s="55" t="str">
        <f>IF(OR($D163 = "SPLIT",$X163 = "N/A"),"",COUNTIFS($D$7:$D$361,$D163,X$7:X$361,"&gt;"&amp;X163)+1)</f>
        <v/>
      </c>
    </row>
    <row r="164" spans="1:29" x14ac:dyDescent="0.2">
      <c r="A164" s="24">
        <v>540109</v>
      </c>
      <c r="B164" s="25" t="s">
        <v>182</v>
      </c>
      <c r="C164" s="25" t="s">
        <v>180</v>
      </c>
      <c r="D164" s="25" t="s">
        <v>23</v>
      </c>
      <c r="E164" s="24">
        <v>10</v>
      </c>
      <c r="F164" s="25"/>
      <c r="G164" s="24">
        <v>0</v>
      </c>
      <c r="H164" s="24">
        <v>9</v>
      </c>
      <c r="I164" s="24">
        <v>21</v>
      </c>
      <c r="J164" s="24">
        <v>7</v>
      </c>
      <c r="K164" s="24">
        <v>0</v>
      </c>
      <c r="L164" s="24">
        <v>3</v>
      </c>
      <c r="M164" s="24"/>
      <c r="N164" s="24">
        <v>33</v>
      </c>
      <c r="O164" s="24">
        <v>7</v>
      </c>
      <c r="P164" s="24">
        <v>40</v>
      </c>
      <c r="Q164" s="24"/>
      <c r="R164" s="24">
        <v>0</v>
      </c>
      <c r="S164" s="24">
        <v>24</v>
      </c>
      <c r="T164" s="24">
        <v>9</v>
      </c>
      <c r="U164" s="24">
        <v>0</v>
      </c>
      <c r="V164" s="24">
        <v>0</v>
      </c>
      <c r="W164" s="24">
        <v>33</v>
      </c>
      <c r="X164" s="24">
        <v>33</v>
      </c>
      <c r="Z164" s="1">
        <f t="shared" si="8"/>
        <v>0</v>
      </c>
      <c r="AB164" s="57">
        <f>IF(OR($D164 = "SPLIT",$T164 = "N/A"),"",COUNTIFS($D$7:$D$361,$D164,T$7:T$361,"&gt;"&amp;T164)+1)</f>
        <v>50</v>
      </c>
      <c r="AC164" s="57">
        <f>IF(OR($D164 = "SPLIT",$X164 = "N/A"),"",COUNTIFS($D$7:$D$361,$D164,X$7:X$361,"&gt;"&amp;X164)+1)</f>
        <v>131</v>
      </c>
    </row>
    <row r="165" spans="1:29" x14ac:dyDescent="0.2">
      <c r="A165" s="24">
        <v>540110</v>
      </c>
      <c r="B165" s="25" t="s">
        <v>183</v>
      </c>
      <c r="C165" s="25" t="s">
        <v>180</v>
      </c>
      <c r="D165" s="25" t="s">
        <v>23</v>
      </c>
      <c r="E165" s="24">
        <v>10</v>
      </c>
      <c r="F165" s="25"/>
      <c r="G165" s="24">
        <v>0</v>
      </c>
      <c r="H165" s="24">
        <v>0</v>
      </c>
      <c r="I165" s="24">
        <v>113</v>
      </c>
      <c r="J165" s="24">
        <v>12</v>
      </c>
      <c r="K165" s="24">
        <v>0</v>
      </c>
      <c r="L165" s="24">
        <v>18</v>
      </c>
      <c r="M165" s="24"/>
      <c r="N165" s="24">
        <v>131</v>
      </c>
      <c r="O165" s="24">
        <v>12</v>
      </c>
      <c r="P165" s="24">
        <v>143</v>
      </c>
      <c r="Q165" s="24"/>
      <c r="R165" s="24">
        <v>86</v>
      </c>
      <c r="S165" s="24">
        <v>49</v>
      </c>
      <c r="T165" s="24">
        <v>0</v>
      </c>
      <c r="U165" s="24">
        <v>0</v>
      </c>
      <c r="V165" s="24">
        <v>0</v>
      </c>
      <c r="W165" s="24">
        <v>49</v>
      </c>
      <c r="X165" s="24">
        <v>135</v>
      </c>
      <c r="Z165" s="1">
        <f t="shared" si="8"/>
        <v>-4</v>
      </c>
      <c r="AB165" s="57">
        <f>IF(OR($D165 = "SPLIT",$T165 = "N/A"),"",COUNTIFS($D$7:$D$361,$D165,T$7:T$361,"&gt;"&amp;T165)+1)</f>
        <v>104</v>
      </c>
      <c r="AC165" s="57">
        <f>IF(OR($D165 = "SPLIT",$X165 = "N/A"),"",COUNTIFS($D$7:$D$361,$D165,X$7:X$361,"&gt;"&amp;X165)+1)</f>
        <v>45</v>
      </c>
    </row>
    <row r="166" spans="1:29" x14ac:dyDescent="0.2">
      <c r="A166" s="24">
        <v>540108</v>
      </c>
      <c r="B166" s="25" t="s">
        <v>184</v>
      </c>
      <c r="C166" s="25" t="s">
        <v>180</v>
      </c>
      <c r="D166" s="25" t="s">
        <v>23</v>
      </c>
      <c r="E166" s="24">
        <v>10</v>
      </c>
      <c r="F166" s="25"/>
      <c r="G166" s="24">
        <v>0</v>
      </c>
      <c r="H166" s="24">
        <v>0</v>
      </c>
      <c r="I166" s="24">
        <v>317</v>
      </c>
      <c r="J166" s="24">
        <v>0</v>
      </c>
      <c r="K166" s="24">
        <v>0</v>
      </c>
      <c r="L166" s="24">
        <v>3</v>
      </c>
      <c r="M166" s="24"/>
      <c r="N166" s="24">
        <v>320</v>
      </c>
      <c r="O166" s="24">
        <v>0</v>
      </c>
      <c r="P166" s="24">
        <v>320</v>
      </c>
      <c r="Q166" s="24"/>
      <c r="R166" s="24">
        <v>40</v>
      </c>
      <c r="S166" s="24">
        <v>280</v>
      </c>
      <c r="T166" s="24">
        <v>0</v>
      </c>
      <c r="U166" s="24">
        <v>0</v>
      </c>
      <c r="V166" s="24">
        <v>0</v>
      </c>
      <c r="W166" s="24">
        <v>280</v>
      </c>
      <c r="X166" s="24">
        <v>320</v>
      </c>
      <c r="Z166" s="1">
        <f t="shared" si="8"/>
        <v>0</v>
      </c>
      <c r="AB166" s="57">
        <f>IF(OR($D166 = "SPLIT",$T166 = "N/A"),"",COUNTIFS($D$7:$D$361,$D166,T$7:T$361,"&gt;"&amp;T166)+1)</f>
        <v>104</v>
      </c>
      <c r="AC166" s="57">
        <f>IF(OR($D166 = "SPLIT",$X166 = "N/A"),"",COUNTIFS($D$7:$D$361,$D166,X$7:X$361,"&gt;"&amp;X166)+1)</f>
        <v>17</v>
      </c>
    </row>
    <row r="167" spans="1:29" x14ac:dyDescent="0.2">
      <c r="A167" s="24">
        <v>540111</v>
      </c>
      <c r="B167" s="25" t="s">
        <v>185</v>
      </c>
      <c r="C167" s="25" t="s">
        <v>180</v>
      </c>
      <c r="D167" s="25" t="s">
        <v>23</v>
      </c>
      <c r="E167" s="24">
        <v>10</v>
      </c>
      <c r="F167" s="25"/>
      <c r="G167" s="24">
        <v>0</v>
      </c>
      <c r="H167" s="24">
        <v>1</v>
      </c>
      <c r="I167" s="24">
        <v>272</v>
      </c>
      <c r="J167" s="24">
        <v>48</v>
      </c>
      <c r="K167" s="24">
        <v>0</v>
      </c>
      <c r="L167" s="24">
        <v>51</v>
      </c>
      <c r="M167" s="24"/>
      <c r="N167" s="24">
        <v>324</v>
      </c>
      <c r="O167" s="24">
        <v>48</v>
      </c>
      <c r="P167" s="24">
        <v>372</v>
      </c>
      <c r="Q167" s="24"/>
      <c r="R167" s="24">
        <v>12</v>
      </c>
      <c r="S167" s="24">
        <v>310</v>
      </c>
      <c r="T167" s="24">
        <v>0</v>
      </c>
      <c r="U167" s="24">
        <v>0</v>
      </c>
      <c r="V167" s="24">
        <v>0</v>
      </c>
      <c r="W167" s="24">
        <v>310</v>
      </c>
      <c r="X167" s="24">
        <v>322</v>
      </c>
      <c r="Z167" s="1">
        <f t="shared" si="8"/>
        <v>2</v>
      </c>
      <c r="AB167" s="57">
        <f>IF(OR($D167 = "SPLIT",$T167 = "N/A"),"",COUNTIFS($D$7:$D$361,$D167,T$7:T$361,"&gt;"&amp;T167)+1)</f>
        <v>104</v>
      </c>
      <c r="AC167" s="57">
        <f>IF(OR($D167 = "SPLIT",$X167 = "N/A"),"",COUNTIFS($D$7:$D$361,$D167,X$7:X$361,"&gt;"&amp;X167)+1)</f>
        <v>15</v>
      </c>
    </row>
    <row r="168" spans="1:29" x14ac:dyDescent="0.2">
      <c r="A168" s="58">
        <v>540107</v>
      </c>
      <c r="B168" s="59" t="s">
        <v>186</v>
      </c>
      <c r="C168" s="59" t="s">
        <v>180</v>
      </c>
      <c r="D168" s="59" t="s">
        <v>27</v>
      </c>
      <c r="E168" s="58">
        <v>10</v>
      </c>
      <c r="F168" s="59"/>
      <c r="G168" s="58">
        <v>0</v>
      </c>
      <c r="H168" s="58">
        <v>16</v>
      </c>
      <c r="I168" s="58">
        <v>497</v>
      </c>
      <c r="J168" s="58">
        <v>82</v>
      </c>
      <c r="K168" s="58">
        <v>0</v>
      </c>
      <c r="L168" s="58">
        <v>95</v>
      </c>
      <c r="M168" s="58"/>
      <c r="N168" s="58">
        <v>608</v>
      </c>
      <c r="O168" s="58">
        <v>82</v>
      </c>
      <c r="P168" s="58">
        <v>690</v>
      </c>
      <c r="Q168" s="58"/>
      <c r="R168" s="58">
        <v>300</v>
      </c>
      <c r="S168" s="58">
        <v>289</v>
      </c>
      <c r="T168" s="58">
        <v>19</v>
      </c>
      <c r="U168" s="58">
        <v>0</v>
      </c>
      <c r="V168" s="58">
        <v>0</v>
      </c>
      <c r="W168" s="58">
        <v>308</v>
      </c>
      <c r="X168" s="58">
        <v>608</v>
      </c>
      <c r="Z168" s="1">
        <f t="shared" si="8"/>
        <v>0</v>
      </c>
      <c r="AB168" s="55">
        <f>IF(OR($D168 = "SPLIT",$T168 = "N/A"),"",COUNTIFS($D$7:$D$361,$D168,T$7:T$361,"&gt;"&amp;T168)+1)</f>
        <v>29</v>
      </c>
      <c r="AC168" s="55">
        <f>IF(OR($D168 = "SPLIT",$X168 = "N/A"),"",COUNTIFS($D$7:$D$361,$D168,X$7:X$361,"&gt;"&amp;X168)+1)</f>
        <v>32</v>
      </c>
    </row>
    <row r="169" spans="1:29" x14ac:dyDescent="0.2">
      <c r="A169" s="26"/>
      <c r="B169" s="27"/>
      <c r="C169" s="27" t="s">
        <v>180</v>
      </c>
      <c r="D169" s="27" t="s">
        <v>2</v>
      </c>
      <c r="E169" s="26">
        <v>10</v>
      </c>
      <c r="F169" s="27"/>
      <c r="G169" s="26">
        <v>0</v>
      </c>
      <c r="H169" s="26">
        <v>44</v>
      </c>
      <c r="I169" s="26">
        <v>1264</v>
      </c>
      <c r="J169" s="26">
        <v>153</v>
      </c>
      <c r="K169" s="26">
        <v>0</v>
      </c>
      <c r="L169" s="26">
        <v>184</v>
      </c>
      <c r="M169" s="26"/>
      <c r="N169" s="26">
        <v>1492</v>
      </c>
      <c r="O169" s="26">
        <v>153</v>
      </c>
      <c r="P169" s="26">
        <v>1645</v>
      </c>
      <c r="Q169" s="26"/>
      <c r="R169" s="26">
        <v>438</v>
      </c>
      <c r="S169" s="26">
        <v>1010</v>
      </c>
      <c r="T169" s="26">
        <v>46</v>
      </c>
      <c r="U169" s="26">
        <v>0</v>
      </c>
      <c r="V169" s="26">
        <v>0</v>
      </c>
      <c r="W169" s="26">
        <v>1056</v>
      </c>
      <c r="X169" s="26">
        <v>1494</v>
      </c>
      <c r="Z169" s="1">
        <f t="shared" si="8"/>
        <v>-2</v>
      </c>
      <c r="AB169" s="56">
        <f>IF(OR($D169 = "SPLIT",$T169 = "N/A"),"",COUNTIFS($D$7:$D$361,$D169,T$7:T$361,"&gt;"&amp;T169)+1)</f>
        <v>31</v>
      </c>
      <c r="AC169" s="56">
        <f>IF(OR($D169 = "SPLIT",$X169 = "N/A"),"",COUNTIFS($D$7:$D$361,$D169,X$7:X$361,"&gt;"&amp;X169)+1)</f>
        <v>20</v>
      </c>
    </row>
    <row r="170" spans="1:29" x14ac:dyDescent="0.2">
      <c r="A170" s="24">
        <v>540113</v>
      </c>
      <c r="B170" s="25" t="s">
        <v>187</v>
      </c>
      <c r="C170" s="25" t="s">
        <v>188</v>
      </c>
      <c r="D170" s="25" t="s">
        <v>23</v>
      </c>
      <c r="E170" s="24">
        <v>2</v>
      </c>
      <c r="F170" s="25"/>
      <c r="G170" s="24">
        <v>0</v>
      </c>
      <c r="H170" s="24">
        <v>3</v>
      </c>
      <c r="I170" s="24">
        <v>26</v>
      </c>
      <c r="J170" s="24">
        <v>1</v>
      </c>
      <c r="K170" s="24">
        <v>0</v>
      </c>
      <c r="L170" s="24">
        <v>2</v>
      </c>
      <c r="M170" s="24"/>
      <c r="N170" s="24">
        <v>31</v>
      </c>
      <c r="O170" s="24">
        <v>1</v>
      </c>
      <c r="P170" s="24">
        <v>32</v>
      </c>
      <c r="Q170" s="24"/>
      <c r="R170" s="24">
        <v>0</v>
      </c>
      <c r="S170" s="24">
        <v>28</v>
      </c>
      <c r="T170" s="24">
        <v>2</v>
      </c>
      <c r="U170" s="24">
        <v>0</v>
      </c>
      <c r="V170" s="24">
        <v>0</v>
      </c>
      <c r="W170" s="24">
        <v>30</v>
      </c>
      <c r="X170" s="24">
        <v>30</v>
      </c>
      <c r="Z170" s="1">
        <f t="shared" si="8"/>
        <v>1</v>
      </c>
      <c r="AB170" s="57">
        <f>IF(OR($D170 = "SPLIT",$T170 = "N/A"),"",COUNTIFS($D$7:$D$361,$D170,T$7:T$361,"&gt;"&amp;T170)+1)</f>
        <v>83</v>
      </c>
      <c r="AC170" s="57">
        <f>IF(OR($D170 = "SPLIT",$X170 = "N/A"),"",COUNTIFS($D$7:$D$361,$D170,X$7:X$361,"&gt;"&amp;X170)+1)</f>
        <v>136</v>
      </c>
    </row>
    <row r="171" spans="1:29" x14ac:dyDescent="0.2">
      <c r="A171" s="24">
        <v>540247</v>
      </c>
      <c r="B171" s="25" t="s">
        <v>189</v>
      </c>
      <c r="C171" s="25" t="s">
        <v>188</v>
      </c>
      <c r="D171" s="25" t="s">
        <v>23</v>
      </c>
      <c r="E171" s="24">
        <v>2</v>
      </c>
      <c r="F171" s="25"/>
      <c r="G171" s="24">
        <v>0</v>
      </c>
      <c r="H171" s="24">
        <v>24</v>
      </c>
      <c r="I171" s="24">
        <v>175</v>
      </c>
      <c r="J171" s="24">
        <v>5</v>
      </c>
      <c r="K171" s="24">
        <v>0</v>
      </c>
      <c r="L171" s="24">
        <v>4</v>
      </c>
      <c r="M171" s="24"/>
      <c r="N171" s="24">
        <v>203</v>
      </c>
      <c r="O171" s="24">
        <v>5</v>
      </c>
      <c r="P171" s="24">
        <v>208</v>
      </c>
      <c r="Q171" s="24"/>
      <c r="R171" s="24">
        <v>0</v>
      </c>
      <c r="S171" s="24">
        <v>181</v>
      </c>
      <c r="T171" s="24">
        <v>22</v>
      </c>
      <c r="U171" s="24">
        <v>0</v>
      </c>
      <c r="V171" s="24">
        <v>0</v>
      </c>
      <c r="W171" s="24">
        <v>203</v>
      </c>
      <c r="X171" s="24">
        <v>203</v>
      </c>
      <c r="Z171" s="1">
        <f t="shared" si="8"/>
        <v>0</v>
      </c>
      <c r="AB171" s="57">
        <f>IF(OR($D171 = "SPLIT",$T171 = "N/A"),"",COUNTIFS($D$7:$D$361,$D171,T$7:T$361,"&gt;"&amp;T171)+1)</f>
        <v>28</v>
      </c>
      <c r="AC171" s="57">
        <f>IF(OR($D171 = "SPLIT",$X171 = "N/A"),"",COUNTIFS($D$7:$D$361,$D171,X$7:X$361,"&gt;"&amp;X171)+1)</f>
        <v>33</v>
      </c>
    </row>
    <row r="172" spans="1:29" x14ac:dyDescent="0.2">
      <c r="A172" s="24">
        <v>540249</v>
      </c>
      <c r="B172" s="25" t="s">
        <v>190</v>
      </c>
      <c r="C172" s="25" t="s">
        <v>188</v>
      </c>
      <c r="D172" s="25" t="s">
        <v>23</v>
      </c>
      <c r="E172" s="24">
        <v>2</v>
      </c>
      <c r="F172" s="25"/>
      <c r="G172" s="24">
        <v>0</v>
      </c>
      <c r="H172" s="24">
        <v>0</v>
      </c>
      <c r="I172" s="24">
        <v>61</v>
      </c>
      <c r="J172" s="24">
        <v>14</v>
      </c>
      <c r="K172" s="24">
        <v>0</v>
      </c>
      <c r="L172" s="24">
        <v>6</v>
      </c>
      <c r="M172" s="24"/>
      <c r="N172" s="24">
        <v>67</v>
      </c>
      <c r="O172" s="24">
        <v>14</v>
      </c>
      <c r="P172" s="24">
        <v>81</v>
      </c>
      <c r="Q172" s="24"/>
      <c r="R172" s="24">
        <v>0</v>
      </c>
      <c r="S172" s="24">
        <v>67</v>
      </c>
      <c r="T172" s="24">
        <v>0</v>
      </c>
      <c r="U172" s="24">
        <v>0</v>
      </c>
      <c r="V172" s="24">
        <v>0</v>
      </c>
      <c r="W172" s="24">
        <v>67</v>
      </c>
      <c r="X172" s="24">
        <v>67</v>
      </c>
      <c r="Z172" s="1">
        <f t="shared" si="8"/>
        <v>0</v>
      </c>
      <c r="AB172" s="57">
        <f>IF(OR($D172 = "SPLIT",$T172 = "N/A"),"",COUNTIFS($D$7:$D$361,$D172,T$7:T$361,"&gt;"&amp;T172)+1)</f>
        <v>104</v>
      </c>
      <c r="AC172" s="57">
        <f>IF(OR($D172 = "SPLIT",$X172 = "N/A"),"",COUNTIFS($D$7:$D$361,$D172,X$7:X$361,"&gt;"&amp;X172)+1)</f>
        <v>85</v>
      </c>
    </row>
    <row r="173" spans="1:29" x14ac:dyDescent="0.2">
      <c r="A173" s="24">
        <v>540250</v>
      </c>
      <c r="B173" s="25" t="s">
        <v>191</v>
      </c>
      <c r="C173" s="25" t="s">
        <v>188</v>
      </c>
      <c r="D173" s="25" t="s">
        <v>23</v>
      </c>
      <c r="E173" s="24">
        <v>2</v>
      </c>
      <c r="F173" s="25"/>
      <c r="G173" s="24">
        <v>0</v>
      </c>
      <c r="H173" s="24">
        <v>0</v>
      </c>
      <c r="I173" s="24">
        <v>69</v>
      </c>
      <c r="J173" s="24">
        <v>7</v>
      </c>
      <c r="K173" s="24">
        <v>0</v>
      </c>
      <c r="L173" s="24">
        <v>3</v>
      </c>
      <c r="M173" s="24"/>
      <c r="N173" s="24">
        <v>72</v>
      </c>
      <c r="O173" s="24">
        <v>7</v>
      </c>
      <c r="P173" s="24">
        <v>79</v>
      </c>
      <c r="Q173" s="24"/>
      <c r="R173" s="24">
        <v>0</v>
      </c>
      <c r="S173" s="24">
        <v>71</v>
      </c>
      <c r="T173" s="24">
        <v>0</v>
      </c>
      <c r="U173" s="24">
        <v>0</v>
      </c>
      <c r="V173" s="24">
        <v>0</v>
      </c>
      <c r="W173" s="24">
        <v>71</v>
      </c>
      <c r="X173" s="24">
        <v>71</v>
      </c>
      <c r="Z173" s="1">
        <f t="shared" si="8"/>
        <v>1</v>
      </c>
      <c r="AB173" s="57">
        <f>IF(OR($D173 = "SPLIT",$T173 = "N/A"),"",COUNTIFS($D$7:$D$361,$D173,T$7:T$361,"&gt;"&amp;T173)+1)</f>
        <v>104</v>
      </c>
      <c r="AC173" s="57">
        <f>IF(OR($D173 = "SPLIT",$X173 = "N/A"),"",COUNTIFS($D$7:$D$361,$D173,X$7:X$361,"&gt;"&amp;X173)+1)</f>
        <v>83</v>
      </c>
    </row>
    <row r="174" spans="1:29" x14ac:dyDescent="0.2">
      <c r="A174" s="24">
        <v>540248</v>
      </c>
      <c r="B174" s="25" t="s">
        <v>192</v>
      </c>
      <c r="C174" s="25" t="s">
        <v>188</v>
      </c>
      <c r="D174" s="25" t="s">
        <v>23</v>
      </c>
      <c r="E174" s="24">
        <v>2</v>
      </c>
      <c r="F174" s="25"/>
      <c r="G174" s="24">
        <v>0</v>
      </c>
      <c r="H174" s="24">
        <v>12</v>
      </c>
      <c r="I174" s="24">
        <v>81</v>
      </c>
      <c r="J174" s="24">
        <v>11</v>
      </c>
      <c r="K174" s="24">
        <v>0</v>
      </c>
      <c r="L174" s="24">
        <v>11</v>
      </c>
      <c r="M174" s="24"/>
      <c r="N174" s="24">
        <v>104</v>
      </c>
      <c r="O174" s="24">
        <v>11</v>
      </c>
      <c r="P174" s="24">
        <v>115</v>
      </c>
      <c r="Q174" s="24"/>
      <c r="R174" s="24">
        <v>0</v>
      </c>
      <c r="S174" s="24">
        <v>90</v>
      </c>
      <c r="T174" s="24">
        <v>12</v>
      </c>
      <c r="U174" s="24">
        <v>0</v>
      </c>
      <c r="V174" s="24">
        <v>0</v>
      </c>
      <c r="W174" s="24">
        <v>102</v>
      </c>
      <c r="X174" s="24">
        <v>102</v>
      </c>
      <c r="Z174" s="1">
        <f t="shared" si="8"/>
        <v>2</v>
      </c>
      <c r="AB174" s="57">
        <f>IF(OR($D174 = "SPLIT",$T174 = "N/A"),"",COUNTIFS($D$7:$D$361,$D174,T$7:T$361,"&gt;"&amp;T174)+1)</f>
        <v>45</v>
      </c>
      <c r="AC174" s="57">
        <f>IF(OR($D174 = "SPLIT",$X174 = "N/A"),"",COUNTIFS($D$7:$D$361,$D174,X$7:X$361,"&gt;"&amp;X174)+1)</f>
        <v>59</v>
      </c>
    </row>
    <row r="175" spans="1:29" x14ac:dyDescent="0.2">
      <c r="A175" s="249">
        <v>540112</v>
      </c>
      <c r="B175" s="249" t="s">
        <v>193</v>
      </c>
      <c r="C175" s="250" t="s">
        <v>188</v>
      </c>
      <c r="D175" s="249" t="s">
        <v>27</v>
      </c>
      <c r="E175" s="249">
        <v>2</v>
      </c>
      <c r="F175" s="249"/>
      <c r="G175" s="249">
        <v>0</v>
      </c>
      <c r="H175" s="249">
        <v>89</v>
      </c>
      <c r="I175" s="249">
        <v>820</v>
      </c>
      <c r="J175" s="249">
        <v>42</v>
      </c>
      <c r="K175" s="249">
        <v>0</v>
      </c>
      <c r="L175" s="249">
        <v>104</v>
      </c>
      <c r="M175" s="249"/>
      <c r="N175" s="249">
        <v>1013</v>
      </c>
      <c r="O175" s="249">
        <v>42</v>
      </c>
      <c r="P175" s="249">
        <v>1055</v>
      </c>
      <c r="Q175" s="249"/>
      <c r="R175" s="249">
        <v>197</v>
      </c>
      <c r="S175" s="249">
        <v>733</v>
      </c>
      <c r="T175" s="249">
        <v>84</v>
      </c>
      <c r="U175" s="249">
        <v>0</v>
      </c>
      <c r="V175" s="249">
        <v>0</v>
      </c>
      <c r="W175" s="249">
        <v>817</v>
      </c>
      <c r="X175" s="249">
        <v>1014</v>
      </c>
      <c r="Z175" s="1">
        <f t="shared" si="8"/>
        <v>-1</v>
      </c>
      <c r="AB175" s="55">
        <f>IF(OR($D175 = "SPLIT",$T175 = "N/A"),"",COUNTIFS($D$7:$D$361,$D175,T$7:T$361,"&gt;"&amp;T175)+1)</f>
        <v>14</v>
      </c>
      <c r="AC175" s="55">
        <f>IF(OR($D175 = "SPLIT",$X175 = "N/A"),"",COUNTIFS($D$7:$D$361,$D175,X$7:X$361,"&gt;"&amp;X175)+1)</f>
        <v>16</v>
      </c>
    </row>
    <row r="176" spans="1:29" x14ac:dyDescent="0.2">
      <c r="A176" s="26"/>
      <c r="B176" s="26"/>
      <c r="C176" s="251" t="s">
        <v>188</v>
      </c>
      <c r="D176" s="26" t="s">
        <v>2</v>
      </c>
      <c r="E176" s="26">
        <v>2</v>
      </c>
      <c r="F176" s="26"/>
      <c r="G176" s="26">
        <v>0</v>
      </c>
      <c r="H176" s="26">
        <v>128</v>
      </c>
      <c r="I176" s="26">
        <v>1232</v>
      </c>
      <c r="J176" s="26">
        <v>80</v>
      </c>
      <c r="K176" s="26">
        <v>0</v>
      </c>
      <c r="L176" s="26">
        <v>130</v>
      </c>
      <c r="M176" s="26"/>
      <c r="N176" s="26">
        <v>1490</v>
      </c>
      <c r="O176" s="26">
        <v>80</v>
      </c>
      <c r="P176" s="26">
        <v>1570</v>
      </c>
      <c r="Q176" s="26"/>
      <c r="R176" s="26">
        <v>197</v>
      </c>
      <c r="S176" s="26">
        <v>1170</v>
      </c>
      <c r="T176" s="26">
        <v>120</v>
      </c>
      <c r="U176" s="26">
        <v>0</v>
      </c>
      <c r="V176" s="26">
        <v>0</v>
      </c>
      <c r="W176" s="26">
        <v>1290</v>
      </c>
      <c r="X176" s="26">
        <v>1487</v>
      </c>
      <c r="Z176" s="1">
        <f t="shared" si="8"/>
        <v>3</v>
      </c>
      <c r="AB176" s="56">
        <f>IF(OR($D176 = "SPLIT",$T176 = "N/A"),"",COUNTIFS($D$7:$D$361,$D176,T$7:T$361,"&gt;"&amp;T176)+1)</f>
        <v>21</v>
      </c>
      <c r="AC176" s="56">
        <f>IF(OR($D176 = "SPLIT",$X176 = "N/A"),"",COUNTIFS($D$7:$D$361,$D176,X$7:X$361,"&gt;"&amp;X176)+1)</f>
        <v>21</v>
      </c>
    </row>
    <row r="177" spans="1:29" x14ac:dyDescent="0.2">
      <c r="A177" s="24">
        <v>540115</v>
      </c>
      <c r="B177" s="25" t="s">
        <v>194</v>
      </c>
      <c r="C177" s="25" t="s">
        <v>195</v>
      </c>
      <c r="D177" s="25" t="s">
        <v>23</v>
      </c>
      <c r="E177" s="24">
        <v>1</v>
      </c>
      <c r="F177" s="25"/>
      <c r="G177" s="24">
        <v>0</v>
      </c>
      <c r="H177" s="24">
        <v>31</v>
      </c>
      <c r="I177" s="24">
        <v>16</v>
      </c>
      <c r="J177" s="24">
        <v>4</v>
      </c>
      <c r="K177" s="24">
        <v>0</v>
      </c>
      <c r="L177" s="24">
        <v>0</v>
      </c>
      <c r="M177" s="24"/>
      <c r="N177" s="24">
        <v>47</v>
      </c>
      <c r="O177" s="24">
        <v>4</v>
      </c>
      <c r="P177" s="24">
        <v>51</v>
      </c>
      <c r="Q177" s="24"/>
      <c r="R177" s="24">
        <v>0</v>
      </c>
      <c r="S177" s="24">
        <v>17</v>
      </c>
      <c r="T177" s="24">
        <v>29</v>
      </c>
      <c r="U177" s="24">
        <v>0</v>
      </c>
      <c r="V177" s="24">
        <v>0</v>
      </c>
      <c r="W177" s="24">
        <v>46</v>
      </c>
      <c r="X177" s="24">
        <v>46</v>
      </c>
      <c r="Z177" s="1">
        <f t="shared" si="8"/>
        <v>1</v>
      </c>
      <c r="AB177" s="57">
        <f>IF(OR($D177 = "SPLIT",$T177 = "N/A"),"",COUNTIFS($D$7:$D$361,$D177,T$7:T$361,"&gt;"&amp;T177)+1)</f>
        <v>23</v>
      </c>
      <c r="AC177" s="57">
        <f>IF(OR($D177 = "SPLIT",$X177 = "N/A"),"",COUNTIFS($D$7:$D$361,$D177,X$7:X$361,"&gt;"&amp;X177)+1)</f>
        <v>111</v>
      </c>
    </row>
    <row r="178" spans="1:29" x14ac:dyDescent="0.2">
      <c r="A178" s="24">
        <v>540116</v>
      </c>
      <c r="B178" s="25" t="s">
        <v>196</v>
      </c>
      <c r="C178" s="25" t="s">
        <v>195</v>
      </c>
      <c r="D178" s="25" t="s">
        <v>23</v>
      </c>
      <c r="E178" s="24">
        <v>1</v>
      </c>
      <c r="F178" s="25"/>
      <c r="G178" s="24">
        <v>0</v>
      </c>
      <c r="H178" s="24">
        <v>9</v>
      </c>
      <c r="I178" s="24">
        <v>46</v>
      </c>
      <c r="J178" s="24">
        <v>3</v>
      </c>
      <c r="K178" s="24">
        <v>0</v>
      </c>
      <c r="L178" s="24">
        <v>0</v>
      </c>
      <c r="M178" s="24"/>
      <c r="N178" s="24">
        <v>55</v>
      </c>
      <c r="O178" s="24">
        <v>3</v>
      </c>
      <c r="P178" s="24">
        <v>58</v>
      </c>
      <c r="Q178" s="24"/>
      <c r="R178" s="24">
        <v>0</v>
      </c>
      <c r="S178" s="24">
        <v>48</v>
      </c>
      <c r="T178" s="24">
        <v>7</v>
      </c>
      <c r="U178" s="24">
        <v>0</v>
      </c>
      <c r="V178" s="24">
        <v>0</v>
      </c>
      <c r="W178" s="24">
        <v>55</v>
      </c>
      <c r="X178" s="24">
        <v>55</v>
      </c>
      <c r="Z178" s="1">
        <f t="shared" si="8"/>
        <v>0</v>
      </c>
      <c r="AB178" s="57">
        <f>IF(OR($D178 = "SPLIT",$T178 = "N/A"),"",COUNTIFS($D$7:$D$361,$D178,T$7:T$361,"&gt;"&amp;T178)+1)</f>
        <v>59</v>
      </c>
      <c r="AC178" s="57">
        <f>IF(OR($D178 = "SPLIT",$X178 = "N/A"),"",COUNTIFS($D$7:$D$361,$D178,X$7:X$361,"&gt;"&amp;X178)+1)</f>
        <v>97</v>
      </c>
    </row>
    <row r="179" spans="1:29" x14ac:dyDescent="0.2">
      <c r="A179" s="24">
        <v>540117</v>
      </c>
      <c r="B179" s="25" t="s">
        <v>197</v>
      </c>
      <c r="C179" s="25" t="s">
        <v>195</v>
      </c>
      <c r="D179" s="25" t="s">
        <v>23</v>
      </c>
      <c r="E179" s="24">
        <v>1</v>
      </c>
      <c r="F179" s="25"/>
      <c r="G179" s="24">
        <v>0</v>
      </c>
      <c r="H179" s="24">
        <v>46</v>
      </c>
      <c r="I179" s="24">
        <v>215</v>
      </c>
      <c r="J179" s="24">
        <v>7</v>
      </c>
      <c r="K179" s="24">
        <v>0</v>
      </c>
      <c r="L179" s="24">
        <v>10</v>
      </c>
      <c r="M179" s="24"/>
      <c r="N179" s="24">
        <v>271</v>
      </c>
      <c r="O179" s="24">
        <v>7</v>
      </c>
      <c r="P179" s="24">
        <v>278</v>
      </c>
      <c r="Q179" s="24"/>
      <c r="R179" s="24">
        <v>101</v>
      </c>
      <c r="S179" s="24">
        <v>126</v>
      </c>
      <c r="T179" s="24">
        <v>43</v>
      </c>
      <c r="U179" s="24">
        <v>0</v>
      </c>
      <c r="V179" s="24">
        <v>0</v>
      </c>
      <c r="W179" s="24">
        <v>169</v>
      </c>
      <c r="X179" s="24">
        <v>270</v>
      </c>
      <c r="Z179" s="1">
        <f t="shared" si="8"/>
        <v>1</v>
      </c>
      <c r="AB179" s="57">
        <f>IF(OR($D179 = "SPLIT",$T179 = "N/A"),"",COUNTIFS($D$7:$D$361,$D179,T$7:T$361,"&gt;"&amp;T179)+1)</f>
        <v>17</v>
      </c>
      <c r="AC179" s="57">
        <f>IF(OR($D179 = "SPLIT",$X179 = "N/A"),"",COUNTIFS($D$7:$D$361,$D179,X$7:X$361,"&gt;"&amp;X179)+1)</f>
        <v>24</v>
      </c>
    </row>
    <row r="180" spans="1:29" x14ac:dyDescent="0.2">
      <c r="A180" s="24">
        <v>540119</v>
      </c>
      <c r="B180" s="25" t="s">
        <v>198</v>
      </c>
      <c r="C180" s="25" t="s">
        <v>195</v>
      </c>
      <c r="D180" s="25" t="s">
        <v>23</v>
      </c>
      <c r="E180" s="24">
        <v>1</v>
      </c>
      <c r="F180" s="25"/>
      <c r="G180" s="24">
        <v>0</v>
      </c>
      <c r="H180" s="24">
        <v>30</v>
      </c>
      <c r="I180" s="24">
        <v>55</v>
      </c>
      <c r="J180" s="24">
        <v>5</v>
      </c>
      <c r="K180" s="24">
        <v>0</v>
      </c>
      <c r="L180" s="24">
        <v>0</v>
      </c>
      <c r="M180" s="24"/>
      <c r="N180" s="24">
        <v>85</v>
      </c>
      <c r="O180" s="24">
        <v>5</v>
      </c>
      <c r="P180" s="24">
        <v>90</v>
      </c>
      <c r="Q180" s="24"/>
      <c r="R180" s="24">
        <v>0</v>
      </c>
      <c r="S180" s="24">
        <v>54</v>
      </c>
      <c r="T180" s="24">
        <v>30</v>
      </c>
      <c r="U180" s="24">
        <v>0</v>
      </c>
      <c r="V180" s="24">
        <v>0</v>
      </c>
      <c r="W180" s="24">
        <v>84</v>
      </c>
      <c r="X180" s="24">
        <v>84</v>
      </c>
      <c r="Z180" s="1">
        <f t="shared" si="8"/>
        <v>1</v>
      </c>
      <c r="AB180" s="57">
        <f>IF(OR($D180 = "SPLIT",$T180 = "N/A"),"",COUNTIFS($D$7:$D$361,$D180,T$7:T$361,"&gt;"&amp;T180)+1)</f>
        <v>22</v>
      </c>
      <c r="AC180" s="57">
        <f>IF(OR($D180 = "SPLIT",$X180 = "N/A"),"",COUNTIFS($D$7:$D$361,$D180,X$7:X$361,"&gt;"&amp;X180)+1)</f>
        <v>68</v>
      </c>
    </row>
    <row r="181" spans="1:29" x14ac:dyDescent="0.2">
      <c r="A181" s="24">
        <v>540121</v>
      </c>
      <c r="B181" s="25" t="s">
        <v>199</v>
      </c>
      <c r="C181" s="25" t="s">
        <v>195</v>
      </c>
      <c r="D181" s="25" t="s">
        <v>23</v>
      </c>
      <c r="E181" s="24">
        <v>1</v>
      </c>
      <c r="F181" s="25"/>
      <c r="G181" s="24">
        <v>0</v>
      </c>
      <c r="H181" s="24">
        <v>5</v>
      </c>
      <c r="I181" s="24">
        <v>118</v>
      </c>
      <c r="J181" s="24">
        <v>3</v>
      </c>
      <c r="K181" s="24">
        <v>0</v>
      </c>
      <c r="L181" s="24">
        <v>4</v>
      </c>
      <c r="M181" s="24"/>
      <c r="N181" s="24">
        <v>127</v>
      </c>
      <c r="O181" s="24">
        <v>3</v>
      </c>
      <c r="P181" s="24">
        <v>130</v>
      </c>
      <c r="Q181" s="24"/>
      <c r="R181" s="24">
        <v>41</v>
      </c>
      <c r="S181" s="24">
        <v>78</v>
      </c>
      <c r="T181" s="24">
        <v>5</v>
      </c>
      <c r="U181" s="24">
        <v>0</v>
      </c>
      <c r="V181" s="24">
        <v>0</v>
      </c>
      <c r="W181" s="24">
        <v>83</v>
      </c>
      <c r="X181" s="24">
        <v>124</v>
      </c>
      <c r="Z181" s="1">
        <f t="shared" si="8"/>
        <v>3</v>
      </c>
      <c r="AB181" s="57">
        <f>IF(OR($D181 = "SPLIT",$T181 = "N/A"),"",COUNTIFS($D$7:$D$361,$D181,T$7:T$361,"&gt;"&amp;T181)+1)</f>
        <v>65</v>
      </c>
      <c r="AC181" s="57">
        <f>IF(OR($D181 = "SPLIT",$X181 = "N/A"),"",COUNTIFS($D$7:$D$361,$D181,X$7:X$361,"&gt;"&amp;X181)+1)</f>
        <v>50</v>
      </c>
    </row>
    <row r="182" spans="1:29" x14ac:dyDescent="0.2">
      <c r="A182" s="24">
        <v>540122</v>
      </c>
      <c r="B182" s="25" t="s">
        <v>200</v>
      </c>
      <c r="C182" s="25" t="s">
        <v>195</v>
      </c>
      <c r="D182" s="25" t="s">
        <v>23</v>
      </c>
      <c r="E182" s="24">
        <v>1</v>
      </c>
      <c r="F182" s="25"/>
      <c r="G182" s="24">
        <v>0</v>
      </c>
      <c r="H182" s="24">
        <v>14</v>
      </c>
      <c r="I182" s="24">
        <v>65</v>
      </c>
      <c r="J182" s="24">
        <v>60</v>
      </c>
      <c r="K182" s="24">
        <v>0</v>
      </c>
      <c r="L182" s="24">
        <v>4</v>
      </c>
      <c r="M182" s="24"/>
      <c r="N182" s="24">
        <v>83</v>
      </c>
      <c r="O182" s="24">
        <v>60</v>
      </c>
      <c r="P182" s="24">
        <v>143</v>
      </c>
      <c r="Q182" s="24"/>
      <c r="R182" s="24">
        <v>10</v>
      </c>
      <c r="S182" s="24">
        <v>59</v>
      </c>
      <c r="T182" s="24">
        <v>14</v>
      </c>
      <c r="U182" s="24">
        <v>0</v>
      </c>
      <c r="V182" s="24">
        <v>0</v>
      </c>
      <c r="W182" s="24">
        <v>73</v>
      </c>
      <c r="X182" s="24">
        <v>83</v>
      </c>
      <c r="Z182" s="1">
        <f t="shared" si="8"/>
        <v>0</v>
      </c>
      <c r="AB182" s="57">
        <f>IF(OR($D182 = "SPLIT",$T182 = "N/A"),"",COUNTIFS($D$7:$D$361,$D182,T$7:T$361,"&gt;"&amp;T182)+1)</f>
        <v>42</v>
      </c>
      <c r="AC182" s="57">
        <f>IF(OR($D182 = "SPLIT",$X182 = "N/A"),"",COUNTIFS($D$7:$D$361,$D182,X$7:X$361,"&gt;"&amp;X182)+1)</f>
        <v>70</v>
      </c>
    </row>
    <row r="183" spans="1:29" x14ac:dyDescent="0.2">
      <c r="A183" s="24">
        <v>540291</v>
      </c>
      <c r="B183" s="25" t="s">
        <v>201</v>
      </c>
      <c r="C183" s="25" t="s">
        <v>195</v>
      </c>
      <c r="D183" s="25" t="s">
        <v>23</v>
      </c>
      <c r="E183" s="24">
        <v>1</v>
      </c>
      <c r="F183" s="25"/>
      <c r="G183" s="24">
        <v>0</v>
      </c>
      <c r="H183" s="24">
        <v>2</v>
      </c>
      <c r="I183" s="24">
        <v>19</v>
      </c>
      <c r="J183" s="24">
        <v>34</v>
      </c>
      <c r="K183" s="24">
        <v>0</v>
      </c>
      <c r="L183" s="24">
        <v>0</v>
      </c>
      <c r="M183" s="24"/>
      <c r="N183" s="24">
        <v>21</v>
      </c>
      <c r="O183" s="24">
        <v>34</v>
      </c>
      <c r="P183" s="24">
        <v>55</v>
      </c>
      <c r="Q183" s="24"/>
      <c r="R183" s="24">
        <v>0</v>
      </c>
      <c r="S183" s="24">
        <v>18</v>
      </c>
      <c r="T183" s="24">
        <v>2</v>
      </c>
      <c r="U183" s="24">
        <v>0</v>
      </c>
      <c r="V183" s="24">
        <v>0</v>
      </c>
      <c r="W183" s="24">
        <v>20</v>
      </c>
      <c r="X183" s="24">
        <v>20</v>
      </c>
      <c r="Z183" s="1">
        <f t="shared" si="8"/>
        <v>1</v>
      </c>
      <c r="AB183" s="57">
        <f>IF(OR($D183 = "SPLIT",$T183 = "N/A"),"",COUNTIFS($D$7:$D$361,$D183,T$7:T$361,"&gt;"&amp;T183)+1)</f>
        <v>83</v>
      </c>
      <c r="AC183" s="57">
        <f>IF(OR($D183 = "SPLIT",$X183 = "N/A"),"",COUNTIFS($D$7:$D$361,$D183,X$7:X$361,"&gt;"&amp;X183)+1)</f>
        <v>162</v>
      </c>
    </row>
    <row r="184" spans="1:29" x14ac:dyDescent="0.2">
      <c r="A184" s="24">
        <v>540118</v>
      </c>
      <c r="B184" s="25" t="s">
        <v>202</v>
      </c>
      <c r="C184" s="25" t="s">
        <v>195</v>
      </c>
      <c r="D184" s="25" t="s">
        <v>23</v>
      </c>
      <c r="E184" s="24">
        <v>1</v>
      </c>
      <c r="F184" s="25"/>
      <c r="G184" s="24">
        <v>0</v>
      </c>
      <c r="H184" s="24">
        <v>8</v>
      </c>
      <c r="I184" s="24">
        <v>45</v>
      </c>
      <c r="J184" s="24">
        <v>20</v>
      </c>
      <c r="K184" s="24">
        <v>0</v>
      </c>
      <c r="L184" s="24">
        <v>0</v>
      </c>
      <c r="M184" s="24"/>
      <c r="N184" s="24">
        <v>53</v>
      </c>
      <c r="O184" s="24">
        <v>20</v>
      </c>
      <c r="P184" s="24">
        <v>73</v>
      </c>
      <c r="Q184" s="24"/>
      <c r="R184" s="24">
        <v>0</v>
      </c>
      <c r="S184" s="24">
        <v>45</v>
      </c>
      <c r="T184" s="24">
        <v>6</v>
      </c>
      <c r="U184" s="24">
        <v>0</v>
      </c>
      <c r="V184" s="24">
        <v>0</v>
      </c>
      <c r="W184" s="24">
        <v>51</v>
      </c>
      <c r="X184" s="24">
        <v>51</v>
      </c>
      <c r="Z184" s="1">
        <f t="shared" si="8"/>
        <v>2</v>
      </c>
      <c r="AB184" s="57">
        <f>IF(OR($D184 = "SPLIT",$T184 = "N/A"),"",COUNTIFS($D$7:$D$361,$D184,T$7:T$361,"&gt;"&amp;T184)+1)</f>
        <v>62</v>
      </c>
      <c r="AC184" s="57">
        <f>IF(OR($D184 = "SPLIT",$X184 = "N/A"),"",COUNTIFS($D$7:$D$361,$D184,X$7:X$361,"&gt;"&amp;X184)+1)</f>
        <v>102</v>
      </c>
    </row>
    <row r="185" spans="1:29" x14ac:dyDescent="0.2">
      <c r="A185" s="24">
        <v>540123</v>
      </c>
      <c r="B185" s="25" t="s">
        <v>203</v>
      </c>
      <c r="C185" s="25" t="s">
        <v>195</v>
      </c>
      <c r="D185" s="25" t="s">
        <v>23</v>
      </c>
      <c r="E185" s="24">
        <v>1</v>
      </c>
      <c r="F185" s="25"/>
      <c r="G185" s="24">
        <v>0</v>
      </c>
      <c r="H185" s="24">
        <v>110</v>
      </c>
      <c r="I185" s="24">
        <v>178</v>
      </c>
      <c r="J185" s="24">
        <v>33</v>
      </c>
      <c r="K185" s="24">
        <v>0</v>
      </c>
      <c r="L185" s="24">
        <v>38</v>
      </c>
      <c r="M185" s="24"/>
      <c r="N185" s="24">
        <v>326</v>
      </c>
      <c r="O185" s="24">
        <v>33</v>
      </c>
      <c r="P185" s="24">
        <v>359</v>
      </c>
      <c r="Q185" s="24"/>
      <c r="R185" s="24">
        <v>1</v>
      </c>
      <c r="S185" s="24">
        <v>211</v>
      </c>
      <c r="T185" s="24">
        <v>109</v>
      </c>
      <c r="U185" s="24">
        <v>0</v>
      </c>
      <c r="V185" s="24">
        <v>0</v>
      </c>
      <c r="W185" s="24">
        <v>320</v>
      </c>
      <c r="X185" s="24">
        <v>321</v>
      </c>
      <c r="Z185" s="1">
        <f t="shared" si="8"/>
        <v>5</v>
      </c>
      <c r="AB185" s="57">
        <f>IF(OR($D185 = "SPLIT",$T185 = "N/A"),"",COUNTIFS($D$7:$D$361,$D185,T$7:T$361,"&gt;"&amp;T185)+1)</f>
        <v>4</v>
      </c>
      <c r="AC185" s="57">
        <f>IF(OR($D185 = "SPLIT",$X185 = "N/A"),"",COUNTIFS($D$7:$D$361,$D185,X$7:X$361,"&gt;"&amp;X185)+1)</f>
        <v>16</v>
      </c>
    </row>
    <row r="186" spans="1:29" x14ac:dyDescent="0.2">
      <c r="A186" s="24">
        <v>540120</v>
      </c>
      <c r="B186" s="25" t="s">
        <v>204</v>
      </c>
      <c r="C186" s="25" t="s">
        <v>195</v>
      </c>
      <c r="D186" s="25" t="s">
        <v>23</v>
      </c>
      <c r="E186" s="24">
        <v>1</v>
      </c>
      <c r="F186" s="25"/>
      <c r="G186" s="24">
        <v>0</v>
      </c>
      <c r="H186" s="24">
        <v>31</v>
      </c>
      <c r="I186" s="24">
        <v>46</v>
      </c>
      <c r="J186" s="24">
        <v>8</v>
      </c>
      <c r="K186" s="24">
        <v>0</v>
      </c>
      <c r="L186" s="24">
        <v>0</v>
      </c>
      <c r="M186" s="24"/>
      <c r="N186" s="24">
        <v>77</v>
      </c>
      <c r="O186" s="24">
        <v>8</v>
      </c>
      <c r="P186" s="24">
        <v>85</v>
      </c>
      <c r="Q186" s="24"/>
      <c r="R186" s="24">
        <v>0</v>
      </c>
      <c r="S186" s="24">
        <v>46</v>
      </c>
      <c r="T186" s="24">
        <v>31</v>
      </c>
      <c r="U186" s="24">
        <v>0</v>
      </c>
      <c r="V186" s="24">
        <v>0</v>
      </c>
      <c r="W186" s="24">
        <v>77</v>
      </c>
      <c r="X186" s="24">
        <v>77</v>
      </c>
      <c r="Z186" s="1">
        <f t="shared" si="8"/>
        <v>0</v>
      </c>
      <c r="AB186" s="57">
        <f>IF(OR($D186 = "SPLIT",$T186 = "N/A"),"",COUNTIFS($D$7:$D$361,$D186,T$7:T$361,"&gt;"&amp;T186)+1)</f>
        <v>21</v>
      </c>
      <c r="AC186" s="57">
        <f>IF(OR($D186 = "SPLIT",$X186 = "N/A"),"",COUNTIFS($D$7:$D$361,$D186,X$7:X$361,"&gt;"&amp;X186)+1)</f>
        <v>76</v>
      </c>
    </row>
    <row r="187" spans="1:29" x14ac:dyDescent="0.2">
      <c r="A187" s="58">
        <v>540114</v>
      </c>
      <c r="B187" s="59" t="s">
        <v>205</v>
      </c>
      <c r="C187" s="59" t="s">
        <v>195</v>
      </c>
      <c r="D187" s="59" t="s">
        <v>27</v>
      </c>
      <c r="E187" s="58">
        <v>1</v>
      </c>
      <c r="F187" s="59"/>
      <c r="G187" s="58">
        <v>0</v>
      </c>
      <c r="H187" s="58">
        <v>232</v>
      </c>
      <c r="I187" s="58">
        <v>1153</v>
      </c>
      <c r="J187" s="58">
        <v>838</v>
      </c>
      <c r="K187" s="58">
        <v>0</v>
      </c>
      <c r="L187" s="58">
        <v>107</v>
      </c>
      <c r="M187" s="58"/>
      <c r="N187" s="58">
        <v>1492</v>
      </c>
      <c r="O187" s="58">
        <v>838</v>
      </c>
      <c r="P187" s="58">
        <v>2330</v>
      </c>
      <c r="Q187" s="58"/>
      <c r="R187" s="58">
        <v>708</v>
      </c>
      <c r="S187" s="58">
        <v>538</v>
      </c>
      <c r="T187" s="58">
        <v>238</v>
      </c>
      <c r="U187" s="58">
        <v>0</v>
      </c>
      <c r="V187" s="58">
        <v>0</v>
      </c>
      <c r="W187" s="58">
        <v>776</v>
      </c>
      <c r="X187" s="58">
        <v>1484</v>
      </c>
      <c r="Z187" s="1">
        <f t="shared" si="8"/>
        <v>8</v>
      </c>
      <c r="AB187" s="55">
        <f>IF(OR($D187 = "SPLIT",$T187 = "N/A"),"",COUNTIFS($D$7:$D$361,$D187,T$7:T$361,"&gt;"&amp;T187)+1)</f>
        <v>5</v>
      </c>
      <c r="AC187" s="55">
        <f>IF(OR($D187 = "SPLIT",$X187 = "N/A"),"",COUNTIFS($D$7:$D$361,$D187,X$7:X$361,"&gt;"&amp;X187)+1)</f>
        <v>12</v>
      </c>
    </row>
    <row r="188" spans="1:29" x14ac:dyDescent="0.2">
      <c r="A188" s="26"/>
      <c r="B188" s="27"/>
      <c r="C188" s="27" t="s">
        <v>195</v>
      </c>
      <c r="D188" s="27" t="s">
        <v>2</v>
      </c>
      <c r="E188" s="26">
        <v>1</v>
      </c>
      <c r="F188" s="27"/>
      <c r="G188" s="26">
        <v>0</v>
      </c>
      <c r="H188" s="26">
        <v>518</v>
      </c>
      <c r="I188" s="26">
        <v>1956</v>
      </c>
      <c r="J188" s="26">
        <v>1015</v>
      </c>
      <c r="K188" s="26">
        <v>0</v>
      </c>
      <c r="L188" s="26">
        <v>163</v>
      </c>
      <c r="M188" s="26"/>
      <c r="N188" s="26">
        <v>2637</v>
      </c>
      <c r="O188" s="26">
        <v>1015</v>
      </c>
      <c r="P188" s="26">
        <v>3652</v>
      </c>
      <c r="Q188" s="26"/>
      <c r="R188" s="26">
        <v>861</v>
      </c>
      <c r="S188" s="26">
        <v>1240</v>
      </c>
      <c r="T188" s="26">
        <v>514</v>
      </c>
      <c r="U188" s="26">
        <v>0</v>
      </c>
      <c r="V188" s="26">
        <v>0</v>
      </c>
      <c r="W188" s="26">
        <v>1754</v>
      </c>
      <c r="X188" s="26">
        <v>2615</v>
      </c>
      <c r="Z188" s="1">
        <f t="shared" si="8"/>
        <v>22</v>
      </c>
      <c r="AB188" s="56">
        <f>IF(OR($D188 = "SPLIT",$T188 = "N/A"),"",COUNTIFS($D$7:$D$361,$D188,T$7:T$361,"&gt;"&amp;T188)+1)</f>
        <v>3</v>
      </c>
      <c r="AC188" s="56">
        <f>IF(OR($D188 = "SPLIT",$X188 = "N/A"),"",COUNTIFS($D$7:$D$361,$D188,X$7:X$361,"&gt;"&amp;X188)+1)</f>
        <v>7</v>
      </c>
    </row>
    <row r="189" spans="1:29" x14ac:dyDescent="0.2">
      <c r="A189" s="24">
        <v>540125</v>
      </c>
      <c r="B189" s="25" t="s">
        <v>206</v>
      </c>
      <c r="C189" s="25" t="s">
        <v>207</v>
      </c>
      <c r="D189" s="25" t="s">
        <v>23</v>
      </c>
      <c r="E189" s="24">
        <v>1</v>
      </c>
      <c r="F189" s="25"/>
      <c r="G189" s="24">
        <v>0</v>
      </c>
      <c r="H189" s="24">
        <v>3</v>
      </c>
      <c r="I189" s="24">
        <v>13</v>
      </c>
      <c r="J189" s="24">
        <v>23</v>
      </c>
      <c r="K189" s="24">
        <v>0</v>
      </c>
      <c r="L189" s="24">
        <v>7</v>
      </c>
      <c r="M189" s="24"/>
      <c r="N189" s="24">
        <v>23</v>
      </c>
      <c r="O189" s="24">
        <v>23</v>
      </c>
      <c r="P189" s="24">
        <v>46</v>
      </c>
      <c r="Q189" s="24"/>
      <c r="R189" s="24">
        <v>0</v>
      </c>
      <c r="S189" s="24">
        <v>17</v>
      </c>
      <c r="T189" s="24">
        <v>5</v>
      </c>
      <c r="U189" s="24">
        <v>0</v>
      </c>
      <c r="V189" s="24">
        <v>0</v>
      </c>
      <c r="W189" s="24">
        <v>22</v>
      </c>
      <c r="X189" s="24">
        <v>22</v>
      </c>
      <c r="Z189" s="1">
        <f t="shared" si="8"/>
        <v>1</v>
      </c>
      <c r="AB189" s="57">
        <f>IF(OR($D189 = "SPLIT",$T189 = "N/A"),"",COUNTIFS($D$7:$D$361,$D189,T$7:T$361,"&gt;"&amp;T189)+1)</f>
        <v>65</v>
      </c>
      <c r="AC189" s="57">
        <f>IF(OR($D189 = "SPLIT",$X189 = "N/A"),"",COUNTIFS($D$7:$D$361,$D189,X$7:X$361,"&gt;"&amp;X189)+1)</f>
        <v>156</v>
      </c>
    </row>
    <row r="190" spans="1:29" x14ac:dyDescent="0.2">
      <c r="A190" s="24">
        <v>540127</v>
      </c>
      <c r="B190" s="25" t="s">
        <v>208</v>
      </c>
      <c r="C190" s="25" t="s">
        <v>207</v>
      </c>
      <c r="D190" s="25" t="s">
        <v>23</v>
      </c>
      <c r="E190" s="24">
        <v>1</v>
      </c>
      <c r="F190" s="25"/>
      <c r="G190" s="24">
        <v>0</v>
      </c>
      <c r="H190" s="24">
        <v>0</v>
      </c>
      <c r="I190" s="24">
        <v>18</v>
      </c>
      <c r="J190" s="24">
        <v>8</v>
      </c>
      <c r="K190" s="24">
        <v>0</v>
      </c>
      <c r="L190" s="24">
        <v>1</v>
      </c>
      <c r="M190" s="24"/>
      <c r="N190" s="24">
        <v>19</v>
      </c>
      <c r="O190" s="24">
        <v>8</v>
      </c>
      <c r="P190" s="24">
        <v>27</v>
      </c>
      <c r="Q190" s="24"/>
      <c r="R190" s="24">
        <v>0</v>
      </c>
      <c r="S190" s="24">
        <v>19</v>
      </c>
      <c r="T190" s="24">
        <v>0</v>
      </c>
      <c r="U190" s="24">
        <v>0</v>
      </c>
      <c r="V190" s="24">
        <v>0</v>
      </c>
      <c r="W190" s="24">
        <v>19</v>
      </c>
      <c r="X190" s="24">
        <v>19</v>
      </c>
      <c r="Z190" s="1">
        <f t="shared" si="8"/>
        <v>0</v>
      </c>
      <c r="AB190" s="57">
        <f>IF(OR($D190 = "SPLIT",$T190 = "N/A"),"",COUNTIFS($D$7:$D$361,$D190,T$7:T$361,"&gt;"&amp;T190)+1)</f>
        <v>104</v>
      </c>
      <c r="AC190" s="57">
        <f>IF(OR($D190 = "SPLIT",$X190 = "N/A"),"",COUNTIFS($D$7:$D$361,$D190,X$7:X$361,"&gt;"&amp;X190)+1)</f>
        <v>165</v>
      </c>
    </row>
    <row r="191" spans="1:29" x14ac:dyDescent="0.2">
      <c r="A191" s="24">
        <v>540128</v>
      </c>
      <c r="B191" s="25" t="s">
        <v>209</v>
      </c>
      <c r="C191" s="25" t="s">
        <v>207</v>
      </c>
      <c r="D191" s="25" t="s">
        <v>23</v>
      </c>
      <c r="E191" s="24">
        <v>1</v>
      </c>
      <c r="F191" s="25"/>
      <c r="G191" s="24">
        <v>0</v>
      </c>
      <c r="H191" s="24">
        <v>5</v>
      </c>
      <c r="I191" s="24">
        <v>145</v>
      </c>
      <c r="J191" s="24">
        <v>11</v>
      </c>
      <c r="K191" s="24">
        <v>0</v>
      </c>
      <c r="L191" s="24">
        <v>80</v>
      </c>
      <c r="M191" s="24"/>
      <c r="N191" s="24">
        <v>230</v>
      </c>
      <c r="O191" s="24">
        <v>11</v>
      </c>
      <c r="P191" s="24">
        <v>241</v>
      </c>
      <c r="Q191" s="24"/>
      <c r="R191" s="24">
        <v>8</v>
      </c>
      <c r="S191" s="24">
        <v>216</v>
      </c>
      <c r="T191" s="24">
        <v>5</v>
      </c>
      <c r="U191" s="24">
        <v>0</v>
      </c>
      <c r="V191" s="24">
        <v>0</v>
      </c>
      <c r="W191" s="24">
        <v>221</v>
      </c>
      <c r="X191" s="24">
        <v>229</v>
      </c>
      <c r="Z191" s="1">
        <f t="shared" si="8"/>
        <v>1</v>
      </c>
      <c r="AB191" s="57">
        <f>IF(OR($D191 = "SPLIT",$T191 = "N/A"),"",COUNTIFS($D$7:$D$361,$D191,T$7:T$361,"&gt;"&amp;T191)+1)</f>
        <v>65</v>
      </c>
      <c r="AC191" s="57">
        <f>IF(OR($D191 = "SPLIT",$X191 = "N/A"),"",COUNTIFS($D$7:$D$361,$D191,X$7:X$361,"&gt;"&amp;X191)+1)</f>
        <v>29</v>
      </c>
    </row>
    <row r="192" spans="1:29" x14ac:dyDescent="0.2">
      <c r="A192" s="24">
        <v>540172</v>
      </c>
      <c r="B192" s="25" t="s">
        <v>210</v>
      </c>
      <c r="C192" s="25" t="s">
        <v>211</v>
      </c>
      <c r="D192" s="25" t="s">
        <v>23</v>
      </c>
      <c r="E192" s="24">
        <v>1</v>
      </c>
      <c r="F192" s="25"/>
      <c r="G192" s="24" t="s">
        <v>31</v>
      </c>
      <c r="H192" s="24" t="s">
        <v>31</v>
      </c>
      <c r="I192" s="24" t="s">
        <v>31</v>
      </c>
      <c r="J192" s="24" t="s">
        <v>31</v>
      </c>
      <c r="K192" s="24" t="s">
        <v>31</v>
      </c>
      <c r="L192" s="24" t="s">
        <v>31</v>
      </c>
      <c r="M192" s="24"/>
      <c r="N192" s="24" t="s">
        <v>31</v>
      </c>
      <c r="O192" s="24" t="s">
        <v>31</v>
      </c>
      <c r="P192" s="24" t="s">
        <v>31</v>
      </c>
      <c r="Q192" s="24"/>
      <c r="R192" s="24" t="s">
        <v>31</v>
      </c>
      <c r="S192" s="24" t="s">
        <v>31</v>
      </c>
      <c r="T192" s="24" t="s">
        <v>31</v>
      </c>
      <c r="U192" s="24" t="s">
        <v>31</v>
      </c>
      <c r="V192" s="24" t="s">
        <v>31</v>
      </c>
      <c r="W192" s="24" t="s">
        <v>31</v>
      </c>
      <c r="X192" s="24" t="s">
        <v>31</v>
      </c>
      <c r="AB192" s="57" t="str">
        <f>IF(OR($D192 = "SPLIT",$T192 = "N/A"),"",COUNTIFS($D$7:$D$361,$D192,T$7:T$361,"&gt;"&amp;T192)+1)</f>
        <v/>
      </c>
      <c r="AC192" s="57" t="str">
        <f>IF(OR($D192 = "SPLIT",$X192 = "N/A"),"",COUNTIFS($D$7:$D$361,$D192,X$7:X$361,"&gt;"&amp;X192)+1)</f>
        <v/>
      </c>
    </row>
    <row r="193" spans="1:29" x14ac:dyDescent="0.2">
      <c r="A193" s="24">
        <v>540285</v>
      </c>
      <c r="B193" s="25" t="s">
        <v>212</v>
      </c>
      <c r="C193" s="25" t="s">
        <v>207</v>
      </c>
      <c r="D193" s="25" t="s">
        <v>23</v>
      </c>
      <c r="E193" s="24">
        <v>1</v>
      </c>
      <c r="F193" s="25"/>
      <c r="G193" s="24">
        <v>0</v>
      </c>
      <c r="H193" s="24">
        <v>0</v>
      </c>
      <c r="I193" s="24">
        <v>0</v>
      </c>
      <c r="J193" s="24">
        <v>0</v>
      </c>
      <c r="K193" s="24">
        <v>0</v>
      </c>
      <c r="L193" s="24">
        <v>2</v>
      </c>
      <c r="M193" s="24"/>
      <c r="N193" s="24">
        <v>2</v>
      </c>
      <c r="O193" s="24">
        <v>0</v>
      </c>
      <c r="P193" s="24">
        <v>2</v>
      </c>
      <c r="Q193" s="24"/>
      <c r="R193" s="24">
        <v>2</v>
      </c>
      <c r="S193" s="24">
        <v>0</v>
      </c>
      <c r="T193" s="24">
        <v>0</v>
      </c>
      <c r="U193" s="24">
        <v>0</v>
      </c>
      <c r="V193" s="24">
        <v>0</v>
      </c>
      <c r="W193" s="24">
        <v>0</v>
      </c>
      <c r="X193" s="24">
        <v>2</v>
      </c>
      <c r="Z193" s="1">
        <f xml:space="preserve"> N193 - X193</f>
        <v>0</v>
      </c>
      <c r="AB193" s="57">
        <f>IF(OR($D193 = "SPLIT",$T193 = "N/A"),"",COUNTIFS($D$7:$D$361,$D193,T$7:T$361,"&gt;"&amp;T193)+1)</f>
        <v>104</v>
      </c>
      <c r="AC193" s="57">
        <f>IF(OR($D193 = "SPLIT",$X193 = "N/A"),"",COUNTIFS($D$7:$D$361,$D193,X$7:X$361,"&gt;"&amp;X193)+1)</f>
        <v>198</v>
      </c>
    </row>
    <row r="194" spans="1:29" x14ac:dyDescent="0.2">
      <c r="A194" s="58">
        <v>540124</v>
      </c>
      <c r="B194" s="59" t="s">
        <v>213</v>
      </c>
      <c r="C194" s="59" t="s">
        <v>207</v>
      </c>
      <c r="D194" s="59" t="s">
        <v>27</v>
      </c>
      <c r="E194" s="58">
        <v>1</v>
      </c>
      <c r="F194" s="59"/>
      <c r="G194" s="58">
        <v>0</v>
      </c>
      <c r="H194" s="58">
        <v>164</v>
      </c>
      <c r="I194" s="58">
        <v>1472</v>
      </c>
      <c r="J194" s="58">
        <v>156</v>
      </c>
      <c r="K194" s="58">
        <v>0</v>
      </c>
      <c r="L194" s="58">
        <v>444</v>
      </c>
      <c r="M194" s="58"/>
      <c r="N194" s="58">
        <v>2080</v>
      </c>
      <c r="O194" s="58">
        <v>156</v>
      </c>
      <c r="P194" s="58">
        <v>2236</v>
      </c>
      <c r="Q194" s="58"/>
      <c r="R194" s="58">
        <v>885</v>
      </c>
      <c r="S194" s="58">
        <v>998</v>
      </c>
      <c r="T194" s="58">
        <v>190</v>
      </c>
      <c r="U194" s="58">
        <v>0</v>
      </c>
      <c r="V194" s="58">
        <v>0</v>
      </c>
      <c r="W194" s="58">
        <v>1188</v>
      </c>
      <c r="X194" s="58">
        <v>2073</v>
      </c>
      <c r="Z194" s="1">
        <f xml:space="preserve"> N194 - X194</f>
        <v>7</v>
      </c>
      <c r="AB194" s="55">
        <f>IF(OR($D194 = "SPLIT",$T194 = "N/A"),"",COUNTIFS($D$7:$D$361,$D194,T$7:T$361,"&gt;"&amp;T194)+1)</f>
        <v>9</v>
      </c>
      <c r="AC194" s="55">
        <f>IF(OR($D194 = "SPLIT",$X194 = "N/A"),"",COUNTIFS($D$7:$D$361,$D194,X$7:X$361,"&gt;"&amp;X194)+1)</f>
        <v>6</v>
      </c>
    </row>
    <row r="195" spans="1:29" x14ac:dyDescent="0.2">
      <c r="A195" s="26"/>
      <c r="B195" s="27"/>
      <c r="C195" s="27" t="s">
        <v>207</v>
      </c>
      <c r="D195" s="27" t="s">
        <v>2</v>
      </c>
      <c r="E195" s="26">
        <v>1</v>
      </c>
      <c r="F195" s="27"/>
      <c r="G195" s="26">
        <v>0</v>
      </c>
      <c r="H195" s="26">
        <v>172</v>
      </c>
      <c r="I195" s="26">
        <v>1648</v>
      </c>
      <c r="J195" s="26">
        <v>198</v>
      </c>
      <c r="K195" s="26">
        <v>0</v>
      </c>
      <c r="L195" s="26">
        <v>534</v>
      </c>
      <c r="M195" s="26"/>
      <c r="N195" s="26">
        <v>2354</v>
      </c>
      <c r="O195" s="26">
        <v>198</v>
      </c>
      <c r="P195" s="26">
        <v>2552</v>
      </c>
      <c r="Q195" s="26"/>
      <c r="R195" s="26">
        <v>895</v>
      </c>
      <c r="S195" s="26">
        <v>1250</v>
      </c>
      <c r="T195" s="26">
        <v>200</v>
      </c>
      <c r="U195" s="26">
        <v>0</v>
      </c>
      <c r="V195" s="26">
        <v>0</v>
      </c>
      <c r="W195" s="26">
        <v>1450</v>
      </c>
      <c r="X195" s="26">
        <v>2345</v>
      </c>
      <c r="Z195" s="1">
        <f xml:space="preserve"> N195 - X195</f>
        <v>9</v>
      </c>
      <c r="AB195" s="56">
        <f>IF(OR($D195 = "SPLIT",$T195 = "N/A"),"",COUNTIFS($D$7:$D$361,$D195,T$7:T$361,"&gt;"&amp;T195)+1)</f>
        <v>12</v>
      </c>
      <c r="AC195" s="56">
        <f>IF(OR($D195 = "SPLIT",$X195 = "N/A"),"",COUNTIFS($D$7:$D$361,$D195,X$7:X$361,"&gt;"&amp;X195)+1)</f>
        <v>10</v>
      </c>
    </row>
    <row r="196" spans="1:29" x14ac:dyDescent="0.2">
      <c r="A196" s="24">
        <v>540130</v>
      </c>
      <c r="B196" s="25" t="s">
        <v>214</v>
      </c>
      <c r="C196" s="25" t="s">
        <v>215</v>
      </c>
      <c r="D196" s="25" t="s">
        <v>23</v>
      </c>
      <c r="E196" s="24">
        <v>8</v>
      </c>
      <c r="F196" s="25"/>
      <c r="G196" s="24">
        <v>0</v>
      </c>
      <c r="H196" s="24">
        <v>109</v>
      </c>
      <c r="I196" s="24">
        <v>146</v>
      </c>
      <c r="J196" s="24">
        <v>99</v>
      </c>
      <c r="K196" s="24">
        <v>0</v>
      </c>
      <c r="L196" s="24">
        <v>15</v>
      </c>
      <c r="M196" s="24"/>
      <c r="N196" s="24">
        <v>270</v>
      </c>
      <c r="O196" s="24">
        <v>99</v>
      </c>
      <c r="P196" s="24">
        <v>369</v>
      </c>
      <c r="Q196" s="24"/>
      <c r="R196" s="24">
        <v>1</v>
      </c>
      <c r="S196" s="24">
        <v>157</v>
      </c>
      <c r="T196" s="24">
        <v>111</v>
      </c>
      <c r="U196" s="24">
        <v>0</v>
      </c>
      <c r="V196" s="24">
        <v>0</v>
      </c>
      <c r="W196" s="24">
        <v>268</v>
      </c>
      <c r="X196" s="24">
        <v>269</v>
      </c>
      <c r="Z196" s="1">
        <f xml:space="preserve"> N196 - X196</f>
        <v>1</v>
      </c>
      <c r="AB196" s="57">
        <f>IF(OR($D196 = "SPLIT",$T196 = "N/A"),"",COUNTIFS($D$7:$D$361,$D196,T$7:T$361,"&gt;"&amp;T196)+1)</f>
        <v>3</v>
      </c>
      <c r="AC196" s="57">
        <f>IF(OR($D196 = "SPLIT",$X196 = "N/A"),"",COUNTIFS($D$7:$D$361,$D196,X$7:X$361,"&gt;"&amp;X196)+1)</f>
        <v>25</v>
      </c>
    </row>
    <row r="197" spans="1:29" x14ac:dyDescent="0.2">
      <c r="A197" s="24">
        <v>545555</v>
      </c>
      <c r="B197" s="25" t="s">
        <v>216</v>
      </c>
      <c r="C197" s="25" t="s">
        <v>215</v>
      </c>
      <c r="D197" s="25" t="s">
        <v>23</v>
      </c>
      <c r="E197" s="24">
        <v>8</v>
      </c>
      <c r="F197" s="25"/>
      <c r="G197" s="24" t="s">
        <v>31</v>
      </c>
      <c r="H197" s="24" t="s">
        <v>31</v>
      </c>
      <c r="I197" s="24" t="s">
        <v>31</v>
      </c>
      <c r="J197" s="24" t="s">
        <v>31</v>
      </c>
      <c r="K197" s="24" t="s">
        <v>31</v>
      </c>
      <c r="L197" s="24" t="s">
        <v>31</v>
      </c>
      <c r="M197" s="24"/>
      <c r="N197" s="24" t="s">
        <v>31</v>
      </c>
      <c r="O197" s="24" t="s">
        <v>31</v>
      </c>
      <c r="P197" s="24" t="s">
        <v>31</v>
      </c>
      <c r="Q197" s="24"/>
      <c r="R197" s="24" t="s">
        <v>31</v>
      </c>
      <c r="S197" s="24" t="s">
        <v>31</v>
      </c>
      <c r="T197" s="24" t="s">
        <v>31</v>
      </c>
      <c r="U197" s="24" t="s">
        <v>31</v>
      </c>
      <c r="V197" s="24" t="s">
        <v>31</v>
      </c>
      <c r="W197" s="24" t="s">
        <v>31</v>
      </c>
      <c r="X197" s="24" t="s">
        <v>31</v>
      </c>
      <c r="AB197" s="57" t="str">
        <f>IF(OR($D197 = "SPLIT",$T197 = "N/A"),"",COUNTIFS($D$7:$D$361,$D197,T$7:T$361,"&gt;"&amp;T197)+1)</f>
        <v/>
      </c>
      <c r="AC197" s="57" t="str">
        <f>IF(OR($D197 = "SPLIT",$X197 = "N/A"),"",COUNTIFS($D$7:$D$361,$D197,X$7:X$361,"&gt;"&amp;X197)+1)</f>
        <v/>
      </c>
    </row>
    <row r="198" spans="1:29" x14ac:dyDescent="0.2">
      <c r="A198" s="24">
        <v>540155</v>
      </c>
      <c r="B198" s="25" t="s">
        <v>217</v>
      </c>
      <c r="C198" s="25" t="s">
        <v>215</v>
      </c>
      <c r="D198" s="25" t="s">
        <v>23</v>
      </c>
      <c r="E198" s="24">
        <v>8</v>
      </c>
      <c r="F198" s="25"/>
      <c r="G198" s="24">
        <v>0</v>
      </c>
      <c r="H198" s="24">
        <v>0</v>
      </c>
      <c r="I198" s="24">
        <v>0</v>
      </c>
      <c r="J198" s="24">
        <v>0</v>
      </c>
      <c r="K198" s="24">
        <v>0</v>
      </c>
      <c r="L198" s="24">
        <v>9</v>
      </c>
      <c r="M198" s="24"/>
      <c r="N198" s="24">
        <v>9</v>
      </c>
      <c r="O198" s="24">
        <v>0</v>
      </c>
      <c r="P198" s="24">
        <v>9</v>
      </c>
      <c r="Q198" s="24"/>
      <c r="R198" s="24">
        <v>0</v>
      </c>
      <c r="S198" s="24">
        <v>9</v>
      </c>
      <c r="T198" s="24">
        <v>0</v>
      </c>
      <c r="U198" s="24">
        <v>0</v>
      </c>
      <c r="V198" s="24">
        <v>0</v>
      </c>
      <c r="W198" s="24">
        <v>9</v>
      </c>
      <c r="X198" s="24">
        <v>9</v>
      </c>
      <c r="Z198" s="1">
        <f xml:space="preserve"> N198 - X198</f>
        <v>0</v>
      </c>
      <c r="AB198" s="57">
        <f>IF(OR($D198 = "SPLIT",$T198 = "N/A"),"",COUNTIFS($D$7:$D$361,$D198,T$7:T$361,"&gt;"&amp;T198)+1)</f>
        <v>104</v>
      </c>
      <c r="AC198" s="57">
        <f>IF(OR($D198 = "SPLIT",$X198 = "N/A"),"",COUNTIFS($D$7:$D$361,$D198,X$7:X$361,"&gt;"&amp;X198)+1)</f>
        <v>188</v>
      </c>
    </row>
    <row r="199" spans="1:29" x14ac:dyDescent="0.2">
      <c r="A199" s="24">
        <v>540091</v>
      </c>
      <c r="B199" s="25" t="s">
        <v>218</v>
      </c>
      <c r="C199" s="25" t="s">
        <v>215</v>
      </c>
      <c r="D199" s="25" t="s">
        <v>23</v>
      </c>
      <c r="E199" s="24">
        <v>8</v>
      </c>
      <c r="F199" s="25"/>
      <c r="G199" s="24" t="s">
        <v>31</v>
      </c>
      <c r="H199" s="24" t="s">
        <v>31</v>
      </c>
      <c r="I199" s="24" t="s">
        <v>31</v>
      </c>
      <c r="J199" s="24" t="s">
        <v>31</v>
      </c>
      <c r="K199" s="24" t="s">
        <v>31</v>
      </c>
      <c r="L199" s="24" t="s">
        <v>31</v>
      </c>
      <c r="M199" s="24"/>
      <c r="N199" s="24" t="s">
        <v>31</v>
      </c>
      <c r="O199" s="24" t="s">
        <v>31</v>
      </c>
      <c r="P199" s="24" t="s">
        <v>31</v>
      </c>
      <c r="Q199" s="24"/>
      <c r="R199" s="24" t="s">
        <v>31</v>
      </c>
      <c r="S199" s="24" t="s">
        <v>31</v>
      </c>
      <c r="T199" s="24" t="s">
        <v>31</v>
      </c>
      <c r="U199" s="24" t="s">
        <v>31</v>
      </c>
      <c r="V199" s="24" t="s">
        <v>31</v>
      </c>
      <c r="W199" s="24" t="s">
        <v>31</v>
      </c>
      <c r="X199" s="24" t="s">
        <v>31</v>
      </c>
      <c r="AB199" s="57" t="str">
        <f>IF(OR($D199 = "SPLIT",$T199 = "N/A"),"",COUNTIFS($D$7:$D$361,$D199,T$7:T$361,"&gt;"&amp;T199)+1)</f>
        <v/>
      </c>
      <c r="AC199" s="57" t="str">
        <f>IF(OR($D199 = "SPLIT",$X199 = "N/A"),"",COUNTIFS($D$7:$D$361,$D199,X$7:X$361,"&gt;"&amp;X199)+1)</f>
        <v/>
      </c>
    </row>
    <row r="200" spans="1:29" x14ac:dyDescent="0.2">
      <c r="A200" s="24">
        <v>540131</v>
      </c>
      <c r="B200" s="25" t="s">
        <v>219</v>
      </c>
      <c r="C200" s="25" t="s">
        <v>215</v>
      </c>
      <c r="D200" s="25" t="s">
        <v>23</v>
      </c>
      <c r="E200" s="24">
        <v>8</v>
      </c>
      <c r="F200" s="25"/>
      <c r="G200" s="24">
        <v>0</v>
      </c>
      <c r="H200" s="24">
        <v>1</v>
      </c>
      <c r="I200" s="24">
        <v>29</v>
      </c>
      <c r="J200" s="24">
        <v>28</v>
      </c>
      <c r="K200" s="24">
        <v>0</v>
      </c>
      <c r="L200" s="24">
        <v>9</v>
      </c>
      <c r="M200" s="24"/>
      <c r="N200" s="24">
        <v>39</v>
      </c>
      <c r="O200" s="24">
        <v>28</v>
      </c>
      <c r="P200" s="24">
        <v>67</v>
      </c>
      <c r="Q200" s="24"/>
      <c r="R200" s="24">
        <v>3</v>
      </c>
      <c r="S200" s="24">
        <v>34</v>
      </c>
      <c r="T200" s="24">
        <v>2</v>
      </c>
      <c r="U200" s="24">
        <v>0</v>
      </c>
      <c r="V200" s="24">
        <v>0</v>
      </c>
      <c r="W200" s="24">
        <v>36</v>
      </c>
      <c r="X200" s="24">
        <v>39</v>
      </c>
      <c r="Z200" s="1">
        <f t="shared" ref="Z200:Z218" si="9" xml:space="preserve"> N200 - X200</f>
        <v>0</v>
      </c>
      <c r="AB200" s="57">
        <f>IF(OR($D200 = "SPLIT",$T200 = "N/A"),"",COUNTIFS($D$7:$D$361,$D200,T$7:T$361,"&gt;"&amp;T200)+1)</f>
        <v>83</v>
      </c>
      <c r="AC200" s="57">
        <f>IF(OR($D200 = "SPLIT",$X200 = "N/A"),"",COUNTIFS($D$7:$D$361,$D200,X$7:X$361,"&gt;"&amp;X200)+1)</f>
        <v>117</v>
      </c>
    </row>
    <row r="201" spans="1:29" x14ac:dyDescent="0.2">
      <c r="A201" s="58">
        <v>540129</v>
      </c>
      <c r="B201" s="59" t="s">
        <v>220</v>
      </c>
      <c r="C201" s="59" t="s">
        <v>215</v>
      </c>
      <c r="D201" s="59" t="s">
        <v>27</v>
      </c>
      <c r="E201" s="58">
        <v>8</v>
      </c>
      <c r="F201" s="59"/>
      <c r="G201" s="58">
        <v>0</v>
      </c>
      <c r="H201" s="58">
        <v>179</v>
      </c>
      <c r="I201" s="58">
        <v>277</v>
      </c>
      <c r="J201" s="58">
        <v>107</v>
      </c>
      <c r="K201" s="58">
        <v>0</v>
      </c>
      <c r="L201" s="58">
        <v>146</v>
      </c>
      <c r="M201" s="58"/>
      <c r="N201" s="58">
        <v>602</v>
      </c>
      <c r="O201" s="58">
        <v>107</v>
      </c>
      <c r="P201" s="58">
        <v>709</v>
      </c>
      <c r="Q201" s="58"/>
      <c r="R201" s="58">
        <v>109</v>
      </c>
      <c r="S201" s="58">
        <v>284</v>
      </c>
      <c r="T201" s="58">
        <v>209</v>
      </c>
      <c r="U201" s="58">
        <v>0</v>
      </c>
      <c r="V201" s="58">
        <v>0</v>
      </c>
      <c r="W201" s="58">
        <v>493</v>
      </c>
      <c r="X201" s="58">
        <v>602</v>
      </c>
      <c r="Z201" s="1">
        <f t="shared" si="9"/>
        <v>0</v>
      </c>
      <c r="AB201" s="55">
        <f>IF(OR($D201 = "SPLIT",$T201 = "N/A"),"",COUNTIFS($D$7:$D$361,$D201,T$7:T$361,"&gt;"&amp;T201)+1)</f>
        <v>8</v>
      </c>
      <c r="AC201" s="55">
        <f>IF(OR($D201 = "SPLIT",$X201 = "N/A"),"",COUNTIFS($D$7:$D$361,$D201,X$7:X$361,"&gt;"&amp;X201)+1)</f>
        <v>34</v>
      </c>
    </row>
    <row r="202" spans="1:29" x14ac:dyDescent="0.2">
      <c r="A202" s="26"/>
      <c r="B202" s="27"/>
      <c r="C202" s="27" t="s">
        <v>215</v>
      </c>
      <c r="D202" s="27" t="s">
        <v>2</v>
      </c>
      <c r="E202" s="26">
        <v>8</v>
      </c>
      <c r="F202" s="27"/>
      <c r="G202" s="26">
        <v>0</v>
      </c>
      <c r="H202" s="26">
        <v>289</v>
      </c>
      <c r="I202" s="26">
        <v>452</v>
      </c>
      <c r="J202" s="26">
        <v>234</v>
      </c>
      <c r="K202" s="26">
        <v>0</v>
      </c>
      <c r="L202" s="26">
        <v>179</v>
      </c>
      <c r="M202" s="26"/>
      <c r="N202" s="26">
        <v>920</v>
      </c>
      <c r="O202" s="26">
        <v>234</v>
      </c>
      <c r="P202" s="26">
        <v>1154</v>
      </c>
      <c r="Q202" s="26"/>
      <c r="R202" s="26">
        <v>113</v>
      </c>
      <c r="S202" s="26">
        <v>484</v>
      </c>
      <c r="T202" s="26">
        <v>322</v>
      </c>
      <c r="U202" s="26">
        <v>0</v>
      </c>
      <c r="V202" s="26">
        <v>0</v>
      </c>
      <c r="W202" s="26">
        <v>806</v>
      </c>
      <c r="X202" s="26">
        <v>919</v>
      </c>
      <c r="Z202" s="1">
        <f t="shared" si="9"/>
        <v>1</v>
      </c>
      <c r="AB202" s="56">
        <f>IF(OR($D202 = "SPLIT",$T202 = "N/A"),"",COUNTIFS($D$7:$D$361,$D202,T$7:T$361,"&gt;"&amp;T202)+1)</f>
        <v>6</v>
      </c>
      <c r="AC202" s="56">
        <f>IF(OR($D202 = "SPLIT",$X202 = "N/A"),"",COUNTIFS($D$7:$D$361,$D202,X$7:X$361,"&gt;"&amp;X202)+1)</f>
        <v>32</v>
      </c>
    </row>
    <row r="203" spans="1:29" x14ac:dyDescent="0.2">
      <c r="A203" s="24">
        <v>540134</v>
      </c>
      <c r="B203" s="25" t="s">
        <v>221</v>
      </c>
      <c r="C203" s="25" t="s">
        <v>222</v>
      </c>
      <c r="D203" s="25" t="s">
        <v>23</v>
      </c>
      <c r="E203" s="24">
        <v>2</v>
      </c>
      <c r="F203" s="25"/>
      <c r="G203" s="24">
        <v>0</v>
      </c>
      <c r="H203" s="24">
        <v>53</v>
      </c>
      <c r="I203" s="24">
        <v>57</v>
      </c>
      <c r="J203" s="24">
        <v>10</v>
      </c>
      <c r="K203" s="24">
        <v>0</v>
      </c>
      <c r="L203" s="24">
        <v>11</v>
      </c>
      <c r="M203" s="24"/>
      <c r="N203" s="24">
        <v>121</v>
      </c>
      <c r="O203" s="24">
        <v>10</v>
      </c>
      <c r="P203" s="24">
        <v>131</v>
      </c>
      <c r="Q203" s="24"/>
      <c r="R203" s="24">
        <v>0</v>
      </c>
      <c r="S203" s="24">
        <v>73</v>
      </c>
      <c r="T203" s="24">
        <v>46</v>
      </c>
      <c r="U203" s="24">
        <v>0</v>
      </c>
      <c r="V203" s="24">
        <v>0</v>
      </c>
      <c r="W203" s="24">
        <v>119</v>
      </c>
      <c r="X203" s="24">
        <v>119</v>
      </c>
      <c r="Z203" s="1">
        <f t="shared" si="9"/>
        <v>2</v>
      </c>
      <c r="AB203" s="57">
        <f>IF(OR($D203 = "SPLIT",$T203 = "N/A"),"",COUNTIFS($D$7:$D$361,$D203,T$7:T$361,"&gt;"&amp;T203)+1)</f>
        <v>16</v>
      </c>
      <c r="AC203" s="57">
        <f>IF(OR($D203 = "SPLIT",$X203 = "N/A"),"",COUNTIFS($D$7:$D$361,$D203,X$7:X$361,"&gt;"&amp;X203)+1)</f>
        <v>53</v>
      </c>
    </row>
    <row r="204" spans="1:29" x14ac:dyDescent="0.2">
      <c r="A204" s="24">
        <v>540135</v>
      </c>
      <c r="B204" s="25" t="s">
        <v>223</v>
      </c>
      <c r="C204" s="25" t="s">
        <v>222</v>
      </c>
      <c r="D204" s="25" t="s">
        <v>23</v>
      </c>
      <c r="E204" s="24">
        <v>2</v>
      </c>
      <c r="F204" s="25"/>
      <c r="G204" s="24">
        <v>0</v>
      </c>
      <c r="H204" s="24">
        <v>30</v>
      </c>
      <c r="I204" s="24">
        <v>38</v>
      </c>
      <c r="J204" s="24">
        <v>3</v>
      </c>
      <c r="K204" s="24">
        <v>0</v>
      </c>
      <c r="L204" s="24">
        <v>7</v>
      </c>
      <c r="M204" s="24"/>
      <c r="N204" s="24">
        <v>75</v>
      </c>
      <c r="O204" s="24">
        <v>3</v>
      </c>
      <c r="P204" s="24">
        <v>78</v>
      </c>
      <c r="Q204" s="24"/>
      <c r="R204" s="24">
        <v>0</v>
      </c>
      <c r="S204" s="24">
        <v>44</v>
      </c>
      <c r="T204" s="24">
        <v>29</v>
      </c>
      <c r="U204" s="24">
        <v>0</v>
      </c>
      <c r="V204" s="24">
        <v>0</v>
      </c>
      <c r="W204" s="24">
        <v>73</v>
      </c>
      <c r="X204" s="24">
        <v>73</v>
      </c>
      <c r="Z204" s="1">
        <f t="shared" si="9"/>
        <v>2</v>
      </c>
      <c r="AB204" s="57">
        <f>IF(OR($D204 = "SPLIT",$T204 = "N/A"),"",COUNTIFS($D$7:$D$361,$D204,T$7:T$361,"&gt;"&amp;T204)+1)</f>
        <v>23</v>
      </c>
      <c r="AC204" s="57">
        <f>IF(OR($D204 = "SPLIT",$X204 = "N/A"),"",COUNTIFS($D$7:$D$361,$D204,X$7:X$361,"&gt;"&amp;X204)+1)</f>
        <v>79</v>
      </c>
    </row>
    <row r="205" spans="1:29" x14ac:dyDescent="0.2">
      <c r="A205" s="24">
        <v>540136</v>
      </c>
      <c r="B205" s="25" t="s">
        <v>224</v>
      </c>
      <c r="C205" s="25" t="s">
        <v>222</v>
      </c>
      <c r="D205" s="25" t="s">
        <v>23</v>
      </c>
      <c r="E205" s="24">
        <v>2</v>
      </c>
      <c r="F205" s="25"/>
      <c r="G205" s="24">
        <v>0</v>
      </c>
      <c r="H205" s="24">
        <v>0</v>
      </c>
      <c r="I205" s="24">
        <v>78</v>
      </c>
      <c r="J205" s="24">
        <v>0</v>
      </c>
      <c r="K205" s="24">
        <v>0</v>
      </c>
      <c r="L205" s="24">
        <v>2</v>
      </c>
      <c r="M205" s="24"/>
      <c r="N205" s="24">
        <v>80</v>
      </c>
      <c r="O205" s="24">
        <v>0</v>
      </c>
      <c r="P205" s="24">
        <v>80</v>
      </c>
      <c r="Q205" s="24"/>
      <c r="R205" s="24">
        <v>0</v>
      </c>
      <c r="S205" s="24">
        <v>80</v>
      </c>
      <c r="T205" s="24">
        <v>0</v>
      </c>
      <c r="U205" s="24">
        <v>0</v>
      </c>
      <c r="V205" s="24">
        <v>0</v>
      </c>
      <c r="W205" s="24">
        <v>80</v>
      </c>
      <c r="X205" s="24">
        <v>80</v>
      </c>
      <c r="Z205" s="1">
        <f t="shared" si="9"/>
        <v>0</v>
      </c>
      <c r="AB205" s="57">
        <f>IF(OR($D205 = "SPLIT",$T205 = "N/A"),"",COUNTIFS($D$7:$D$361,$D205,T$7:T$361,"&gt;"&amp;T205)+1)</f>
        <v>104</v>
      </c>
      <c r="AC205" s="57">
        <f>IF(OR($D205 = "SPLIT",$X205 = "N/A"),"",COUNTIFS($D$7:$D$361,$D205,X$7:X$361,"&gt;"&amp;X205)+1)</f>
        <v>73</v>
      </c>
    </row>
    <row r="206" spans="1:29" x14ac:dyDescent="0.2">
      <c r="A206" s="24">
        <v>545538</v>
      </c>
      <c r="B206" s="25" t="s">
        <v>225</v>
      </c>
      <c r="C206" s="25" t="s">
        <v>222</v>
      </c>
      <c r="D206" s="25" t="s">
        <v>23</v>
      </c>
      <c r="E206" s="24">
        <v>2</v>
      </c>
      <c r="F206" s="25"/>
      <c r="G206" s="24">
        <v>0</v>
      </c>
      <c r="H206" s="24">
        <v>0</v>
      </c>
      <c r="I206" s="24">
        <v>50</v>
      </c>
      <c r="J206" s="24">
        <v>1</v>
      </c>
      <c r="K206" s="24">
        <v>0</v>
      </c>
      <c r="L206" s="24">
        <v>0</v>
      </c>
      <c r="M206" s="24"/>
      <c r="N206" s="24">
        <v>50</v>
      </c>
      <c r="O206" s="24">
        <v>1</v>
      </c>
      <c r="P206" s="24">
        <v>51</v>
      </c>
      <c r="Q206" s="24"/>
      <c r="R206" s="24">
        <v>0</v>
      </c>
      <c r="S206" s="24">
        <v>48</v>
      </c>
      <c r="T206" s="24">
        <v>0</v>
      </c>
      <c r="U206" s="24">
        <v>0</v>
      </c>
      <c r="V206" s="24">
        <v>0</v>
      </c>
      <c r="W206" s="24">
        <v>48</v>
      </c>
      <c r="X206" s="24">
        <v>48</v>
      </c>
      <c r="Z206" s="1">
        <f t="shared" si="9"/>
        <v>2</v>
      </c>
      <c r="AB206" s="57">
        <f>IF(OR($D206 = "SPLIT",$T206 = "N/A"),"",COUNTIFS($D$7:$D$361,$D206,T$7:T$361,"&gt;"&amp;T206)+1)</f>
        <v>104</v>
      </c>
      <c r="AC206" s="57">
        <f>IF(OR($D206 = "SPLIT",$X206 = "N/A"),"",COUNTIFS($D$7:$D$361,$D206,X$7:X$361,"&gt;"&amp;X206)+1)</f>
        <v>109</v>
      </c>
    </row>
    <row r="207" spans="1:29" x14ac:dyDescent="0.2">
      <c r="A207" s="24">
        <v>540138</v>
      </c>
      <c r="B207" s="25" t="s">
        <v>226</v>
      </c>
      <c r="C207" s="25" t="s">
        <v>222</v>
      </c>
      <c r="D207" s="25" t="s">
        <v>23</v>
      </c>
      <c r="E207" s="24">
        <v>2</v>
      </c>
      <c r="F207" s="25"/>
      <c r="G207" s="24">
        <v>0</v>
      </c>
      <c r="H207" s="24">
        <v>3</v>
      </c>
      <c r="I207" s="24">
        <v>37</v>
      </c>
      <c r="J207" s="24">
        <v>0</v>
      </c>
      <c r="K207" s="24">
        <v>0</v>
      </c>
      <c r="L207" s="24">
        <v>0</v>
      </c>
      <c r="M207" s="24"/>
      <c r="N207" s="24">
        <v>40</v>
      </c>
      <c r="O207" s="24">
        <v>0</v>
      </c>
      <c r="P207" s="24">
        <v>40</v>
      </c>
      <c r="Q207" s="24"/>
      <c r="R207" s="24">
        <v>0</v>
      </c>
      <c r="S207" s="24">
        <v>37</v>
      </c>
      <c r="T207" s="24">
        <v>3</v>
      </c>
      <c r="U207" s="24">
        <v>0</v>
      </c>
      <c r="V207" s="24">
        <v>0</v>
      </c>
      <c r="W207" s="24">
        <v>40</v>
      </c>
      <c r="X207" s="24">
        <v>40</v>
      </c>
      <c r="Z207" s="1">
        <f t="shared" si="9"/>
        <v>0</v>
      </c>
      <c r="AB207" s="57">
        <f>IF(OR($D207 = "SPLIT",$T207 = "N/A"),"",COUNTIFS($D$7:$D$361,$D207,T$7:T$361,"&gt;"&amp;T207)+1)</f>
        <v>72</v>
      </c>
      <c r="AC207" s="57">
        <f>IF(OR($D207 = "SPLIT",$X207 = "N/A"),"",COUNTIFS($D$7:$D$361,$D207,X$7:X$361,"&gt;"&amp;X207)+1)</f>
        <v>115</v>
      </c>
    </row>
    <row r="208" spans="1:29" x14ac:dyDescent="0.2">
      <c r="A208" s="58">
        <v>540133</v>
      </c>
      <c r="B208" s="59" t="s">
        <v>227</v>
      </c>
      <c r="C208" s="59" t="s">
        <v>222</v>
      </c>
      <c r="D208" s="59" t="s">
        <v>27</v>
      </c>
      <c r="E208" s="58">
        <v>2</v>
      </c>
      <c r="F208" s="59"/>
      <c r="G208" s="58">
        <v>0</v>
      </c>
      <c r="H208" s="58">
        <v>494</v>
      </c>
      <c r="I208" s="58">
        <v>1997</v>
      </c>
      <c r="J208" s="58">
        <v>654</v>
      </c>
      <c r="K208" s="58">
        <v>0</v>
      </c>
      <c r="L208" s="58">
        <v>236</v>
      </c>
      <c r="M208" s="58"/>
      <c r="N208" s="58">
        <v>2727</v>
      </c>
      <c r="O208" s="58">
        <v>654</v>
      </c>
      <c r="P208" s="58">
        <v>3381</v>
      </c>
      <c r="Q208" s="58"/>
      <c r="R208" s="58">
        <v>848</v>
      </c>
      <c r="S208" s="58">
        <v>1429</v>
      </c>
      <c r="T208" s="58">
        <v>395</v>
      </c>
      <c r="U208" s="58">
        <v>0</v>
      </c>
      <c r="V208" s="58">
        <v>0</v>
      </c>
      <c r="W208" s="58">
        <v>1824</v>
      </c>
      <c r="X208" s="58">
        <v>2672</v>
      </c>
      <c r="Z208" s="1">
        <f t="shared" si="9"/>
        <v>55</v>
      </c>
      <c r="AB208" s="55">
        <f>IF(OR($D208 = "SPLIT",$T208 = "N/A"),"",COUNTIFS($D$7:$D$361,$D208,T$7:T$361,"&gt;"&amp;T208)+1)</f>
        <v>4</v>
      </c>
      <c r="AC208" s="55">
        <f>IF(OR($D208 = "SPLIT",$X208 = "N/A"),"",COUNTIFS($D$7:$D$361,$D208,X$7:X$361,"&gt;"&amp;X208)+1)</f>
        <v>3</v>
      </c>
    </row>
    <row r="209" spans="1:29" x14ac:dyDescent="0.2">
      <c r="A209" s="26"/>
      <c r="B209" s="27"/>
      <c r="C209" s="27" t="s">
        <v>222</v>
      </c>
      <c r="D209" s="27" t="s">
        <v>2</v>
      </c>
      <c r="E209" s="26">
        <v>2</v>
      </c>
      <c r="F209" s="27"/>
      <c r="G209" s="26">
        <v>0</v>
      </c>
      <c r="H209" s="26">
        <v>580</v>
      </c>
      <c r="I209" s="26">
        <v>2257</v>
      </c>
      <c r="J209" s="26">
        <v>668</v>
      </c>
      <c r="K209" s="26">
        <v>0</v>
      </c>
      <c r="L209" s="26">
        <v>256</v>
      </c>
      <c r="M209" s="26"/>
      <c r="N209" s="26">
        <v>3093</v>
      </c>
      <c r="O209" s="26">
        <v>668</v>
      </c>
      <c r="P209" s="26">
        <v>3761</v>
      </c>
      <c r="Q209" s="26"/>
      <c r="R209" s="26">
        <v>848</v>
      </c>
      <c r="S209" s="26">
        <v>1711</v>
      </c>
      <c r="T209" s="26">
        <v>473</v>
      </c>
      <c r="U209" s="26">
        <v>0</v>
      </c>
      <c r="V209" s="26">
        <v>0</v>
      </c>
      <c r="W209" s="26">
        <v>2184</v>
      </c>
      <c r="X209" s="26">
        <v>3032</v>
      </c>
      <c r="Z209" s="1">
        <f t="shared" si="9"/>
        <v>61</v>
      </c>
      <c r="AB209" s="56">
        <f>IF(OR($D209 = "SPLIT",$T209 = "N/A"),"",COUNTIFS($D$7:$D$361,$D209,T$7:T$361,"&gt;"&amp;T209)+1)</f>
        <v>5</v>
      </c>
      <c r="AC209" s="56">
        <f>IF(OR($D209 = "SPLIT",$X209 = "N/A"),"",COUNTIFS($D$7:$D$361,$D209,X$7:X$361,"&gt;"&amp;X209)+1)</f>
        <v>5</v>
      </c>
    </row>
    <row r="210" spans="1:29" x14ac:dyDescent="0.2">
      <c r="A210" s="24">
        <v>540140</v>
      </c>
      <c r="B210" s="25" t="s">
        <v>228</v>
      </c>
      <c r="C210" s="25" t="s">
        <v>229</v>
      </c>
      <c r="D210" s="25" t="s">
        <v>23</v>
      </c>
      <c r="E210" s="24">
        <v>6</v>
      </c>
      <c r="F210" s="25"/>
      <c r="G210" s="24">
        <v>0</v>
      </c>
      <c r="H210" s="24">
        <v>0</v>
      </c>
      <c r="I210" s="24">
        <v>0</v>
      </c>
      <c r="J210" s="24">
        <v>15</v>
      </c>
      <c r="K210" s="24">
        <v>0</v>
      </c>
      <c r="L210" s="24">
        <v>0</v>
      </c>
      <c r="M210" s="24"/>
      <c r="N210" s="24">
        <v>0</v>
      </c>
      <c r="O210" s="24">
        <v>15</v>
      </c>
      <c r="P210" s="24">
        <v>15</v>
      </c>
      <c r="Q210" s="24"/>
      <c r="R210" s="24">
        <v>0</v>
      </c>
      <c r="S210" s="24">
        <v>0</v>
      </c>
      <c r="T210" s="24">
        <v>0</v>
      </c>
      <c r="U210" s="24">
        <v>0</v>
      </c>
      <c r="V210" s="24">
        <v>0</v>
      </c>
      <c r="W210" s="24">
        <v>0</v>
      </c>
      <c r="X210" s="24">
        <v>0</v>
      </c>
      <c r="Z210" s="1">
        <f t="shared" si="9"/>
        <v>0</v>
      </c>
      <c r="AB210" s="57">
        <f>IF(OR($D210 = "SPLIT",$T210 = "N/A"),"",COUNTIFS($D$7:$D$361,$D210,T$7:T$361,"&gt;"&amp;T210)+1)</f>
        <v>104</v>
      </c>
      <c r="AC210" s="57">
        <f>IF(OR($D210 = "SPLIT",$X210 = "N/A"),"",COUNTIFS($D$7:$D$361,$D210,X$7:X$361,"&gt;"&amp;X210)+1)</f>
        <v>204</v>
      </c>
    </row>
    <row r="211" spans="1:29" x14ac:dyDescent="0.2">
      <c r="A211" s="24">
        <v>540272</v>
      </c>
      <c r="B211" s="25" t="s">
        <v>230</v>
      </c>
      <c r="C211" s="25" t="s">
        <v>229</v>
      </c>
      <c r="D211" s="25" t="s">
        <v>23</v>
      </c>
      <c r="E211" s="24">
        <v>6</v>
      </c>
      <c r="F211" s="25"/>
      <c r="G211" s="24">
        <v>0</v>
      </c>
      <c r="H211" s="24">
        <v>3</v>
      </c>
      <c r="I211" s="24">
        <v>26</v>
      </c>
      <c r="J211" s="24">
        <v>0</v>
      </c>
      <c r="K211" s="24">
        <v>0</v>
      </c>
      <c r="L211" s="24">
        <v>0</v>
      </c>
      <c r="M211" s="24"/>
      <c r="N211" s="24">
        <v>29</v>
      </c>
      <c r="O211" s="24">
        <v>0</v>
      </c>
      <c r="P211" s="24">
        <v>29</v>
      </c>
      <c r="Q211" s="24"/>
      <c r="R211" s="24">
        <v>0</v>
      </c>
      <c r="S211" s="24">
        <v>26</v>
      </c>
      <c r="T211" s="24">
        <v>3</v>
      </c>
      <c r="U211" s="24">
        <v>0</v>
      </c>
      <c r="V211" s="24">
        <v>0</v>
      </c>
      <c r="W211" s="24">
        <v>29</v>
      </c>
      <c r="X211" s="24">
        <v>29</v>
      </c>
      <c r="Z211" s="1">
        <f t="shared" si="9"/>
        <v>0</v>
      </c>
      <c r="AB211" s="57">
        <f>IF(OR($D211 = "SPLIT",$T211 = "N/A"),"",COUNTIFS($D$7:$D$361,$D211,T$7:T$361,"&gt;"&amp;T211)+1)</f>
        <v>72</v>
      </c>
      <c r="AC211" s="57">
        <f>IF(OR($D211 = "SPLIT",$X211 = "N/A"),"",COUNTIFS($D$7:$D$361,$D211,X$7:X$361,"&gt;"&amp;X211)+1)</f>
        <v>139</v>
      </c>
    </row>
    <row r="212" spans="1:29" x14ac:dyDescent="0.2">
      <c r="A212" s="24">
        <v>540274</v>
      </c>
      <c r="B212" s="25" t="s">
        <v>231</v>
      </c>
      <c r="C212" s="25" t="s">
        <v>229</v>
      </c>
      <c r="D212" s="25" t="s">
        <v>23</v>
      </c>
      <c r="E212" s="24">
        <v>6</v>
      </c>
      <c r="F212" s="25"/>
      <c r="G212" s="24">
        <v>0</v>
      </c>
      <c r="H212" s="24">
        <v>5</v>
      </c>
      <c r="I212" s="24">
        <v>22</v>
      </c>
      <c r="J212" s="24">
        <v>0</v>
      </c>
      <c r="K212" s="24">
        <v>0</v>
      </c>
      <c r="L212" s="24">
        <v>4</v>
      </c>
      <c r="M212" s="24"/>
      <c r="N212" s="24">
        <v>31</v>
      </c>
      <c r="O212" s="24">
        <v>0</v>
      </c>
      <c r="P212" s="24">
        <v>31</v>
      </c>
      <c r="Q212" s="24"/>
      <c r="R212" s="24">
        <v>2</v>
      </c>
      <c r="S212" s="24">
        <v>24</v>
      </c>
      <c r="T212" s="24">
        <v>5</v>
      </c>
      <c r="U212" s="24">
        <v>0</v>
      </c>
      <c r="V212" s="24">
        <v>0</v>
      </c>
      <c r="W212" s="24">
        <v>29</v>
      </c>
      <c r="X212" s="24">
        <v>31</v>
      </c>
      <c r="Z212" s="1">
        <f t="shared" si="9"/>
        <v>0</v>
      </c>
      <c r="AB212" s="57">
        <f>IF(OR($D212 = "SPLIT",$T212 = "N/A"),"",COUNTIFS($D$7:$D$361,$D212,T$7:T$361,"&gt;"&amp;T212)+1)</f>
        <v>65</v>
      </c>
      <c r="AC212" s="57">
        <f>IF(OR($D212 = "SPLIT",$X212 = "N/A"),"",COUNTIFS($D$7:$D$361,$D212,X$7:X$361,"&gt;"&amp;X212)+1)</f>
        <v>134</v>
      </c>
    </row>
    <row r="213" spans="1:29" x14ac:dyDescent="0.2">
      <c r="A213" s="24">
        <v>540141</v>
      </c>
      <c r="B213" s="25" t="s">
        <v>232</v>
      </c>
      <c r="C213" s="25" t="s">
        <v>229</v>
      </c>
      <c r="D213" s="25" t="s">
        <v>23</v>
      </c>
      <c r="E213" s="24">
        <v>6</v>
      </c>
      <c r="F213" s="25"/>
      <c r="G213" s="24">
        <v>0</v>
      </c>
      <c r="H213" s="24">
        <v>26</v>
      </c>
      <c r="I213" s="24">
        <v>137</v>
      </c>
      <c r="J213" s="24">
        <v>0</v>
      </c>
      <c r="K213" s="24">
        <v>0</v>
      </c>
      <c r="L213" s="24">
        <v>7</v>
      </c>
      <c r="M213" s="24"/>
      <c r="N213" s="24">
        <v>170</v>
      </c>
      <c r="O213" s="24">
        <v>0</v>
      </c>
      <c r="P213" s="24">
        <v>170</v>
      </c>
      <c r="Q213" s="24"/>
      <c r="R213" s="24">
        <v>4</v>
      </c>
      <c r="S213" s="24">
        <v>143</v>
      </c>
      <c r="T213" s="24">
        <v>23</v>
      </c>
      <c r="U213" s="24">
        <v>0</v>
      </c>
      <c r="V213" s="24">
        <v>0</v>
      </c>
      <c r="W213" s="24">
        <v>166</v>
      </c>
      <c r="X213" s="24">
        <v>170</v>
      </c>
      <c r="Z213" s="1">
        <f t="shared" si="9"/>
        <v>0</v>
      </c>
      <c r="AB213" s="57">
        <f>IF(OR($D213 = "SPLIT",$T213 = "N/A"),"",COUNTIFS($D$7:$D$361,$D213,T$7:T$361,"&gt;"&amp;T213)+1)</f>
        <v>26</v>
      </c>
      <c r="AC213" s="57">
        <f>IF(OR($D213 = "SPLIT",$X213 = "N/A"),"",COUNTIFS($D$7:$D$361,$D213,X$7:X$361,"&gt;"&amp;X213)+1)</f>
        <v>40</v>
      </c>
    </row>
    <row r="214" spans="1:29" x14ac:dyDescent="0.2">
      <c r="A214" s="24">
        <v>540273</v>
      </c>
      <c r="B214" s="25" t="s">
        <v>233</v>
      </c>
      <c r="C214" s="25" t="s">
        <v>229</v>
      </c>
      <c r="D214" s="25" t="s">
        <v>23</v>
      </c>
      <c r="E214" s="24">
        <v>6</v>
      </c>
      <c r="F214" s="25"/>
      <c r="G214" s="24">
        <v>0</v>
      </c>
      <c r="H214" s="24">
        <v>10</v>
      </c>
      <c r="I214" s="24">
        <v>7</v>
      </c>
      <c r="J214" s="24">
        <v>0</v>
      </c>
      <c r="K214" s="24">
        <v>0</v>
      </c>
      <c r="L214" s="24">
        <v>0</v>
      </c>
      <c r="M214" s="24"/>
      <c r="N214" s="24">
        <v>17</v>
      </c>
      <c r="O214" s="24">
        <v>0</v>
      </c>
      <c r="P214" s="24">
        <v>17</v>
      </c>
      <c r="Q214" s="24"/>
      <c r="R214" s="24">
        <v>0</v>
      </c>
      <c r="S214" s="24">
        <v>9</v>
      </c>
      <c r="T214" s="24">
        <v>8</v>
      </c>
      <c r="U214" s="24">
        <v>0</v>
      </c>
      <c r="V214" s="24">
        <v>0</v>
      </c>
      <c r="W214" s="24">
        <v>17</v>
      </c>
      <c r="X214" s="24">
        <v>17</v>
      </c>
      <c r="Z214" s="1">
        <f t="shared" si="9"/>
        <v>0</v>
      </c>
      <c r="AB214" s="57">
        <f>IF(OR($D214 = "SPLIT",$T214 = "N/A"),"",COUNTIFS($D$7:$D$361,$D214,T$7:T$361,"&gt;"&amp;T214)+1)</f>
        <v>54</v>
      </c>
      <c r="AC214" s="57">
        <f>IF(OR($D214 = "SPLIT",$X214 = "N/A"),"",COUNTIFS($D$7:$D$361,$D214,X$7:X$361,"&gt;"&amp;X214)+1)</f>
        <v>170</v>
      </c>
    </row>
    <row r="215" spans="1:29" x14ac:dyDescent="0.2">
      <c r="A215" s="58">
        <v>540139</v>
      </c>
      <c r="B215" s="59" t="s">
        <v>234</v>
      </c>
      <c r="C215" s="59" t="s">
        <v>229</v>
      </c>
      <c r="D215" s="59" t="s">
        <v>27</v>
      </c>
      <c r="E215" s="58">
        <v>6</v>
      </c>
      <c r="F215" s="59"/>
      <c r="G215" s="58">
        <v>0</v>
      </c>
      <c r="H215" s="58">
        <v>38</v>
      </c>
      <c r="I215" s="58">
        <v>606</v>
      </c>
      <c r="J215" s="58">
        <v>224</v>
      </c>
      <c r="K215" s="58">
        <v>0</v>
      </c>
      <c r="L215" s="58">
        <v>132</v>
      </c>
      <c r="M215" s="58"/>
      <c r="N215" s="58">
        <v>776</v>
      </c>
      <c r="O215" s="58">
        <v>224</v>
      </c>
      <c r="P215" s="58">
        <v>1000</v>
      </c>
      <c r="Q215" s="58"/>
      <c r="R215" s="58">
        <v>583</v>
      </c>
      <c r="S215" s="58">
        <v>151</v>
      </c>
      <c r="T215" s="58">
        <v>37</v>
      </c>
      <c r="U215" s="58">
        <v>0</v>
      </c>
      <c r="V215" s="58">
        <v>0</v>
      </c>
      <c r="W215" s="58">
        <v>188</v>
      </c>
      <c r="X215" s="58">
        <v>771</v>
      </c>
      <c r="Z215" s="1">
        <f t="shared" si="9"/>
        <v>5</v>
      </c>
      <c r="AB215" s="55">
        <f>IF(OR($D215 = "SPLIT",$T215 = "N/A"),"",COUNTIFS($D$7:$D$361,$D215,T$7:T$361,"&gt;"&amp;T215)+1)</f>
        <v>23</v>
      </c>
      <c r="AC215" s="55">
        <f>IF(OR($D215 = "SPLIT",$X215 = "N/A"),"",COUNTIFS($D$7:$D$361,$D215,X$7:X$361,"&gt;"&amp;X215)+1)</f>
        <v>26</v>
      </c>
    </row>
    <row r="216" spans="1:29" x14ac:dyDescent="0.2">
      <c r="A216" s="26"/>
      <c r="B216" s="27"/>
      <c r="C216" s="27" t="s">
        <v>229</v>
      </c>
      <c r="D216" s="27" t="s">
        <v>2</v>
      </c>
      <c r="E216" s="26">
        <v>6</v>
      </c>
      <c r="F216" s="27"/>
      <c r="G216" s="26">
        <v>0</v>
      </c>
      <c r="H216" s="26">
        <v>82</v>
      </c>
      <c r="I216" s="26">
        <v>798</v>
      </c>
      <c r="J216" s="26">
        <v>239</v>
      </c>
      <c r="K216" s="26">
        <v>0</v>
      </c>
      <c r="L216" s="26">
        <v>143</v>
      </c>
      <c r="M216" s="26"/>
      <c r="N216" s="26">
        <v>1023</v>
      </c>
      <c r="O216" s="26">
        <v>239</v>
      </c>
      <c r="P216" s="26">
        <v>1262</v>
      </c>
      <c r="Q216" s="26"/>
      <c r="R216" s="26">
        <v>589</v>
      </c>
      <c r="S216" s="26">
        <v>353</v>
      </c>
      <c r="T216" s="26">
        <v>76</v>
      </c>
      <c r="U216" s="26">
        <v>0</v>
      </c>
      <c r="V216" s="26">
        <v>0</v>
      </c>
      <c r="W216" s="26">
        <v>429</v>
      </c>
      <c r="X216" s="26">
        <v>1018</v>
      </c>
      <c r="Z216" s="1">
        <f t="shared" si="9"/>
        <v>5</v>
      </c>
      <c r="AB216" s="56">
        <f>IF(OR($D216 = "SPLIT",$T216 = "N/A"),"",COUNTIFS($D$7:$D$361,$D216,T$7:T$361,"&gt;"&amp;T216)+1)</f>
        <v>25</v>
      </c>
      <c r="AC216" s="56">
        <f>IF(OR($D216 = "SPLIT",$X216 = "N/A"),"",COUNTIFS($D$7:$D$361,$D216,X$7:X$361,"&gt;"&amp;X216)+1)</f>
        <v>28</v>
      </c>
    </row>
    <row r="217" spans="1:29" x14ac:dyDescent="0.2">
      <c r="A217" s="24">
        <v>540041</v>
      </c>
      <c r="B217" s="25" t="s">
        <v>89</v>
      </c>
      <c r="C217" s="25" t="s">
        <v>235</v>
      </c>
      <c r="D217" s="25" t="s">
        <v>49</v>
      </c>
      <c r="E217" s="24">
        <v>4</v>
      </c>
      <c r="F217" s="25"/>
      <c r="G217" s="24">
        <v>0</v>
      </c>
      <c r="H217" s="24">
        <v>1</v>
      </c>
      <c r="I217" s="24">
        <v>54</v>
      </c>
      <c r="J217" s="24">
        <v>12</v>
      </c>
      <c r="K217" s="24">
        <v>0</v>
      </c>
      <c r="L217" s="24">
        <v>0</v>
      </c>
      <c r="M217" s="24"/>
      <c r="N217" s="24">
        <v>55</v>
      </c>
      <c r="O217" s="24">
        <v>12</v>
      </c>
      <c r="P217" s="24">
        <v>67</v>
      </c>
      <c r="Q217" s="24"/>
      <c r="R217" s="24">
        <v>2</v>
      </c>
      <c r="S217" s="24">
        <v>46</v>
      </c>
      <c r="T217" s="24">
        <v>5</v>
      </c>
      <c r="U217" s="24">
        <v>0</v>
      </c>
      <c r="V217" s="24">
        <v>0</v>
      </c>
      <c r="W217" s="24">
        <v>51</v>
      </c>
      <c r="X217" s="24">
        <v>53</v>
      </c>
      <c r="Z217" s="1">
        <f t="shared" si="9"/>
        <v>2</v>
      </c>
      <c r="AB217" s="55" t="str">
        <f>IF(OR($D217 = "SPLIT",$T217 = "N/A"),"",COUNTIFS($D$7:$D$361,$D217,T$7:T$361,"&gt;"&amp;T217)+1)</f>
        <v/>
      </c>
      <c r="AC217" s="55" t="str">
        <f>IF(OR($D217 = "SPLIT",$X217 = "N/A"),"",COUNTIFS($D$7:$D$361,$D217,X$7:X$361,"&gt;"&amp;X217)+1)</f>
        <v/>
      </c>
    </row>
    <row r="218" spans="1:29" x14ac:dyDescent="0.2">
      <c r="A218" s="24">
        <v>540143</v>
      </c>
      <c r="B218" s="25" t="s">
        <v>236</v>
      </c>
      <c r="C218" s="25" t="s">
        <v>235</v>
      </c>
      <c r="D218" s="25" t="s">
        <v>23</v>
      </c>
      <c r="E218" s="24">
        <v>1</v>
      </c>
      <c r="F218" s="25"/>
      <c r="G218" s="24">
        <v>1</v>
      </c>
      <c r="H218" s="24">
        <v>2</v>
      </c>
      <c r="I218" s="24">
        <v>19</v>
      </c>
      <c r="J218" s="24">
        <v>4</v>
      </c>
      <c r="K218" s="24">
        <v>0</v>
      </c>
      <c r="L218" s="24">
        <v>5</v>
      </c>
      <c r="M218" s="24"/>
      <c r="N218" s="24">
        <v>27</v>
      </c>
      <c r="O218" s="24">
        <v>4</v>
      </c>
      <c r="P218" s="24">
        <v>31</v>
      </c>
      <c r="Q218" s="24"/>
      <c r="R218" s="24">
        <v>0</v>
      </c>
      <c r="S218" s="24">
        <v>21</v>
      </c>
      <c r="T218" s="24">
        <v>3</v>
      </c>
      <c r="U218" s="24">
        <v>0</v>
      </c>
      <c r="V218" s="24">
        <v>0</v>
      </c>
      <c r="W218" s="24">
        <v>24</v>
      </c>
      <c r="X218" s="24">
        <v>24</v>
      </c>
      <c r="Z218" s="1">
        <f t="shared" si="9"/>
        <v>3</v>
      </c>
      <c r="AB218" s="57">
        <f>IF(OR($D218 = "SPLIT",$T218 = "N/A"),"",COUNTIFS($D$7:$D$361,$D218,T$7:T$361,"&gt;"&amp;T218)+1)</f>
        <v>72</v>
      </c>
      <c r="AC218" s="57">
        <f>IF(OR($D218 = "SPLIT",$X218 = "N/A"),"",COUNTIFS($D$7:$D$361,$D218,X$7:X$361,"&gt;"&amp;X218)+1)</f>
        <v>146</v>
      </c>
    </row>
    <row r="219" spans="1:29" x14ac:dyDescent="0.2">
      <c r="A219" s="24">
        <v>540290</v>
      </c>
      <c r="B219" s="25" t="s">
        <v>237</v>
      </c>
      <c r="C219" s="25" t="s">
        <v>238</v>
      </c>
      <c r="D219" s="25" t="s">
        <v>23</v>
      </c>
      <c r="E219" s="24">
        <v>1</v>
      </c>
      <c r="F219" s="25"/>
      <c r="G219" s="24" t="s">
        <v>31</v>
      </c>
      <c r="H219" s="24" t="s">
        <v>31</v>
      </c>
      <c r="I219" s="24" t="s">
        <v>31</v>
      </c>
      <c r="J219" s="24" t="s">
        <v>31</v>
      </c>
      <c r="K219" s="24" t="s">
        <v>31</v>
      </c>
      <c r="L219" s="24" t="s">
        <v>31</v>
      </c>
      <c r="M219" s="24"/>
      <c r="N219" s="24" t="s">
        <v>31</v>
      </c>
      <c r="O219" s="24" t="s">
        <v>31</v>
      </c>
      <c r="P219" s="24" t="s">
        <v>31</v>
      </c>
      <c r="Q219" s="24"/>
      <c r="R219" s="24" t="s">
        <v>31</v>
      </c>
      <c r="S219" s="24" t="s">
        <v>31</v>
      </c>
      <c r="T219" s="24" t="s">
        <v>31</v>
      </c>
      <c r="U219" s="24" t="s">
        <v>31</v>
      </c>
      <c r="V219" s="24" t="s">
        <v>31</v>
      </c>
      <c r="W219" s="24" t="s">
        <v>31</v>
      </c>
      <c r="X219" s="24" t="s">
        <v>31</v>
      </c>
      <c r="AB219" s="57" t="str">
        <f>IF(OR($D219 = "SPLIT",$T219 = "N/A"),"",COUNTIFS($D$7:$D$361,$D219,T$7:T$361,"&gt;"&amp;T219)+1)</f>
        <v/>
      </c>
      <c r="AC219" s="57" t="str">
        <f>IF(OR($D219 = "SPLIT",$X219 = "N/A"),"",COUNTIFS($D$7:$D$361,$D219,X$7:X$361,"&gt;"&amp;X219)+1)</f>
        <v/>
      </c>
    </row>
    <row r="220" spans="1:29" x14ac:dyDescent="0.2">
      <c r="A220" s="58">
        <v>540278</v>
      </c>
      <c r="B220" s="59" t="s">
        <v>239</v>
      </c>
      <c r="C220" s="59" t="s">
        <v>235</v>
      </c>
      <c r="D220" s="59" t="s">
        <v>27</v>
      </c>
      <c r="E220" s="58">
        <v>1</v>
      </c>
      <c r="F220" s="59"/>
      <c r="G220" s="58">
        <v>0</v>
      </c>
      <c r="H220" s="58">
        <v>0</v>
      </c>
      <c r="I220" s="58">
        <v>171</v>
      </c>
      <c r="J220" s="58">
        <v>78</v>
      </c>
      <c r="K220" s="58">
        <v>0</v>
      </c>
      <c r="L220" s="58">
        <v>186</v>
      </c>
      <c r="M220" s="58"/>
      <c r="N220" s="58">
        <v>357</v>
      </c>
      <c r="O220" s="58">
        <v>78</v>
      </c>
      <c r="P220" s="58">
        <v>435</v>
      </c>
      <c r="Q220" s="58"/>
      <c r="R220" s="58">
        <v>355</v>
      </c>
      <c r="S220" s="58">
        <v>2</v>
      </c>
      <c r="T220" s="58">
        <v>0</v>
      </c>
      <c r="U220" s="58">
        <v>0</v>
      </c>
      <c r="V220" s="58">
        <v>0</v>
      </c>
      <c r="W220" s="58">
        <v>2</v>
      </c>
      <c r="X220" s="58">
        <v>357</v>
      </c>
      <c r="Z220" s="1">
        <f t="shared" ref="Z220:Z229" si="10" xml:space="preserve"> N220 - X220</f>
        <v>0</v>
      </c>
      <c r="AB220" s="55">
        <f>IF(OR($D220 = "SPLIT",$T220 = "N/A"),"",COUNTIFS($D$7:$D$361,$D220,T$7:T$361,"&gt;"&amp;T220)+1)</f>
        <v>44</v>
      </c>
      <c r="AC220" s="55">
        <f>IF(OR($D220 = "SPLIT",$X220 = "N/A"),"",COUNTIFS($D$7:$D$361,$D220,X$7:X$361,"&gt;"&amp;X220)+1)</f>
        <v>44</v>
      </c>
    </row>
    <row r="221" spans="1:29" x14ac:dyDescent="0.2">
      <c r="A221" s="26"/>
      <c r="B221" s="27"/>
      <c r="C221" s="27" t="s">
        <v>235</v>
      </c>
      <c r="D221" s="27" t="s">
        <v>2</v>
      </c>
      <c r="E221" s="26">
        <v>1</v>
      </c>
      <c r="F221" s="27"/>
      <c r="G221" s="26">
        <v>1</v>
      </c>
      <c r="H221" s="26">
        <v>3</v>
      </c>
      <c r="I221" s="26">
        <v>244</v>
      </c>
      <c r="J221" s="26">
        <v>94</v>
      </c>
      <c r="K221" s="26">
        <v>0</v>
      </c>
      <c r="L221" s="26">
        <v>191</v>
      </c>
      <c r="M221" s="26"/>
      <c r="N221" s="26">
        <v>439</v>
      </c>
      <c r="O221" s="26">
        <v>94</v>
      </c>
      <c r="P221" s="26">
        <v>533</v>
      </c>
      <c r="Q221" s="26"/>
      <c r="R221" s="26">
        <v>357</v>
      </c>
      <c r="S221" s="26">
        <v>69</v>
      </c>
      <c r="T221" s="26">
        <v>8</v>
      </c>
      <c r="U221" s="26">
        <v>0</v>
      </c>
      <c r="V221" s="26">
        <v>0</v>
      </c>
      <c r="W221" s="26">
        <v>77</v>
      </c>
      <c r="X221" s="26">
        <v>434</v>
      </c>
      <c r="Z221" s="1">
        <f t="shared" si="10"/>
        <v>5</v>
      </c>
      <c r="AB221" s="56">
        <f>IF(OR($D221 = "SPLIT",$T221 = "N/A"),"",COUNTIFS($D$7:$D$361,$D221,T$7:T$361,"&gt;"&amp;T221)+1)</f>
        <v>42</v>
      </c>
      <c r="AC221" s="56">
        <f>IF(OR($D221 = "SPLIT",$X221 = "N/A"),"",COUNTIFS($D$7:$D$361,$D221,X$7:X$361,"&gt;"&amp;X221)+1)</f>
        <v>50</v>
      </c>
    </row>
    <row r="222" spans="1:29" x14ac:dyDescent="0.2">
      <c r="A222" s="24">
        <v>540005</v>
      </c>
      <c r="B222" s="25" t="s">
        <v>240</v>
      </c>
      <c r="C222" s="25" t="s">
        <v>241</v>
      </c>
      <c r="D222" s="25" t="s">
        <v>23</v>
      </c>
      <c r="E222" s="24">
        <v>9</v>
      </c>
      <c r="F222" s="25"/>
      <c r="G222" s="24">
        <v>0</v>
      </c>
      <c r="H222" s="24">
        <v>57</v>
      </c>
      <c r="I222" s="24">
        <v>34</v>
      </c>
      <c r="J222" s="24">
        <v>16</v>
      </c>
      <c r="K222" s="24">
        <v>0</v>
      </c>
      <c r="L222" s="24">
        <v>23</v>
      </c>
      <c r="M222" s="24"/>
      <c r="N222" s="24">
        <v>114</v>
      </c>
      <c r="O222" s="24">
        <v>16</v>
      </c>
      <c r="P222" s="24">
        <v>130</v>
      </c>
      <c r="Q222" s="24"/>
      <c r="R222" s="24">
        <v>0</v>
      </c>
      <c r="S222" s="24">
        <v>50</v>
      </c>
      <c r="T222" s="24">
        <v>58</v>
      </c>
      <c r="U222" s="24">
        <v>0</v>
      </c>
      <c r="V222" s="24">
        <v>0</v>
      </c>
      <c r="W222" s="24">
        <v>108</v>
      </c>
      <c r="X222" s="24">
        <v>108</v>
      </c>
      <c r="Z222" s="1">
        <f t="shared" si="10"/>
        <v>6</v>
      </c>
      <c r="AB222" s="57">
        <f>IF(OR($D222 = "SPLIT",$T222 = "N/A"),"",COUNTIFS($D$7:$D$361,$D222,T$7:T$361,"&gt;"&amp;T222)+1)</f>
        <v>14</v>
      </c>
      <c r="AC222" s="57">
        <f>IF(OR($D222 = "SPLIT",$X222 = "N/A"),"",COUNTIFS($D$7:$D$361,$D222,X$7:X$361,"&gt;"&amp;X222)+1)</f>
        <v>57</v>
      </c>
    </row>
    <row r="223" spans="1:29" x14ac:dyDescent="0.2">
      <c r="A223" s="24">
        <v>540252</v>
      </c>
      <c r="B223" s="25" t="s">
        <v>242</v>
      </c>
      <c r="C223" s="25" t="s">
        <v>241</v>
      </c>
      <c r="D223" s="25" t="s">
        <v>23</v>
      </c>
      <c r="E223" s="24">
        <v>9</v>
      </c>
      <c r="F223" s="25"/>
      <c r="G223" s="24">
        <v>0</v>
      </c>
      <c r="H223" s="24">
        <v>0</v>
      </c>
      <c r="I223" s="24">
        <v>13</v>
      </c>
      <c r="J223" s="24">
        <v>0</v>
      </c>
      <c r="K223" s="24">
        <v>0</v>
      </c>
      <c r="L223" s="24">
        <v>17</v>
      </c>
      <c r="M223" s="24"/>
      <c r="N223" s="24">
        <v>30</v>
      </c>
      <c r="O223" s="24">
        <v>0</v>
      </c>
      <c r="P223" s="24">
        <v>30</v>
      </c>
      <c r="Q223" s="24"/>
      <c r="R223" s="24">
        <v>7</v>
      </c>
      <c r="S223" s="24">
        <v>23</v>
      </c>
      <c r="T223" s="24">
        <v>0</v>
      </c>
      <c r="U223" s="24">
        <v>0</v>
      </c>
      <c r="V223" s="24">
        <v>0</v>
      </c>
      <c r="W223" s="24">
        <v>23</v>
      </c>
      <c r="X223" s="24">
        <v>30</v>
      </c>
      <c r="Z223" s="1">
        <f t="shared" si="10"/>
        <v>0</v>
      </c>
      <c r="AB223" s="57">
        <f>IF(OR($D223 = "SPLIT",$T223 = "N/A"),"",COUNTIFS($D$7:$D$361,$D223,T$7:T$361,"&gt;"&amp;T223)+1)</f>
        <v>104</v>
      </c>
      <c r="AC223" s="57">
        <f>IF(OR($D223 = "SPLIT",$X223 = "N/A"),"",COUNTIFS($D$7:$D$361,$D223,X$7:X$361,"&gt;"&amp;X223)+1)</f>
        <v>136</v>
      </c>
    </row>
    <row r="224" spans="1:29" x14ac:dyDescent="0.2">
      <c r="A224" s="58">
        <v>540144</v>
      </c>
      <c r="B224" s="59" t="s">
        <v>243</v>
      </c>
      <c r="C224" s="59" t="s">
        <v>241</v>
      </c>
      <c r="D224" s="59" t="s">
        <v>27</v>
      </c>
      <c r="E224" s="58">
        <v>9</v>
      </c>
      <c r="F224" s="59"/>
      <c r="G224" s="58">
        <v>0</v>
      </c>
      <c r="H224" s="58">
        <v>103</v>
      </c>
      <c r="I224" s="58">
        <v>209</v>
      </c>
      <c r="J224" s="58">
        <v>38</v>
      </c>
      <c r="K224" s="58">
        <v>0</v>
      </c>
      <c r="L224" s="58">
        <v>135</v>
      </c>
      <c r="M224" s="58"/>
      <c r="N224" s="58">
        <v>447</v>
      </c>
      <c r="O224" s="58">
        <v>38</v>
      </c>
      <c r="P224" s="58">
        <v>485</v>
      </c>
      <c r="Q224" s="58"/>
      <c r="R224" s="58">
        <v>154</v>
      </c>
      <c r="S224" s="58">
        <v>192</v>
      </c>
      <c r="T224" s="58">
        <v>96</v>
      </c>
      <c r="U224" s="58">
        <v>0</v>
      </c>
      <c r="V224" s="58">
        <v>0</v>
      </c>
      <c r="W224" s="58">
        <v>288</v>
      </c>
      <c r="X224" s="58">
        <v>442</v>
      </c>
      <c r="Z224" s="1">
        <f t="shared" si="10"/>
        <v>5</v>
      </c>
      <c r="AB224" s="55">
        <f>IF(OR($D224 = "SPLIT",$T224 = "N/A"),"",COUNTIFS($D$7:$D$361,$D224,T$7:T$361,"&gt;"&amp;T224)+1)</f>
        <v>13</v>
      </c>
      <c r="AC224" s="55">
        <f>IF(OR($D224 = "SPLIT",$X224 = "N/A"),"",COUNTIFS($D$7:$D$361,$D224,X$7:X$361,"&gt;"&amp;X224)+1)</f>
        <v>40</v>
      </c>
    </row>
    <row r="225" spans="1:29" x14ac:dyDescent="0.2">
      <c r="A225" s="26"/>
      <c r="B225" s="27"/>
      <c r="C225" s="27" t="s">
        <v>241</v>
      </c>
      <c r="D225" s="27" t="s">
        <v>2</v>
      </c>
      <c r="E225" s="26">
        <v>9</v>
      </c>
      <c r="F225" s="27"/>
      <c r="G225" s="26">
        <v>0</v>
      </c>
      <c r="H225" s="26">
        <v>160</v>
      </c>
      <c r="I225" s="26">
        <v>256</v>
      </c>
      <c r="J225" s="26">
        <v>54</v>
      </c>
      <c r="K225" s="26">
        <v>0</v>
      </c>
      <c r="L225" s="26">
        <v>175</v>
      </c>
      <c r="M225" s="26"/>
      <c r="N225" s="26">
        <v>591</v>
      </c>
      <c r="O225" s="26">
        <v>54</v>
      </c>
      <c r="P225" s="26">
        <v>645</v>
      </c>
      <c r="Q225" s="26"/>
      <c r="R225" s="26">
        <v>161</v>
      </c>
      <c r="S225" s="26">
        <v>265</v>
      </c>
      <c r="T225" s="26">
        <v>154</v>
      </c>
      <c r="U225" s="26">
        <v>0</v>
      </c>
      <c r="V225" s="26">
        <v>0</v>
      </c>
      <c r="W225" s="26">
        <v>419</v>
      </c>
      <c r="X225" s="26">
        <v>580</v>
      </c>
      <c r="Z225" s="1">
        <f t="shared" si="10"/>
        <v>11</v>
      </c>
      <c r="AB225" s="56">
        <f>IF(OR($D225 = "SPLIT",$T225 = "N/A"),"",COUNTIFS($D$7:$D$361,$D225,T$7:T$361,"&gt;"&amp;T225)+1)</f>
        <v>15</v>
      </c>
      <c r="AC225" s="56">
        <f>IF(OR($D225 = "SPLIT",$X225 = "N/A"),"",COUNTIFS($D$7:$D$361,$D225,X$7:X$361,"&gt;"&amp;X225)+1)</f>
        <v>44</v>
      </c>
    </row>
    <row r="226" spans="1:29" x14ac:dyDescent="0.2">
      <c r="A226" s="24">
        <v>540147</v>
      </c>
      <c r="B226" s="25" t="s">
        <v>244</v>
      </c>
      <c r="C226" s="25" t="s">
        <v>245</v>
      </c>
      <c r="D226" s="25" t="s">
        <v>23</v>
      </c>
      <c r="E226" s="24">
        <v>4</v>
      </c>
      <c r="F226" s="25"/>
      <c r="G226" s="24">
        <v>0</v>
      </c>
      <c r="H226" s="24">
        <v>137</v>
      </c>
      <c r="I226" s="24">
        <v>122</v>
      </c>
      <c r="J226" s="24">
        <v>27</v>
      </c>
      <c r="K226" s="24">
        <v>0</v>
      </c>
      <c r="L226" s="24">
        <v>2</v>
      </c>
      <c r="M226" s="24"/>
      <c r="N226" s="24">
        <v>261</v>
      </c>
      <c r="O226" s="24">
        <v>27</v>
      </c>
      <c r="P226" s="24">
        <v>288</v>
      </c>
      <c r="Q226" s="24"/>
      <c r="R226" s="24">
        <v>0</v>
      </c>
      <c r="S226" s="24">
        <v>137</v>
      </c>
      <c r="T226" s="24">
        <v>124</v>
      </c>
      <c r="U226" s="24">
        <v>0</v>
      </c>
      <c r="V226" s="24">
        <v>0</v>
      </c>
      <c r="W226" s="24">
        <v>261</v>
      </c>
      <c r="X226" s="24">
        <v>261</v>
      </c>
      <c r="Z226" s="1">
        <f t="shared" si="10"/>
        <v>0</v>
      </c>
      <c r="AB226" s="57">
        <f>IF(OR($D226 = "SPLIT",$T226 = "N/A"),"",COUNTIFS($D$7:$D$361,$D226,T$7:T$361,"&gt;"&amp;T226)+1)</f>
        <v>2</v>
      </c>
      <c r="AC226" s="57">
        <f>IF(OR($D226 = "SPLIT",$X226 = "N/A"),"",COUNTIFS($D$7:$D$361,$D226,X$7:X$361,"&gt;"&amp;X226)+1)</f>
        <v>26</v>
      </c>
    </row>
    <row r="227" spans="1:29" x14ac:dyDescent="0.2">
      <c r="A227" s="24">
        <v>540148</v>
      </c>
      <c r="B227" s="25" t="s">
        <v>246</v>
      </c>
      <c r="C227" s="25" t="s">
        <v>245</v>
      </c>
      <c r="D227" s="25" t="s">
        <v>23</v>
      </c>
      <c r="E227" s="24">
        <v>4</v>
      </c>
      <c r="F227" s="25"/>
      <c r="G227" s="24">
        <v>0</v>
      </c>
      <c r="H227" s="24">
        <v>0</v>
      </c>
      <c r="I227" s="24">
        <v>35</v>
      </c>
      <c r="J227" s="24">
        <v>0</v>
      </c>
      <c r="K227" s="24">
        <v>0</v>
      </c>
      <c r="L227" s="24">
        <v>1</v>
      </c>
      <c r="M227" s="24"/>
      <c r="N227" s="24">
        <v>36</v>
      </c>
      <c r="O227" s="24">
        <v>0</v>
      </c>
      <c r="P227" s="24">
        <v>36</v>
      </c>
      <c r="Q227" s="24"/>
      <c r="R227" s="24">
        <v>36</v>
      </c>
      <c r="S227" s="24">
        <v>0</v>
      </c>
      <c r="T227" s="24">
        <v>0</v>
      </c>
      <c r="U227" s="24">
        <v>0</v>
      </c>
      <c r="V227" s="24">
        <v>0</v>
      </c>
      <c r="W227" s="24">
        <v>0</v>
      </c>
      <c r="X227" s="24">
        <v>36</v>
      </c>
      <c r="Z227" s="1">
        <f t="shared" si="10"/>
        <v>0</v>
      </c>
      <c r="AB227" s="57">
        <f>IF(OR($D227 = "SPLIT",$T227 = "N/A"),"",COUNTIFS($D$7:$D$361,$D227,T$7:T$361,"&gt;"&amp;T227)+1)</f>
        <v>104</v>
      </c>
      <c r="AC227" s="57">
        <f>IF(OR($D227 = "SPLIT",$X227 = "N/A"),"",COUNTIFS($D$7:$D$361,$D227,X$7:X$361,"&gt;"&amp;X227)+1)</f>
        <v>123</v>
      </c>
    </row>
    <row r="228" spans="1:29" x14ac:dyDescent="0.2">
      <c r="A228" s="58">
        <v>540146</v>
      </c>
      <c r="B228" s="59" t="s">
        <v>247</v>
      </c>
      <c r="C228" s="59" t="s">
        <v>245</v>
      </c>
      <c r="D228" s="59" t="s">
        <v>27</v>
      </c>
      <c r="E228" s="58">
        <v>4</v>
      </c>
      <c r="F228" s="59"/>
      <c r="G228" s="58">
        <v>0</v>
      </c>
      <c r="H228" s="58">
        <v>23</v>
      </c>
      <c r="I228" s="58">
        <v>584</v>
      </c>
      <c r="J228" s="58">
        <v>29</v>
      </c>
      <c r="K228" s="58">
        <v>0</v>
      </c>
      <c r="L228" s="58">
        <v>39</v>
      </c>
      <c r="M228" s="58"/>
      <c r="N228" s="58">
        <v>646</v>
      </c>
      <c r="O228" s="58">
        <v>29</v>
      </c>
      <c r="P228" s="58">
        <v>675</v>
      </c>
      <c r="Q228" s="58"/>
      <c r="R228" s="58">
        <v>553</v>
      </c>
      <c r="S228" s="58">
        <v>72</v>
      </c>
      <c r="T228" s="58">
        <v>22</v>
      </c>
      <c r="U228" s="58">
        <v>0</v>
      </c>
      <c r="V228" s="58">
        <v>0</v>
      </c>
      <c r="W228" s="58">
        <v>94</v>
      </c>
      <c r="X228" s="58">
        <v>647</v>
      </c>
      <c r="Z228" s="1">
        <f t="shared" si="10"/>
        <v>-1</v>
      </c>
      <c r="AB228" s="55">
        <f>IF(OR($D228 = "SPLIT",$T228 = "N/A"),"",COUNTIFS($D$7:$D$361,$D228,T$7:T$361,"&gt;"&amp;T228)+1)</f>
        <v>27</v>
      </c>
      <c r="AC228" s="55">
        <f>IF(OR($D228 = "SPLIT",$X228 = "N/A"),"",COUNTIFS($D$7:$D$361,$D228,X$7:X$361,"&gt;"&amp;X228)+1)</f>
        <v>30</v>
      </c>
    </row>
    <row r="229" spans="1:29" x14ac:dyDescent="0.2">
      <c r="A229" s="26"/>
      <c r="B229" s="27"/>
      <c r="C229" s="27" t="s">
        <v>245</v>
      </c>
      <c r="D229" s="27" t="s">
        <v>2</v>
      </c>
      <c r="E229" s="26">
        <v>4</v>
      </c>
      <c r="F229" s="27"/>
      <c r="G229" s="26">
        <v>0</v>
      </c>
      <c r="H229" s="26">
        <v>160</v>
      </c>
      <c r="I229" s="26">
        <v>741</v>
      </c>
      <c r="J229" s="26">
        <v>56</v>
      </c>
      <c r="K229" s="26">
        <v>0</v>
      </c>
      <c r="L229" s="26">
        <v>42</v>
      </c>
      <c r="M229" s="26"/>
      <c r="N229" s="26">
        <v>943</v>
      </c>
      <c r="O229" s="26">
        <v>56</v>
      </c>
      <c r="P229" s="26">
        <v>999</v>
      </c>
      <c r="Q229" s="26"/>
      <c r="R229" s="26">
        <v>589</v>
      </c>
      <c r="S229" s="26">
        <v>209</v>
      </c>
      <c r="T229" s="26">
        <v>146</v>
      </c>
      <c r="U229" s="26">
        <v>0</v>
      </c>
      <c r="V229" s="26">
        <v>0</v>
      </c>
      <c r="W229" s="26">
        <v>355</v>
      </c>
      <c r="X229" s="26">
        <v>944</v>
      </c>
      <c r="Z229" s="1">
        <f t="shared" si="10"/>
        <v>-1</v>
      </c>
      <c r="AB229" s="56">
        <f>IF(OR($D229 = "SPLIT",$T229 = "N/A"),"",COUNTIFS($D$7:$D$361,$D229,T$7:T$361,"&gt;"&amp;T229)+1)</f>
        <v>17</v>
      </c>
      <c r="AC229" s="56">
        <f>IF(OR($D229 = "SPLIT",$X229 = "N/A"),"",COUNTIFS($D$7:$D$361,$D229,X$7:X$361,"&gt;"&amp;X229)+1)</f>
        <v>31</v>
      </c>
    </row>
    <row r="230" spans="1:29" x14ac:dyDescent="0.2">
      <c r="A230" s="24">
        <v>540080</v>
      </c>
      <c r="B230" s="25" t="s">
        <v>248</v>
      </c>
      <c r="C230" s="25" t="s">
        <v>249</v>
      </c>
      <c r="D230" s="25"/>
      <c r="E230" s="24">
        <v>10</v>
      </c>
      <c r="F230" s="25"/>
      <c r="G230" s="24" t="s">
        <v>31</v>
      </c>
      <c r="H230" s="24" t="s">
        <v>31</v>
      </c>
      <c r="I230" s="24" t="s">
        <v>31</v>
      </c>
      <c r="J230" s="24" t="s">
        <v>31</v>
      </c>
      <c r="K230" s="24" t="s">
        <v>31</v>
      </c>
      <c r="L230" s="24" t="s">
        <v>31</v>
      </c>
      <c r="M230" s="24"/>
      <c r="N230" s="24" t="s">
        <v>31</v>
      </c>
      <c r="O230" s="24" t="s">
        <v>31</v>
      </c>
      <c r="P230" s="24" t="s">
        <v>31</v>
      </c>
      <c r="Q230" s="24"/>
      <c r="R230" s="24" t="s">
        <v>31</v>
      </c>
      <c r="S230" s="24" t="s">
        <v>31</v>
      </c>
      <c r="T230" s="24" t="s">
        <v>31</v>
      </c>
      <c r="U230" s="24" t="s">
        <v>31</v>
      </c>
      <c r="V230" s="24" t="s">
        <v>31</v>
      </c>
      <c r="W230" s="24" t="s">
        <v>31</v>
      </c>
      <c r="X230" s="24" t="s">
        <v>31</v>
      </c>
      <c r="AB230" s="55" t="str">
        <f>IF(OR($D230 = "SPLIT",$T230 = "N/A"),"",COUNTIFS($D$7:$D$361,$D230,T$7:T$361,"&gt;"&amp;T230)+1)</f>
        <v/>
      </c>
      <c r="AC230" s="55" t="str">
        <f>IF(OR($D230 = "SPLIT",$X230 = "N/A"),"",COUNTIFS($D$7:$D$361,$D230,X$7:X$361,"&gt;"&amp;X230)+1)</f>
        <v/>
      </c>
    </row>
    <row r="231" spans="1:29" x14ac:dyDescent="0.2">
      <c r="A231" s="24">
        <v>540094</v>
      </c>
      <c r="B231" s="25" t="s">
        <v>250</v>
      </c>
      <c r="C231" s="25" t="s">
        <v>249</v>
      </c>
      <c r="D231" s="25" t="s">
        <v>23</v>
      </c>
      <c r="E231" s="24">
        <v>10</v>
      </c>
      <c r="F231" s="25"/>
      <c r="G231" s="24">
        <v>0</v>
      </c>
      <c r="H231" s="24">
        <v>0</v>
      </c>
      <c r="I231" s="24">
        <v>2</v>
      </c>
      <c r="J231" s="24">
        <v>0</v>
      </c>
      <c r="K231" s="24">
        <v>0</v>
      </c>
      <c r="L231" s="24">
        <v>10</v>
      </c>
      <c r="M231" s="24"/>
      <c r="N231" s="24">
        <v>12</v>
      </c>
      <c r="O231" s="24">
        <v>0</v>
      </c>
      <c r="P231" s="24">
        <v>12</v>
      </c>
      <c r="Q231" s="24"/>
      <c r="R231" s="24">
        <v>12</v>
      </c>
      <c r="S231" s="24">
        <v>0</v>
      </c>
      <c r="T231" s="24">
        <v>0</v>
      </c>
      <c r="U231" s="24">
        <v>0</v>
      </c>
      <c r="V231" s="24">
        <v>0</v>
      </c>
      <c r="W231" s="24">
        <v>0</v>
      </c>
      <c r="X231" s="24">
        <v>12</v>
      </c>
      <c r="Z231" s="1">
        <f xml:space="preserve"> N231 - X231</f>
        <v>0</v>
      </c>
      <c r="AB231" s="57">
        <f>IF(OR($D231 = "SPLIT",$T231 = "N/A"),"",COUNTIFS($D$7:$D$361,$D231,T$7:T$361,"&gt;"&amp;T231)+1)</f>
        <v>104</v>
      </c>
      <c r="AC231" s="57">
        <f>IF(OR($D231 = "SPLIT",$X231 = "N/A"),"",COUNTIFS($D$7:$D$361,$D231,X$7:X$361,"&gt;"&amp;X231)+1)</f>
        <v>184</v>
      </c>
    </row>
    <row r="232" spans="1:29" x14ac:dyDescent="0.2">
      <c r="A232" s="24">
        <v>540150</v>
      </c>
      <c r="B232" s="25" t="s">
        <v>251</v>
      </c>
      <c r="C232" s="25" t="s">
        <v>249</v>
      </c>
      <c r="D232" s="25" t="s">
        <v>23</v>
      </c>
      <c r="E232" s="24">
        <v>10</v>
      </c>
      <c r="F232" s="25"/>
      <c r="G232" s="24">
        <v>0</v>
      </c>
      <c r="H232" s="24">
        <v>16</v>
      </c>
      <c r="I232" s="24">
        <v>71</v>
      </c>
      <c r="J232" s="24">
        <v>7</v>
      </c>
      <c r="K232" s="24">
        <v>0</v>
      </c>
      <c r="L232" s="24">
        <v>32</v>
      </c>
      <c r="M232" s="24"/>
      <c r="N232" s="24">
        <v>119</v>
      </c>
      <c r="O232" s="24">
        <v>7</v>
      </c>
      <c r="P232" s="24">
        <v>126</v>
      </c>
      <c r="Q232" s="24"/>
      <c r="R232" s="24">
        <v>0</v>
      </c>
      <c r="S232" s="24">
        <v>110</v>
      </c>
      <c r="T232" s="24">
        <v>9</v>
      </c>
      <c r="U232" s="24">
        <v>0</v>
      </c>
      <c r="V232" s="24">
        <v>0</v>
      </c>
      <c r="W232" s="24">
        <v>119</v>
      </c>
      <c r="X232" s="24">
        <v>119</v>
      </c>
      <c r="Z232" s="1">
        <f xml:space="preserve"> N232 - X232</f>
        <v>0</v>
      </c>
      <c r="AB232" s="57">
        <f>IF(OR($D232 = "SPLIT",$T232 = "N/A"),"",COUNTIFS($D$7:$D$361,$D232,T$7:T$361,"&gt;"&amp;T232)+1)</f>
        <v>50</v>
      </c>
      <c r="AC232" s="57">
        <f>IF(OR($D232 = "SPLIT",$X232 = "N/A"),"",COUNTIFS($D$7:$D$361,$D232,X$7:X$361,"&gt;"&amp;X232)+1)</f>
        <v>53</v>
      </c>
    </row>
    <row r="233" spans="1:29" x14ac:dyDescent="0.2">
      <c r="A233" s="24">
        <v>540151</v>
      </c>
      <c r="B233" s="25" t="s">
        <v>252</v>
      </c>
      <c r="C233" s="25" t="s">
        <v>249</v>
      </c>
      <c r="D233" s="25" t="s">
        <v>23</v>
      </c>
      <c r="E233" s="24">
        <v>10</v>
      </c>
      <c r="F233" s="25"/>
      <c r="G233" s="24">
        <v>0</v>
      </c>
      <c r="H233" s="24">
        <v>0</v>
      </c>
      <c r="I233" s="24">
        <v>29</v>
      </c>
      <c r="J233" s="24">
        <v>17</v>
      </c>
      <c r="K233" s="24">
        <v>0</v>
      </c>
      <c r="L233" s="24">
        <v>43</v>
      </c>
      <c r="M233" s="24"/>
      <c r="N233" s="24">
        <v>72</v>
      </c>
      <c r="O233" s="24">
        <v>17</v>
      </c>
      <c r="P233" s="24">
        <v>89</v>
      </c>
      <c r="Q233" s="24"/>
      <c r="R233" s="24">
        <v>72</v>
      </c>
      <c r="S233" s="24">
        <v>0</v>
      </c>
      <c r="T233" s="24">
        <v>0</v>
      </c>
      <c r="U233" s="24">
        <v>0</v>
      </c>
      <c r="V233" s="24">
        <v>0</v>
      </c>
      <c r="W233" s="24">
        <v>0</v>
      </c>
      <c r="X233" s="24">
        <v>72</v>
      </c>
      <c r="Z233" s="1">
        <f xml:space="preserve"> N233 - X233</f>
        <v>0</v>
      </c>
      <c r="AB233" s="57">
        <f>IF(OR($D233 = "SPLIT",$T233 = "N/A"),"",COUNTIFS($D$7:$D$361,$D233,T$7:T$361,"&gt;"&amp;T233)+1)</f>
        <v>104</v>
      </c>
      <c r="AC233" s="57">
        <f>IF(OR($D233 = "SPLIT",$X233 = "N/A"),"",COUNTIFS($D$7:$D$361,$D233,X$7:X$361,"&gt;"&amp;X233)+1)</f>
        <v>80</v>
      </c>
    </row>
    <row r="234" spans="1:29" x14ac:dyDescent="0.2">
      <c r="A234" s="24">
        <v>540152</v>
      </c>
      <c r="B234" s="25" t="s">
        <v>181</v>
      </c>
      <c r="C234" s="25" t="s">
        <v>249</v>
      </c>
      <c r="D234" s="25" t="s">
        <v>49</v>
      </c>
      <c r="E234" s="24">
        <v>10</v>
      </c>
      <c r="F234" s="25"/>
      <c r="G234" s="24">
        <v>0</v>
      </c>
      <c r="H234" s="24">
        <v>175</v>
      </c>
      <c r="I234" s="24">
        <v>2388</v>
      </c>
      <c r="J234" s="24">
        <v>118</v>
      </c>
      <c r="K234" s="24">
        <v>0</v>
      </c>
      <c r="L234" s="24">
        <v>158</v>
      </c>
      <c r="M234" s="24"/>
      <c r="N234" s="24">
        <v>2721</v>
      </c>
      <c r="O234" s="24">
        <v>118</v>
      </c>
      <c r="P234" s="24">
        <v>2839</v>
      </c>
      <c r="Q234" s="24"/>
      <c r="R234" s="24">
        <v>15</v>
      </c>
      <c r="S234" s="24">
        <v>2526</v>
      </c>
      <c r="T234" s="24">
        <v>176</v>
      </c>
      <c r="U234" s="24">
        <v>0</v>
      </c>
      <c r="V234" s="24">
        <v>0</v>
      </c>
      <c r="W234" s="24">
        <v>2702</v>
      </c>
      <c r="X234" s="24">
        <v>2717</v>
      </c>
      <c r="Z234" s="1">
        <f xml:space="preserve"> N234 - X234</f>
        <v>4</v>
      </c>
      <c r="AB234" s="55" t="str">
        <f>IF(OR($D234 = "SPLIT",$T234 = "N/A"),"",COUNTIFS($D$7:$D$361,$D234,T$7:T$361,"&gt;"&amp;T234)+1)</f>
        <v/>
      </c>
      <c r="AC234" s="55" t="str">
        <f>IF(OR($D234 = "SPLIT",$X234 = "N/A"),"",COUNTIFS($D$7:$D$361,$D234,X$7:X$361,"&gt;"&amp;X234)+1)</f>
        <v/>
      </c>
    </row>
    <row r="235" spans="1:29" x14ac:dyDescent="0.2">
      <c r="A235" s="24">
        <v>540275</v>
      </c>
      <c r="B235" s="25" t="s">
        <v>253</v>
      </c>
      <c r="C235" s="25" t="s">
        <v>249</v>
      </c>
      <c r="D235" s="25" t="s">
        <v>49</v>
      </c>
      <c r="E235" s="24">
        <v>10</v>
      </c>
      <c r="F235" s="25"/>
      <c r="G235" s="24" t="s">
        <v>31</v>
      </c>
      <c r="H235" s="24" t="s">
        <v>31</v>
      </c>
      <c r="I235" s="24" t="s">
        <v>31</v>
      </c>
      <c r="J235" s="24" t="s">
        <v>31</v>
      </c>
      <c r="K235" s="24" t="s">
        <v>31</v>
      </c>
      <c r="L235" s="24" t="s">
        <v>31</v>
      </c>
      <c r="M235" s="24"/>
      <c r="N235" s="24" t="s">
        <v>31</v>
      </c>
      <c r="O235" s="24" t="s">
        <v>31</v>
      </c>
      <c r="P235" s="24" t="s">
        <v>31</v>
      </c>
      <c r="Q235" s="24"/>
      <c r="R235" s="24" t="s">
        <v>31</v>
      </c>
      <c r="S235" s="24" t="s">
        <v>31</v>
      </c>
      <c r="T235" s="24" t="s">
        <v>31</v>
      </c>
      <c r="U235" s="24" t="s">
        <v>31</v>
      </c>
      <c r="V235" s="24" t="s">
        <v>31</v>
      </c>
      <c r="W235" s="24" t="s">
        <v>31</v>
      </c>
      <c r="X235" s="24" t="s">
        <v>31</v>
      </c>
      <c r="AB235" s="55" t="str">
        <f>IF(OR($D235 = "SPLIT",$T235 = "N/A"),"",COUNTIFS($D$7:$D$361,$D235,T$7:T$361,"&gt;"&amp;T235)+1)</f>
        <v/>
      </c>
      <c r="AC235" s="55" t="str">
        <f>IF(OR($D235 = "SPLIT",$X235 = "N/A"),"",COUNTIFS($D$7:$D$361,$D235,X$7:X$361,"&gt;"&amp;X235)+1)</f>
        <v/>
      </c>
    </row>
    <row r="236" spans="1:29" x14ac:dyDescent="0.2">
      <c r="A236" s="58">
        <v>540149</v>
      </c>
      <c r="B236" s="59" t="s">
        <v>254</v>
      </c>
      <c r="C236" s="59" t="s">
        <v>249</v>
      </c>
      <c r="D236" s="59" t="s">
        <v>27</v>
      </c>
      <c r="E236" s="58">
        <v>10</v>
      </c>
      <c r="F236" s="59"/>
      <c r="G236" s="58">
        <v>0</v>
      </c>
      <c r="H236" s="58">
        <v>4</v>
      </c>
      <c r="I236" s="58">
        <v>137</v>
      </c>
      <c r="J236" s="58">
        <v>29</v>
      </c>
      <c r="K236" s="58">
        <v>0</v>
      </c>
      <c r="L236" s="58">
        <v>202</v>
      </c>
      <c r="M236" s="58"/>
      <c r="N236" s="58">
        <v>343</v>
      </c>
      <c r="O236" s="58">
        <v>29</v>
      </c>
      <c r="P236" s="58">
        <v>372</v>
      </c>
      <c r="Q236" s="58"/>
      <c r="R236" s="58">
        <v>327</v>
      </c>
      <c r="S236" s="58">
        <v>8</v>
      </c>
      <c r="T236" s="58">
        <v>5</v>
      </c>
      <c r="U236" s="58">
        <v>0</v>
      </c>
      <c r="V236" s="58">
        <v>0</v>
      </c>
      <c r="W236" s="58">
        <v>13</v>
      </c>
      <c r="X236" s="58">
        <v>340</v>
      </c>
      <c r="Z236" s="1">
        <f t="shared" ref="Z236:Z246" si="11" xml:space="preserve"> N236 - X236</f>
        <v>3</v>
      </c>
      <c r="AB236" s="55">
        <f>IF(OR($D236 = "SPLIT",$T236 = "N/A"),"",COUNTIFS($D$7:$D$361,$D236,T$7:T$361,"&gt;"&amp;T236)+1)</f>
        <v>37</v>
      </c>
      <c r="AC236" s="55">
        <f>IF(OR($D236 = "SPLIT",$X236 = "N/A"),"",COUNTIFS($D$7:$D$361,$D236,X$7:X$361,"&gt;"&amp;X236)+1)</f>
        <v>46</v>
      </c>
    </row>
    <row r="237" spans="1:29" x14ac:dyDescent="0.2">
      <c r="A237" s="26"/>
      <c r="B237" s="27"/>
      <c r="C237" s="27" t="s">
        <v>249</v>
      </c>
      <c r="D237" s="27" t="s">
        <v>2</v>
      </c>
      <c r="E237" s="26">
        <v>10</v>
      </c>
      <c r="F237" s="27"/>
      <c r="G237" s="26">
        <v>0</v>
      </c>
      <c r="H237" s="26">
        <v>195</v>
      </c>
      <c r="I237" s="26">
        <v>2627</v>
      </c>
      <c r="J237" s="26">
        <v>171</v>
      </c>
      <c r="K237" s="26">
        <v>0</v>
      </c>
      <c r="L237" s="26">
        <v>445</v>
      </c>
      <c r="M237" s="26"/>
      <c r="N237" s="26">
        <v>3267</v>
      </c>
      <c r="O237" s="26">
        <v>171</v>
      </c>
      <c r="P237" s="26">
        <v>3438</v>
      </c>
      <c r="Q237" s="26"/>
      <c r="R237" s="26">
        <v>426</v>
      </c>
      <c r="S237" s="26">
        <v>2644</v>
      </c>
      <c r="T237" s="26">
        <v>190</v>
      </c>
      <c r="U237" s="26">
        <v>0</v>
      </c>
      <c r="V237" s="26">
        <v>0</v>
      </c>
      <c r="W237" s="26">
        <v>2834</v>
      </c>
      <c r="X237" s="26">
        <v>3260</v>
      </c>
      <c r="Z237" s="1">
        <f t="shared" si="11"/>
        <v>7</v>
      </c>
      <c r="AB237" s="56">
        <f>IF(OR($D237 = "SPLIT",$T237 = "N/A"),"",COUNTIFS($D$7:$D$361,$D237,T$7:T$361,"&gt;"&amp;T237)+1)</f>
        <v>13</v>
      </c>
      <c r="AC237" s="56">
        <f>IF(OR($D237 = "SPLIT",$X237 = "N/A"),"",COUNTIFS($D$7:$D$361,$D237,X$7:X$361,"&gt;"&amp;X237)+1)</f>
        <v>3</v>
      </c>
    </row>
    <row r="238" spans="1:29" x14ac:dyDescent="0.2">
      <c r="A238" s="24">
        <v>540154</v>
      </c>
      <c r="B238" s="25" t="s">
        <v>255</v>
      </c>
      <c r="C238" s="25" t="s">
        <v>256</v>
      </c>
      <c r="D238" s="25" t="s">
        <v>23</v>
      </c>
      <c r="E238" s="24">
        <v>8</v>
      </c>
      <c r="F238" s="25"/>
      <c r="G238" s="24">
        <v>0</v>
      </c>
      <c r="H238" s="24">
        <v>0</v>
      </c>
      <c r="I238" s="24">
        <v>15</v>
      </c>
      <c r="J238" s="24">
        <v>0</v>
      </c>
      <c r="K238" s="24">
        <v>0</v>
      </c>
      <c r="L238" s="24">
        <v>0</v>
      </c>
      <c r="M238" s="24"/>
      <c r="N238" s="24">
        <v>15</v>
      </c>
      <c r="O238" s="24">
        <v>0</v>
      </c>
      <c r="P238" s="24">
        <v>15</v>
      </c>
      <c r="Q238" s="24"/>
      <c r="R238" s="24">
        <v>0</v>
      </c>
      <c r="S238" s="24">
        <v>13</v>
      </c>
      <c r="T238" s="24">
        <v>0</v>
      </c>
      <c r="U238" s="24">
        <v>0</v>
      </c>
      <c r="V238" s="24">
        <v>0</v>
      </c>
      <c r="W238" s="24">
        <v>13</v>
      </c>
      <c r="X238" s="24">
        <v>13</v>
      </c>
      <c r="Z238" s="1">
        <f t="shared" si="11"/>
        <v>2</v>
      </c>
      <c r="AB238" s="57">
        <f>IF(OR($D238 = "SPLIT",$T238 = "N/A"),"",COUNTIFS($D$7:$D$361,$D238,T$7:T$361,"&gt;"&amp;T238)+1)</f>
        <v>104</v>
      </c>
      <c r="AC238" s="57">
        <f>IF(OR($D238 = "SPLIT",$X238 = "N/A"),"",COUNTIFS($D$7:$D$361,$D238,X$7:X$361,"&gt;"&amp;X238)+1)</f>
        <v>179</v>
      </c>
    </row>
    <row r="239" spans="1:29" x14ac:dyDescent="0.2">
      <c r="A239" s="58">
        <v>540153</v>
      </c>
      <c r="B239" s="59" t="s">
        <v>257</v>
      </c>
      <c r="C239" s="59" t="s">
        <v>256</v>
      </c>
      <c r="D239" s="59" t="s">
        <v>27</v>
      </c>
      <c r="E239" s="58">
        <v>8</v>
      </c>
      <c r="F239" s="59"/>
      <c r="G239" s="58">
        <v>0</v>
      </c>
      <c r="H239" s="58">
        <v>0</v>
      </c>
      <c r="I239" s="58">
        <v>455</v>
      </c>
      <c r="J239" s="58">
        <v>0</v>
      </c>
      <c r="K239" s="58">
        <v>0</v>
      </c>
      <c r="L239" s="58">
        <v>3</v>
      </c>
      <c r="M239" s="58"/>
      <c r="N239" s="58">
        <v>458</v>
      </c>
      <c r="O239" s="58">
        <v>0</v>
      </c>
      <c r="P239" s="58">
        <v>458</v>
      </c>
      <c r="Q239" s="58"/>
      <c r="R239" s="58">
        <v>281</v>
      </c>
      <c r="S239" s="58">
        <v>2</v>
      </c>
      <c r="T239" s="58">
        <v>0</v>
      </c>
      <c r="U239" s="58">
        <v>0</v>
      </c>
      <c r="V239" s="58">
        <v>0</v>
      </c>
      <c r="W239" s="58">
        <v>2</v>
      </c>
      <c r="X239" s="58">
        <v>283</v>
      </c>
      <c r="Z239" s="1">
        <f t="shared" si="11"/>
        <v>175</v>
      </c>
      <c r="AB239" s="55">
        <f>IF(OR($D239 = "SPLIT",$T239 = "N/A"),"",COUNTIFS($D$7:$D$361,$D239,T$7:T$361,"&gt;"&amp;T239)+1)</f>
        <v>44</v>
      </c>
      <c r="AC239" s="55">
        <f>IF(OR($D239 = "SPLIT",$X239 = "N/A"),"",COUNTIFS($D$7:$D$361,$D239,X$7:X$361,"&gt;"&amp;X239)+1)</f>
        <v>48</v>
      </c>
    </row>
    <row r="240" spans="1:29" x14ac:dyDescent="0.2">
      <c r="A240" s="26"/>
      <c r="B240" s="27"/>
      <c r="C240" s="27" t="s">
        <v>256</v>
      </c>
      <c r="D240" s="27" t="s">
        <v>2</v>
      </c>
      <c r="E240" s="26">
        <v>8</v>
      </c>
      <c r="F240" s="27"/>
      <c r="G240" s="26">
        <v>0</v>
      </c>
      <c r="H240" s="26">
        <v>0</v>
      </c>
      <c r="I240" s="26">
        <v>470</v>
      </c>
      <c r="J240" s="26">
        <v>0</v>
      </c>
      <c r="K240" s="26">
        <v>0</v>
      </c>
      <c r="L240" s="26">
        <v>3</v>
      </c>
      <c r="M240" s="26"/>
      <c r="N240" s="26">
        <v>473</v>
      </c>
      <c r="O240" s="26">
        <v>0</v>
      </c>
      <c r="P240" s="26">
        <v>473</v>
      </c>
      <c r="Q240" s="26"/>
      <c r="R240" s="26">
        <v>281</v>
      </c>
      <c r="S240" s="26">
        <v>15</v>
      </c>
      <c r="T240" s="26">
        <v>0</v>
      </c>
      <c r="U240" s="26">
        <v>0</v>
      </c>
      <c r="V240" s="26">
        <v>0</v>
      </c>
      <c r="W240" s="26">
        <v>15</v>
      </c>
      <c r="X240" s="26">
        <v>296</v>
      </c>
      <c r="Z240" s="1">
        <f t="shared" si="11"/>
        <v>177</v>
      </c>
      <c r="AB240" s="56">
        <f>IF(OR($D240 = "SPLIT",$T240 = "N/A"),"",COUNTIFS($D$7:$D$361,$D240,T$7:T$361,"&gt;"&amp;T240)+1)</f>
        <v>47</v>
      </c>
      <c r="AC240" s="56">
        <f>IF(OR($D240 = "SPLIT",$X240 = "N/A"),"",COUNTIFS($D$7:$D$361,$D240,X$7:X$361,"&gt;"&amp;X240)+1)</f>
        <v>54</v>
      </c>
    </row>
    <row r="241" spans="1:29" x14ac:dyDescent="0.2">
      <c r="A241" s="24">
        <v>540156</v>
      </c>
      <c r="B241" s="25" t="s">
        <v>258</v>
      </c>
      <c r="C241" s="25" t="s">
        <v>259</v>
      </c>
      <c r="D241" s="25" t="s">
        <v>23</v>
      </c>
      <c r="E241" s="24">
        <v>5</v>
      </c>
      <c r="F241" s="25"/>
      <c r="G241" s="24">
        <v>0</v>
      </c>
      <c r="H241" s="24">
        <v>2</v>
      </c>
      <c r="I241" s="24">
        <v>128</v>
      </c>
      <c r="J241" s="24">
        <v>20</v>
      </c>
      <c r="K241" s="24">
        <v>0</v>
      </c>
      <c r="L241" s="24">
        <v>0</v>
      </c>
      <c r="M241" s="24"/>
      <c r="N241" s="24">
        <v>130</v>
      </c>
      <c r="O241" s="24">
        <v>20</v>
      </c>
      <c r="P241" s="24">
        <v>150</v>
      </c>
      <c r="Q241" s="24"/>
      <c r="R241" s="24">
        <v>0</v>
      </c>
      <c r="S241" s="24">
        <v>127</v>
      </c>
      <c r="T241" s="24">
        <v>1</v>
      </c>
      <c r="U241" s="24">
        <v>0</v>
      </c>
      <c r="V241" s="24">
        <v>0</v>
      </c>
      <c r="W241" s="24">
        <v>128</v>
      </c>
      <c r="X241" s="24">
        <v>128</v>
      </c>
      <c r="Z241" s="1">
        <f t="shared" si="11"/>
        <v>2</v>
      </c>
      <c r="AB241" s="57">
        <f>IF(OR($D241 = "SPLIT",$T241 = "N/A"),"",COUNTIFS($D$7:$D$361,$D241,T$7:T$361,"&gt;"&amp;T241)+1)</f>
        <v>90</v>
      </c>
      <c r="AC241" s="57">
        <f>IF(OR($D241 = "SPLIT",$X241 = "N/A"),"",COUNTIFS($D$7:$D$361,$D241,X$7:X$361,"&gt;"&amp;X241)+1)</f>
        <v>48</v>
      </c>
    </row>
    <row r="242" spans="1:29" x14ac:dyDescent="0.2">
      <c r="A242" s="24">
        <v>540253</v>
      </c>
      <c r="B242" s="25" t="s">
        <v>260</v>
      </c>
      <c r="C242" s="25" t="s">
        <v>259</v>
      </c>
      <c r="D242" s="25" t="s">
        <v>23</v>
      </c>
      <c r="E242" s="24">
        <v>5</v>
      </c>
      <c r="F242" s="25"/>
      <c r="G242" s="24">
        <v>0</v>
      </c>
      <c r="H242" s="24">
        <v>1</v>
      </c>
      <c r="I242" s="24">
        <v>13</v>
      </c>
      <c r="J242" s="24">
        <v>3</v>
      </c>
      <c r="K242" s="24">
        <v>0</v>
      </c>
      <c r="L242" s="24">
        <v>0</v>
      </c>
      <c r="M242" s="24"/>
      <c r="N242" s="24">
        <v>14</v>
      </c>
      <c r="O242" s="24">
        <v>3</v>
      </c>
      <c r="P242" s="24">
        <v>17</v>
      </c>
      <c r="Q242" s="24"/>
      <c r="R242" s="24">
        <v>0</v>
      </c>
      <c r="S242" s="24">
        <v>13</v>
      </c>
      <c r="T242" s="24">
        <v>1</v>
      </c>
      <c r="U242" s="24">
        <v>0</v>
      </c>
      <c r="V242" s="24">
        <v>0</v>
      </c>
      <c r="W242" s="24">
        <v>14</v>
      </c>
      <c r="X242" s="24">
        <v>14</v>
      </c>
      <c r="Z242" s="1">
        <f t="shared" si="11"/>
        <v>0</v>
      </c>
      <c r="AB242" s="57">
        <f>IF(OR($D242 = "SPLIT",$T242 = "N/A"),"",COUNTIFS($D$7:$D$361,$D242,T$7:T$361,"&gt;"&amp;T242)+1)</f>
        <v>90</v>
      </c>
      <c r="AC242" s="57">
        <f>IF(OR($D242 = "SPLIT",$X242 = "N/A"),"",COUNTIFS($D$7:$D$361,$D242,X$7:X$361,"&gt;"&amp;X242)+1)</f>
        <v>178</v>
      </c>
    </row>
    <row r="243" spans="1:29" x14ac:dyDescent="0.2">
      <c r="A243" s="58">
        <v>540225</v>
      </c>
      <c r="B243" s="59" t="s">
        <v>261</v>
      </c>
      <c r="C243" s="59" t="s">
        <v>259</v>
      </c>
      <c r="D243" s="59" t="s">
        <v>27</v>
      </c>
      <c r="E243" s="58">
        <v>5</v>
      </c>
      <c r="F243" s="59"/>
      <c r="G243" s="58">
        <v>0</v>
      </c>
      <c r="H243" s="58">
        <v>24</v>
      </c>
      <c r="I243" s="58">
        <v>139</v>
      </c>
      <c r="J243" s="58">
        <v>58</v>
      </c>
      <c r="K243" s="58">
        <v>0</v>
      </c>
      <c r="L243" s="58">
        <v>58</v>
      </c>
      <c r="M243" s="58"/>
      <c r="N243" s="58">
        <v>221</v>
      </c>
      <c r="O243" s="58">
        <v>58</v>
      </c>
      <c r="P243" s="58">
        <v>279</v>
      </c>
      <c r="Q243" s="58"/>
      <c r="R243" s="58">
        <v>40</v>
      </c>
      <c r="S243" s="58">
        <v>159</v>
      </c>
      <c r="T243" s="58">
        <v>22</v>
      </c>
      <c r="U243" s="58">
        <v>0</v>
      </c>
      <c r="V243" s="58">
        <v>0</v>
      </c>
      <c r="W243" s="58">
        <v>181</v>
      </c>
      <c r="X243" s="58">
        <v>221</v>
      </c>
      <c r="Z243" s="1">
        <f t="shared" si="11"/>
        <v>0</v>
      </c>
      <c r="AB243" s="55">
        <f>IF(OR($D243 = "SPLIT",$T243 = "N/A"),"",COUNTIFS($D$7:$D$361,$D243,T$7:T$361,"&gt;"&amp;T243)+1)</f>
        <v>27</v>
      </c>
      <c r="AC243" s="55">
        <f>IF(OR($D243 = "SPLIT",$X243 = "N/A"),"",COUNTIFS($D$7:$D$361,$D243,X$7:X$361,"&gt;"&amp;X243)+1)</f>
        <v>52</v>
      </c>
    </row>
    <row r="244" spans="1:29" x14ac:dyDescent="0.2">
      <c r="A244" s="26"/>
      <c r="B244" s="27"/>
      <c r="C244" s="27" t="s">
        <v>259</v>
      </c>
      <c r="D244" s="27" t="s">
        <v>2</v>
      </c>
      <c r="E244" s="26">
        <v>5</v>
      </c>
      <c r="F244" s="27"/>
      <c r="G244" s="26">
        <v>0</v>
      </c>
      <c r="H244" s="26">
        <v>27</v>
      </c>
      <c r="I244" s="26">
        <v>280</v>
      </c>
      <c r="J244" s="26">
        <v>81</v>
      </c>
      <c r="K244" s="26">
        <v>0</v>
      </c>
      <c r="L244" s="26">
        <v>58</v>
      </c>
      <c r="M244" s="26"/>
      <c r="N244" s="26">
        <v>365</v>
      </c>
      <c r="O244" s="26">
        <v>81</v>
      </c>
      <c r="P244" s="26">
        <v>446</v>
      </c>
      <c r="Q244" s="26"/>
      <c r="R244" s="26">
        <v>40</v>
      </c>
      <c r="S244" s="26">
        <v>299</v>
      </c>
      <c r="T244" s="26">
        <v>24</v>
      </c>
      <c r="U244" s="26">
        <v>0</v>
      </c>
      <c r="V244" s="26">
        <v>0</v>
      </c>
      <c r="W244" s="26">
        <v>323</v>
      </c>
      <c r="X244" s="26">
        <v>363</v>
      </c>
      <c r="Z244" s="1">
        <f t="shared" si="11"/>
        <v>2</v>
      </c>
      <c r="AB244" s="56">
        <f>IF(OR($D244 = "SPLIT",$T244 = "N/A"),"",COUNTIFS($D$7:$D$361,$D244,T$7:T$361,"&gt;"&amp;T244)+1)</f>
        <v>36</v>
      </c>
      <c r="AC244" s="56">
        <f>IF(OR($D244 = "SPLIT",$X244 = "N/A"),"",COUNTIFS($D$7:$D$361,$D244,X$7:X$361,"&gt;"&amp;X244)+1)</f>
        <v>51</v>
      </c>
    </row>
    <row r="245" spans="1:29" x14ac:dyDescent="0.2">
      <c r="A245" s="24">
        <v>540158</v>
      </c>
      <c r="B245" s="25" t="s">
        <v>262</v>
      </c>
      <c r="C245" s="25" t="s">
        <v>263</v>
      </c>
      <c r="D245" s="25" t="s">
        <v>23</v>
      </c>
      <c r="E245" s="24">
        <v>4</v>
      </c>
      <c r="F245" s="25"/>
      <c r="G245" s="24">
        <v>0</v>
      </c>
      <c r="H245" s="24">
        <v>0</v>
      </c>
      <c r="I245" s="24">
        <v>5</v>
      </c>
      <c r="J245" s="24">
        <v>8</v>
      </c>
      <c r="K245" s="24">
        <v>1</v>
      </c>
      <c r="L245" s="24">
        <v>2</v>
      </c>
      <c r="M245" s="24"/>
      <c r="N245" s="24">
        <v>7</v>
      </c>
      <c r="O245" s="24">
        <v>9</v>
      </c>
      <c r="P245" s="24">
        <v>16</v>
      </c>
      <c r="Q245" s="24"/>
      <c r="R245" s="24">
        <v>0</v>
      </c>
      <c r="S245" s="24">
        <v>6</v>
      </c>
      <c r="T245" s="24">
        <v>1</v>
      </c>
      <c r="U245" s="24">
        <v>0</v>
      </c>
      <c r="V245" s="24">
        <v>0</v>
      </c>
      <c r="W245" s="24">
        <v>7</v>
      </c>
      <c r="X245" s="24">
        <v>7</v>
      </c>
      <c r="Z245" s="1">
        <f t="shared" si="11"/>
        <v>0</v>
      </c>
      <c r="AB245" s="57">
        <f>IF(OR($D245 = "SPLIT",$T245 = "N/A"),"",COUNTIFS($D$7:$D$361,$D245,T$7:T$361,"&gt;"&amp;T245)+1)</f>
        <v>90</v>
      </c>
      <c r="AC245" s="57">
        <f>IF(OR($D245 = "SPLIT",$X245 = "N/A"),"",COUNTIFS($D$7:$D$361,$D245,X$7:X$361,"&gt;"&amp;X245)+1)</f>
        <v>189</v>
      </c>
    </row>
    <row r="246" spans="1:29" x14ac:dyDescent="0.2">
      <c r="A246" s="24">
        <v>540159</v>
      </c>
      <c r="B246" s="25" t="s">
        <v>264</v>
      </c>
      <c r="C246" s="25" t="s">
        <v>263</v>
      </c>
      <c r="D246" s="25" t="s">
        <v>23</v>
      </c>
      <c r="E246" s="24">
        <v>4</v>
      </c>
      <c r="F246" s="25"/>
      <c r="G246" s="24">
        <v>176</v>
      </c>
      <c r="H246" s="24">
        <v>13</v>
      </c>
      <c r="I246" s="24">
        <v>139</v>
      </c>
      <c r="J246" s="24">
        <v>43</v>
      </c>
      <c r="K246" s="24">
        <v>0</v>
      </c>
      <c r="L246" s="24">
        <v>29</v>
      </c>
      <c r="M246" s="24"/>
      <c r="N246" s="24">
        <v>357</v>
      </c>
      <c r="O246" s="24">
        <v>43</v>
      </c>
      <c r="P246" s="24">
        <v>400</v>
      </c>
      <c r="Q246" s="24"/>
      <c r="R246" s="24">
        <v>68</v>
      </c>
      <c r="S246" s="24">
        <v>275</v>
      </c>
      <c r="T246" s="24">
        <v>14</v>
      </c>
      <c r="U246" s="24">
        <v>0</v>
      </c>
      <c r="V246" s="24">
        <v>0</v>
      </c>
      <c r="W246" s="24">
        <v>289</v>
      </c>
      <c r="X246" s="24">
        <v>357</v>
      </c>
      <c r="Z246" s="1">
        <f t="shared" si="11"/>
        <v>0</v>
      </c>
      <c r="AB246" s="57">
        <f>IF(OR($D246 = "SPLIT",$T246 = "N/A"),"",COUNTIFS($D$7:$D$361,$D246,T$7:T$361,"&gt;"&amp;T246)+1)</f>
        <v>42</v>
      </c>
      <c r="AC246" s="57">
        <f>IF(OR($D246 = "SPLIT",$X246 = "N/A"),"",COUNTIFS($D$7:$D$361,$D246,X$7:X$361,"&gt;"&amp;X246)+1)</f>
        <v>11</v>
      </c>
    </row>
    <row r="247" spans="1:29" x14ac:dyDescent="0.2">
      <c r="A247" s="24">
        <v>540288</v>
      </c>
      <c r="B247" s="25" t="s">
        <v>265</v>
      </c>
      <c r="C247" s="25" t="s">
        <v>263</v>
      </c>
      <c r="D247" s="25" t="s">
        <v>23</v>
      </c>
      <c r="E247" s="24">
        <v>4</v>
      </c>
      <c r="F247" s="25"/>
      <c r="G247" s="24" t="s">
        <v>31</v>
      </c>
      <c r="H247" s="24" t="s">
        <v>31</v>
      </c>
      <c r="I247" s="24" t="s">
        <v>31</v>
      </c>
      <c r="J247" s="24" t="s">
        <v>31</v>
      </c>
      <c r="K247" s="24" t="s">
        <v>31</v>
      </c>
      <c r="L247" s="24" t="s">
        <v>31</v>
      </c>
      <c r="M247" s="24"/>
      <c r="N247" s="24" t="s">
        <v>31</v>
      </c>
      <c r="O247" s="24" t="s">
        <v>31</v>
      </c>
      <c r="P247" s="24" t="s">
        <v>31</v>
      </c>
      <c r="Q247" s="24"/>
      <c r="R247" s="24" t="s">
        <v>31</v>
      </c>
      <c r="S247" s="24" t="s">
        <v>31</v>
      </c>
      <c r="T247" s="24" t="s">
        <v>31</v>
      </c>
      <c r="U247" s="24" t="s">
        <v>31</v>
      </c>
      <c r="V247" s="24" t="s">
        <v>31</v>
      </c>
      <c r="W247" s="24" t="s">
        <v>31</v>
      </c>
      <c r="X247" s="24" t="s">
        <v>31</v>
      </c>
      <c r="AB247" s="57" t="str">
        <f>IF(OR($D247 = "SPLIT",$T247 = "N/A"),"",COUNTIFS($D$7:$D$361,$D247,T$7:T$361,"&gt;"&amp;T247)+1)</f>
        <v/>
      </c>
      <c r="AC247" s="57" t="str">
        <f>IF(OR($D247 = "SPLIT",$X247 = "N/A"),"",COUNTIFS($D$7:$D$361,$D247,X$7:X$361,"&gt;"&amp;X247)+1)</f>
        <v/>
      </c>
    </row>
    <row r="248" spans="1:29" x14ac:dyDescent="0.2">
      <c r="A248" s="58">
        <v>540283</v>
      </c>
      <c r="B248" s="59" t="s">
        <v>266</v>
      </c>
      <c r="C248" s="59" t="s">
        <v>263</v>
      </c>
      <c r="D248" s="59" t="s">
        <v>27</v>
      </c>
      <c r="E248" s="58">
        <v>4</v>
      </c>
      <c r="F248" s="59"/>
      <c r="G248" s="58">
        <v>31</v>
      </c>
      <c r="H248" s="58">
        <v>42</v>
      </c>
      <c r="I248" s="58">
        <v>172</v>
      </c>
      <c r="J248" s="58">
        <v>127</v>
      </c>
      <c r="K248" s="58">
        <v>27</v>
      </c>
      <c r="L248" s="58">
        <v>169</v>
      </c>
      <c r="M248" s="58"/>
      <c r="N248" s="58">
        <v>414</v>
      </c>
      <c r="O248" s="58">
        <v>154</v>
      </c>
      <c r="P248" s="58">
        <v>568</v>
      </c>
      <c r="Q248" s="58"/>
      <c r="R248" s="58">
        <v>230</v>
      </c>
      <c r="S248" s="58">
        <v>127</v>
      </c>
      <c r="T248" s="58">
        <v>55</v>
      </c>
      <c r="U248" s="58">
        <v>0</v>
      </c>
      <c r="V248" s="58">
        <v>0</v>
      </c>
      <c r="W248" s="58">
        <v>182</v>
      </c>
      <c r="X248" s="58">
        <v>412</v>
      </c>
      <c r="Z248" s="1">
        <f xml:space="preserve"> N248 - X248</f>
        <v>2</v>
      </c>
      <c r="AB248" s="55">
        <f>IF(OR($D248 = "SPLIT",$T248 = "N/A"),"",COUNTIFS($D$7:$D$361,$D248,T$7:T$361,"&gt;"&amp;T248)+1)</f>
        <v>18</v>
      </c>
      <c r="AC248" s="55">
        <f>IF(OR($D248 = "SPLIT",$X248 = "N/A"),"",COUNTIFS($D$7:$D$361,$D248,X$7:X$361,"&gt;"&amp;X248)+1)</f>
        <v>41</v>
      </c>
    </row>
    <row r="249" spans="1:29" x14ac:dyDescent="0.2">
      <c r="A249" s="26"/>
      <c r="B249" s="27"/>
      <c r="C249" s="27" t="s">
        <v>263</v>
      </c>
      <c r="D249" s="27" t="s">
        <v>2</v>
      </c>
      <c r="E249" s="26">
        <v>4</v>
      </c>
      <c r="F249" s="27"/>
      <c r="G249" s="26">
        <v>207</v>
      </c>
      <c r="H249" s="26">
        <v>55</v>
      </c>
      <c r="I249" s="26">
        <v>316</v>
      </c>
      <c r="J249" s="26">
        <v>178</v>
      </c>
      <c r="K249" s="26">
        <v>28</v>
      </c>
      <c r="L249" s="26">
        <v>200</v>
      </c>
      <c r="M249" s="26"/>
      <c r="N249" s="26">
        <v>778</v>
      </c>
      <c r="O249" s="26">
        <v>206</v>
      </c>
      <c r="P249" s="26">
        <v>984</v>
      </c>
      <c r="Q249" s="26"/>
      <c r="R249" s="26">
        <v>298</v>
      </c>
      <c r="S249" s="26">
        <v>408</v>
      </c>
      <c r="T249" s="26">
        <v>70</v>
      </c>
      <c r="U249" s="26">
        <v>0</v>
      </c>
      <c r="V249" s="26">
        <v>0</v>
      </c>
      <c r="W249" s="26">
        <v>478</v>
      </c>
      <c r="X249" s="26">
        <v>776</v>
      </c>
      <c r="Z249" s="1">
        <f xml:space="preserve"> N249 - X249</f>
        <v>2</v>
      </c>
      <c r="AB249" s="56">
        <f>IF(OR($D249 = "SPLIT",$T249 = "N/A"),"",COUNTIFS($D$7:$D$361,$D249,T$7:T$361,"&gt;"&amp;T249)+1)</f>
        <v>27</v>
      </c>
      <c r="AC249" s="56">
        <f>IF(OR($D249 = "SPLIT",$X249 = "N/A"),"",COUNTIFS($D$7:$D$361,$D249,X$7:X$361,"&gt;"&amp;X249)+1)</f>
        <v>36</v>
      </c>
    </row>
    <row r="250" spans="1:29" x14ac:dyDescent="0.2">
      <c r="A250" s="24">
        <v>540137</v>
      </c>
      <c r="B250" s="25" t="s">
        <v>267</v>
      </c>
      <c r="C250" s="25" t="s">
        <v>268</v>
      </c>
      <c r="D250" s="25"/>
      <c r="E250" s="24">
        <v>6</v>
      </c>
      <c r="F250" s="25"/>
      <c r="G250" s="24" t="s">
        <v>31</v>
      </c>
      <c r="H250" s="24" t="s">
        <v>31</v>
      </c>
      <c r="I250" s="24" t="s">
        <v>31</v>
      </c>
      <c r="J250" s="24" t="s">
        <v>31</v>
      </c>
      <c r="K250" s="24" t="s">
        <v>31</v>
      </c>
      <c r="L250" s="24" t="s">
        <v>31</v>
      </c>
      <c r="M250" s="24"/>
      <c r="N250" s="24" t="s">
        <v>31</v>
      </c>
      <c r="O250" s="24" t="s">
        <v>31</v>
      </c>
      <c r="P250" s="24" t="s">
        <v>31</v>
      </c>
      <c r="Q250" s="24"/>
      <c r="R250" s="24" t="s">
        <v>31</v>
      </c>
      <c r="S250" s="24" t="s">
        <v>31</v>
      </c>
      <c r="T250" s="24" t="s">
        <v>31</v>
      </c>
      <c r="U250" s="24" t="s">
        <v>31</v>
      </c>
      <c r="V250" s="24" t="s">
        <v>31</v>
      </c>
      <c r="W250" s="24" t="s">
        <v>31</v>
      </c>
      <c r="X250" s="24" t="s">
        <v>31</v>
      </c>
      <c r="AB250" s="55" t="str">
        <f>IF(OR($D250 = "SPLIT",$T250 = "N/A"),"",COUNTIFS($D$7:$D$361,$D250,T$7:T$361,"&gt;"&amp;T250)+1)</f>
        <v/>
      </c>
      <c r="AC250" s="55" t="str">
        <f>IF(OR($D250 = "SPLIT",$X250 = "N/A"),"",COUNTIFS($D$7:$D$361,$D250,X$7:X$361,"&gt;"&amp;X250)+1)</f>
        <v/>
      </c>
    </row>
    <row r="251" spans="1:29" x14ac:dyDescent="0.2">
      <c r="A251" s="24">
        <v>540161</v>
      </c>
      <c r="B251" s="25" t="s">
        <v>269</v>
      </c>
      <c r="C251" s="25" t="s">
        <v>268</v>
      </c>
      <c r="D251" s="25" t="s">
        <v>23</v>
      </c>
      <c r="E251" s="24">
        <v>6</v>
      </c>
      <c r="F251" s="25"/>
      <c r="G251" s="24">
        <v>0</v>
      </c>
      <c r="H251" s="24">
        <v>3</v>
      </c>
      <c r="I251" s="24">
        <v>45</v>
      </c>
      <c r="J251" s="24">
        <v>0</v>
      </c>
      <c r="K251" s="24">
        <v>0</v>
      </c>
      <c r="L251" s="24">
        <v>1</v>
      </c>
      <c r="M251" s="24"/>
      <c r="N251" s="24">
        <v>49</v>
      </c>
      <c r="O251" s="24">
        <v>0</v>
      </c>
      <c r="P251" s="24">
        <v>49</v>
      </c>
      <c r="Q251" s="24"/>
      <c r="R251" s="24">
        <v>0</v>
      </c>
      <c r="S251" s="24">
        <v>46</v>
      </c>
      <c r="T251" s="24">
        <v>3</v>
      </c>
      <c r="U251" s="24">
        <v>0</v>
      </c>
      <c r="V251" s="24">
        <v>0</v>
      </c>
      <c r="W251" s="24">
        <v>49</v>
      </c>
      <c r="X251" s="24">
        <v>49</v>
      </c>
      <c r="Z251" s="1">
        <f t="shared" ref="Z251:Z257" si="12" xml:space="preserve"> N251 - X251</f>
        <v>0</v>
      </c>
      <c r="AB251" s="57">
        <f>IF(OR($D251 = "SPLIT",$T251 = "N/A"),"",COUNTIFS($D$7:$D$361,$D251,T$7:T$361,"&gt;"&amp;T251)+1)</f>
        <v>72</v>
      </c>
      <c r="AC251" s="57">
        <f>IF(OR($D251 = "SPLIT",$X251 = "N/A"),"",COUNTIFS($D$7:$D$361,$D251,X$7:X$361,"&gt;"&amp;X251)+1)</f>
        <v>106</v>
      </c>
    </row>
    <row r="252" spans="1:29" x14ac:dyDescent="0.2">
      <c r="A252" s="24">
        <v>540162</v>
      </c>
      <c r="B252" s="25" t="s">
        <v>270</v>
      </c>
      <c r="C252" s="25" t="s">
        <v>268</v>
      </c>
      <c r="D252" s="25" t="s">
        <v>23</v>
      </c>
      <c r="E252" s="24">
        <v>6</v>
      </c>
      <c r="F252" s="25"/>
      <c r="G252" s="24">
        <v>0</v>
      </c>
      <c r="H252" s="24">
        <v>5</v>
      </c>
      <c r="I252" s="24">
        <v>25</v>
      </c>
      <c r="J252" s="24">
        <v>0</v>
      </c>
      <c r="K252" s="24">
        <v>0</v>
      </c>
      <c r="L252" s="24">
        <v>1</v>
      </c>
      <c r="M252" s="24"/>
      <c r="N252" s="24">
        <v>31</v>
      </c>
      <c r="O252" s="24">
        <v>0</v>
      </c>
      <c r="P252" s="24">
        <v>31</v>
      </c>
      <c r="Q252" s="24"/>
      <c r="R252" s="24">
        <v>0</v>
      </c>
      <c r="S252" s="24">
        <v>27</v>
      </c>
      <c r="T252" s="24">
        <v>4</v>
      </c>
      <c r="U252" s="24">
        <v>0</v>
      </c>
      <c r="V252" s="24">
        <v>0</v>
      </c>
      <c r="W252" s="24">
        <v>31</v>
      </c>
      <c r="X252" s="24">
        <v>31</v>
      </c>
      <c r="Z252" s="1">
        <f t="shared" si="12"/>
        <v>0</v>
      </c>
      <c r="AB252" s="57">
        <f>IF(OR($D252 = "SPLIT",$T252 = "N/A"),"",COUNTIFS($D$7:$D$361,$D252,T$7:T$361,"&gt;"&amp;T252)+1)</f>
        <v>70</v>
      </c>
      <c r="AC252" s="57">
        <f>IF(OR($D252 = "SPLIT",$X252 = "N/A"),"",COUNTIFS($D$7:$D$361,$D252,X$7:X$361,"&gt;"&amp;X252)+1)</f>
        <v>134</v>
      </c>
    </row>
    <row r="253" spans="1:29" x14ac:dyDescent="0.2">
      <c r="A253" s="24">
        <v>540163</v>
      </c>
      <c r="B253" s="25" t="s">
        <v>271</v>
      </c>
      <c r="C253" s="25" t="s">
        <v>268</v>
      </c>
      <c r="D253" s="25" t="s">
        <v>23</v>
      </c>
      <c r="E253" s="24">
        <v>6</v>
      </c>
      <c r="F253" s="25"/>
      <c r="G253" s="24">
        <v>0</v>
      </c>
      <c r="H253" s="24">
        <v>0</v>
      </c>
      <c r="I253" s="24">
        <v>119</v>
      </c>
      <c r="J253" s="24">
        <v>2</v>
      </c>
      <c r="K253" s="24">
        <v>0</v>
      </c>
      <c r="L253" s="24">
        <v>4</v>
      </c>
      <c r="M253" s="24"/>
      <c r="N253" s="24">
        <v>123</v>
      </c>
      <c r="O253" s="24">
        <v>2</v>
      </c>
      <c r="P253" s="24">
        <v>125</v>
      </c>
      <c r="Q253" s="24"/>
      <c r="R253" s="24">
        <v>0</v>
      </c>
      <c r="S253" s="24">
        <v>123</v>
      </c>
      <c r="T253" s="24">
        <v>0</v>
      </c>
      <c r="U253" s="24">
        <v>0</v>
      </c>
      <c r="V253" s="24">
        <v>0</v>
      </c>
      <c r="W253" s="24">
        <v>123</v>
      </c>
      <c r="X253" s="24">
        <v>123</v>
      </c>
      <c r="Z253" s="1">
        <f t="shared" si="12"/>
        <v>0</v>
      </c>
      <c r="AB253" s="57">
        <f>IF(OR($D253 = "SPLIT",$T253 = "N/A"),"",COUNTIFS($D$7:$D$361,$D253,T$7:T$361,"&gt;"&amp;T253)+1)</f>
        <v>104</v>
      </c>
      <c r="AC253" s="57">
        <f>IF(OR($D253 = "SPLIT",$X253 = "N/A"),"",COUNTIFS($D$7:$D$361,$D253,X$7:X$361,"&gt;"&amp;X253)+1)</f>
        <v>51</v>
      </c>
    </row>
    <row r="254" spans="1:29" x14ac:dyDescent="0.2">
      <c r="A254" s="24">
        <v>540257</v>
      </c>
      <c r="B254" s="25" t="s">
        <v>272</v>
      </c>
      <c r="C254" s="25" t="s">
        <v>268</v>
      </c>
      <c r="D254" s="25" t="s">
        <v>23</v>
      </c>
      <c r="E254" s="24">
        <v>6</v>
      </c>
      <c r="F254" s="25"/>
      <c r="G254" s="24">
        <v>0</v>
      </c>
      <c r="H254" s="24">
        <v>0</v>
      </c>
      <c r="I254" s="24">
        <v>24</v>
      </c>
      <c r="J254" s="24">
        <v>2</v>
      </c>
      <c r="K254" s="24">
        <v>0</v>
      </c>
      <c r="L254" s="24">
        <v>2</v>
      </c>
      <c r="M254" s="24"/>
      <c r="N254" s="24">
        <v>26</v>
      </c>
      <c r="O254" s="24">
        <v>2</v>
      </c>
      <c r="P254" s="24">
        <v>28</v>
      </c>
      <c r="Q254" s="24"/>
      <c r="R254" s="24">
        <v>24</v>
      </c>
      <c r="S254" s="24">
        <v>0</v>
      </c>
      <c r="T254" s="24">
        <v>0</v>
      </c>
      <c r="U254" s="24">
        <v>0</v>
      </c>
      <c r="V254" s="24">
        <v>0</v>
      </c>
      <c r="W254" s="24">
        <v>0</v>
      </c>
      <c r="X254" s="24">
        <v>24</v>
      </c>
      <c r="Z254" s="1">
        <f t="shared" si="12"/>
        <v>2</v>
      </c>
      <c r="AB254" s="57">
        <f>IF(OR($D254 = "SPLIT",$T254 = "N/A"),"",COUNTIFS($D$7:$D$361,$D254,T$7:T$361,"&gt;"&amp;T254)+1)</f>
        <v>104</v>
      </c>
      <c r="AC254" s="57">
        <f>IF(OR($D254 = "SPLIT",$X254 = "N/A"),"",COUNTIFS($D$7:$D$361,$D254,X$7:X$361,"&gt;"&amp;X254)+1)</f>
        <v>146</v>
      </c>
    </row>
    <row r="255" spans="1:29" x14ac:dyDescent="0.2">
      <c r="A255" s="24">
        <v>540268</v>
      </c>
      <c r="B255" s="25" t="s">
        <v>273</v>
      </c>
      <c r="C255" s="25" t="s">
        <v>268</v>
      </c>
      <c r="D255" s="25" t="s">
        <v>23</v>
      </c>
      <c r="E255" s="24">
        <v>6</v>
      </c>
      <c r="F255" s="25"/>
      <c r="G255" s="24">
        <v>0</v>
      </c>
      <c r="H255" s="24">
        <v>0</v>
      </c>
      <c r="I255" s="24">
        <v>16</v>
      </c>
      <c r="J255" s="24">
        <v>5</v>
      </c>
      <c r="K255" s="24">
        <v>0</v>
      </c>
      <c r="L255" s="24">
        <v>0</v>
      </c>
      <c r="M255" s="24"/>
      <c r="N255" s="24">
        <v>16</v>
      </c>
      <c r="O255" s="24">
        <v>5</v>
      </c>
      <c r="P255" s="24">
        <v>21</v>
      </c>
      <c r="Q255" s="24"/>
      <c r="R255" s="24">
        <v>16</v>
      </c>
      <c r="S255" s="24">
        <v>0</v>
      </c>
      <c r="T255" s="24">
        <v>0</v>
      </c>
      <c r="U255" s="24">
        <v>0</v>
      </c>
      <c r="V255" s="24">
        <v>0</v>
      </c>
      <c r="W255" s="24">
        <v>0</v>
      </c>
      <c r="X255" s="24">
        <v>16</v>
      </c>
      <c r="Z255" s="1">
        <f t="shared" si="12"/>
        <v>0</v>
      </c>
      <c r="AB255" s="57">
        <f>IF(OR($D255 = "SPLIT",$T255 = "N/A"),"",COUNTIFS($D$7:$D$361,$D255,T$7:T$361,"&gt;"&amp;T255)+1)</f>
        <v>104</v>
      </c>
      <c r="AC255" s="57">
        <f>IF(OR($D255 = "SPLIT",$X255 = "N/A"),"",COUNTIFS($D$7:$D$361,$D255,X$7:X$361,"&gt;"&amp;X255)+1)</f>
        <v>174</v>
      </c>
    </row>
    <row r="256" spans="1:29" x14ac:dyDescent="0.2">
      <c r="A256" s="24">
        <v>540269</v>
      </c>
      <c r="B256" s="25" t="s">
        <v>274</v>
      </c>
      <c r="C256" s="25" t="s">
        <v>268</v>
      </c>
      <c r="D256" s="25" t="s">
        <v>23</v>
      </c>
      <c r="E256" s="24">
        <v>6</v>
      </c>
      <c r="F256" s="25"/>
      <c r="G256" s="24">
        <v>0</v>
      </c>
      <c r="H256" s="24">
        <v>0</v>
      </c>
      <c r="I256" s="24">
        <v>0</v>
      </c>
      <c r="J256" s="24">
        <v>0</v>
      </c>
      <c r="K256" s="24">
        <v>0</v>
      </c>
      <c r="L256" s="24">
        <v>0</v>
      </c>
      <c r="M256" s="24"/>
      <c r="N256" s="24">
        <v>0</v>
      </c>
      <c r="O256" s="24">
        <v>0</v>
      </c>
      <c r="P256" s="24">
        <v>0</v>
      </c>
      <c r="Q256" s="24"/>
      <c r="R256" s="24">
        <v>0</v>
      </c>
      <c r="S256" s="24">
        <v>0</v>
      </c>
      <c r="T256" s="24">
        <v>0</v>
      </c>
      <c r="U256" s="24">
        <v>0</v>
      </c>
      <c r="V256" s="24">
        <v>0</v>
      </c>
      <c r="W256" s="24">
        <v>0</v>
      </c>
      <c r="X256" s="24">
        <v>0</v>
      </c>
      <c r="Z256" s="1">
        <f t="shared" si="12"/>
        <v>0</v>
      </c>
      <c r="AB256" s="57">
        <f>IF(OR($D256 = "SPLIT",$T256 = "N/A"),"",COUNTIFS($D$7:$D$361,$D256,T$7:T$361,"&gt;"&amp;T256)+1)</f>
        <v>104</v>
      </c>
      <c r="AC256" s="57">
        <f>IF(OR($D256 = "SPLIT",$X256 = "N/A"),"",COUNTIFS($D$7:$D$361,$D256,X$7:X$361,"&gt;"&amp;X256)+1)</f>
        <v>204</v>
      </c>
    </row>
    <row r="257" spans="1:29" x14ac:dyDescent="0.2">
      <c r="A257" s="24">
        <v>540270</v>
      </c>
      <c r="B257" s="25" t="s">
        <v>275</v>
      </c>
      <c r="C257" s="25" t="s">
        <v>268</v>
      </c>
      <c r="D257" s="25" t="s">
        <v>23</v>
      </c>
      <c r="E257" s="24">
        <v>6</v>
      </c>
      <c r="F257" s="25"/>
      <c r="G257" s="24">
        <v>0</v>
      </c>
      <c r="H257" s="24">
        <v>0</v>
      </c>
      <c r="I257" s="24">
        <v>0</v>
      </c>
      <c r="J257" s="24">
        <v>0</v>
      </c>
      <c r="K257" s="24">
        <v>0</v>
      </c>
      <c r="L257" s="24">
        <v>0</v>
      </c>
      <c r="M257" s="24"/>
      <c r="N257" s="24">
        <v>0</v>
      </c>
      <c r="O257" s="24">
        <v>0</v>
      </c>
      <c r="P257" s="24">
        <v>0</v>
      </c>
      <c r="Q257" s="24"/>
      <c r="R257" s="24">
        <v>0</v>
      </c>
      <c r="S257" s="24">
        <v>0</v>
      </c>
      <c r="T257" s="24">
        <v>0</v>
      </c>
      <c r="U257" s="24">
        <v>0</v>
      </c>
      <c r="V257" s="24">
        <v>0</v>
      </c>
      <c r="W257" s="24">
        <v>0</v>
      </c>
      <c r="X257" s="24">
        <v>0</v>
      </c>
      <c r="Z257" s="1">
        <f t="shared" si="12"/>
        <v>0</v>
      </c>
      <c r="AB257" s="57">
        <f>IF(OR($D257 = "SPLIT",$T257 = "N/A"),"",COUNTIFS($D$7:$D$361,$D257,T$7:T$361,"&gt;"&amp;T257)+1)</f>
        <v>104</v>
      </c>
      <c r="AC257" s="57">
        <f>IF(OR($D257 = "SPLIT",$X257 = "N/A"),"",COUNTIFS($D$7:$D$361,$D257,X$7:X$361,"&gt;"&amp;X257)+1)</f>
        <v>204</v>
      </c>
    </row>
    <row r="258" spans="1:29" x14ac:dyDescent="0.2">
      <c r="A258" s="24">
        <v>540284</v>
      </c>
      <c r="B258" s="25" t="s">
        <v>276</v>
      </c>
      <c r="C258" s="25" t="s">
        <v>268</v>
      </c>
      <c r="D258" s="25" t="s">
        <v>23</v>
      </c>
      <c r="E258" s="24">
        <v>6</v>
      </c>
      <c r="F258" s="25"/>
      <c r="G258" s="24" t="s">
        <v>31</v>
      </c>
      <c r="H258" s="24" t="s">
        <v>31</v>
      </c>
      <c r="I258" s="24" t="s">
        <v>31</v>
      </c>
      <c r="J258" s="24" t="s">
        <v>31</v>
      </c>
      <c r="K258" s="24" t="s">
        <v>31</v>
      </c>
      <c r="L258" s="24" t="s">
        <v>31</v>
      </c>
      <c r="M258" s="24"/>
      <c r="N258" s="24" t="s">
        <v>31</v>
      </c>
      <c r="O258" s="24" t="s">
        <v>31</v>
      </c>
      <c r="P258" s="24" t="s">
        <v>31</v>
      </c>
      <c r="Q258" s="24"/>
      <c r="R258" s="24" t="s">
        <v>31</v>
      </c>
      <c r="S258" s="24" t="s">
        <v>31</v>
      </c>
      <c r="T258" s="24" t="s">
        <v>31</v>
      </c>
      <c r="U258" s="24" t="s">
        <v>31</v>
      </c>
      <c r="V258" s="24" t="s">
        <v>31</v>
      </c>
      <c r="W258" s="24" t="s">
        <v>31</v>
      </c>
      <c r="X258" s="24" t="s">
        <v>31</v>
      </c>
      <c r="AB258" s="57" t="str">
        <f>IF(OR($D258 = "SPLIT",$T258 = "N/A"),"",COUNTIFS($D$7:$D$361,$D258,T$7:T$361,"&gt;"&amp;T258)+1)</f>
        <v/>
      </c>
      <c r="AC258" s="57" t="str">
        <f>IF(OR($D258 = "SPLIT",$X258 = "N/A"),"",COUNTIFS($D$7:$D$361,$D258,X$7:X$361,"&gt;"&amp;X258)+1)</f>
        <v/>
      </c>
    </row>
    <row r="259" spans="1:29" x14ac:dyDescent="0.2">
      <c r="A259" s="24">
        <v>540254</v>
      </c>
      <c r="B259" s="25" t="s">
        <v>277</v>
      </c>
      <c r="C259" s="25" t="s">
        <v>268</v>
      </c>
      <c r="D259" s="25" t="s">
        <v>23</v>
      </c>
      <c r="E259" s="24">
        <v>6</v>
      </c>
      <c r="F259" s="25"/>
      <c r="G259" s="24">
        <v>0</v>
      </c>
      <c r="H259" s="24">
        <v>0</v>
      </c>
      <c r="I259" s="24">
        <v>0</v>
      </c>
      <c r="J259" s="24">
        <v>1</v>
      </c>
      <c r="K259" s="24">
        <v>0</v>
      </c>
      <c r="L259" s="24">
        <v>0</v>
      </c>
      <c r="M259" s="24"/>
      <c r="N259" s="24">
        <v>0</v>
      </c>
      <c r="O259" s="24">
        <v>1</v>
      </c>
      <c r="P259" s="24">
        <v>1</v>
      </c>
      <c r="Q259" s="24"/>
      <c r="R259" s="24">
        <v>0</v>
      </c>
      <c r="S259" s="24">
        <v>0</v>
      </c>
      <c r="T259" s="24">
        <v>0</v>
      </c>
      <c r="U259" s="24">
        <v>0</v>
      </c>
      <c r="V259" s="24">
        <v>0</v>
      </c>
      <c r="W259" s="24">
        <v>0</v>
      </c>
      <c r="X259" s="24">
        <v>0</v>
      </c>
      <c r="Z259" s="1">
        <f t="shared" ref="Z259:Z289" si="13" xml:space="preserve"> N259 - X259</f>
        <v>0</v>
      </c>
      <c r="AB259" s="57">
        <f>IF(OR($D259 = "SPLIT",$T259 = "N/A"),"",COUNTIFS($D$7:$D$361,$D259,T$7:T$361,"&gt;"&amp;T259)+1)</f>
        <v>104</v>
      </c>
      <c r="AC259" s="57">
        <f>IF(OR($D259 = "SPLIT",$X259 = "N/A"),"",COUNTIFS($D$7:$D$361,$D259,X$7:X$361,"&gt;"&amp;X259)+1)</f>
        <v>204</v>
      </c>
    </row>
    <row r="260" spans="1:29" x14ac:dyDescent="0.2">
      <c r="A260" s="58">
        <v>540160</v>
      </c>
      <c r="B260" s="59" t="s">
        <v>278</v>
      </c>
      <c r="C260" s="59" t="s">
        <v>268</v>
      </c>
      <c r="D260" s="59" t="s">
        <v>27</v>
      </c>
      <c r="E260" s="58">
        <v>6</v>
      </c>
      <c r="F260" s="59"/>
      <c r="G260" s="58">
        <v>0</v>
      </c>
      <c r="H260" s="58">
        <v>1</v>
      </c>
      <c r="I260" s="58">
        <v>363</v>
      </c>
      <c r="J260" s="58">
        <v>112</v>
      </c>
      <c r="K260" s="58">
        <v>0</v>
      </c>
      <c r="L260" s="58">
        <v>26</v>
      </c>
      <c r="M260" s="58"/>
      <c r="N260" s="58">
        <v>390</v>
      </c>
      <c r="O260" s="58">
        <v>112</v>
      </c>
      <c r="P260" s="58">
        <v>502</v>
      </c>
      <c r="Q260" s="58"/>
      <c r="R260" s="58">
        <v>155</v>
      </c>
      <c r="S260" s="58">
        <v>234</v>
      </c>
      <c r="T260" s="58">
        <v>1</v>
      </c>
      <c r="U260" s="58">
        <v>0</v>
      </c>
      <c r="V260" s="58">
        <v>0</v>
      </c>
      <c r="W260" s="58">
        <v>235</v>
      </c>
      <c r="X260" s="58">
        <v>390</v>
      </c>
      <c r="Z260" s="1">
        <f t="shared" si="13"/>
        <v>0</v>
      </c>
      <c r="AB260" s="55">
        <f>IF(OR($D260 = "SPLIT",$T260 = "N/A"),"",COUNTIFS($D$7:$D$361,$D260,T$7:T$361,"&gt;"&amp;T260)+1)</f>
        <v>42</v>
      </c>
      <c r="AC260" s="55">
        <f>IF(OR($D260 = "SPLIT",$X260 = "N/A"),"",COUNTIFS($D$7:$D$361,$D260,X$7:X$361,"&gt;"&amp;X260)+1)</f>
        <v>42</v>
      </c>
    </row>
    <row r="261" spans="1:29" x14ac:dyDescent="0.2">
      <c r="A261" s="26"/>
      <c r="B261" s="27"/>
      <c r="C261" s="27" t="s">
        <v>268</v>
      </c>
      <c r="D261" s="27" t="s">
        <v>2</v>
      </c>
      <c r="E261" s="26">
        <v>6</v>
      </c>
      <c r="F261" s="27"/>
      <c r="G261" s="26">
        <v>0</v>
      </c>
      <c r="H261" s="26">
        <v>9</v>
      </c>
      <c r="I261" s="26">
        <v>592</v>
      </c>
      <c r="J261" s="26">
        <v>122</v>
      </c>
      <c r="K261" s="26">
        <v>0</v>
      </c>
      <c r="L261" s="26">
        <v>34</v>
      </c>
      <c r="M261" s="26"/>
      <c r="N261" s="26">
        <v>635</v>
      </c>
      <c r="O261" s="26">
        <v>122</v>
      </c>
      <c r="P261" s="26">
        <v>757</v>
      </c>
      <c r="Q261" s="26"/>
      <c r="R261" s="26">
        <v>195</v>
      </c>
      <c r="S261" s="26">
        <v>430</v>
      </c>
      <c r="T261" s="26">
        <v>8</v>
      </c>
      <c r="U261" s="26">
        <v>0</v>
      </c>
      <c r="V261" s="26">
        <v>0</v>
      </c>
      <c r="W261" s="26">
        <v>438</v>
      </c>
      <c r="X261" s="26">
        <v>633</v>
      </c>
      <c r="Z261" s="1">
        <f t="shared" si="13"/>
        <v>2</v>
      </c>
      <c r="AB261" s="56">
        <f>IF(OR($D261 = "SPLIT",$T261 = "N/A"),"",COUNTIFS($D$7:$D$361,$D261,T$7:T$361,"&gt;"&amp;T261)+1)</f>
        <v>42</v>
      </c>
      <c r="AC261" s="56">
        <f>IF(OR($D261 = "SPLIT",$X261 = "N/A"),"",COUNTIFS($D$7:$D$361,$D261,X$7:X$361,"&gt;"&amp;X261)+1)</f>
        <v>41</v>
      </c>
    </row>
    <row r="262" spans="1:29" x14ac:dyDescent="0.2">
      <c r="A262" s="24">
        <v>540168</v>
      </c>
      <c r="B262" s="25" t="s">
        <v>279</v>
      </c>
      <c r="C262" s="25" t="s">
        <v>280</v>
      </c>
      <c r="D262" s="25" t="s">
        <v>23</v>
      </c>
      <c r="E262" s="24">
        <v>3</v>
      </c>
      <c r="F262" s="25"/>
      <c r="G262" s="24">
        <v>0</v>
      </c>
      <c r="H262" s="24">
        <v>0</v>
      </c>
      <c r="I262" s="24">
        <v>40</v>
      </c>
      <c r="J262" s="24">
        <v>25</v>
      </c>
      <c r="K262" s="24">
        <v>0</v>
      </c>
      <c r="L262" s="24">
        <v>5</v>
      </c>
      <c r="M262" s="24"/>
      <c r="N262" s="24">
        <v>45</v>
      </c>
      <c r="O262" s="24">
        <v>25</v>
      </c>
      <c r="P262" s="24">
        <v>70</v>
      </c>
      <c r="Q262" s="24"/>
      <c r="R262" s="24">
        <v>0</v>
      </c>
      <c r="S262" s="24">
        <v>39</v>
      </c>
      <c r="T262" s="24">
        <v>0</v>
      </c>
      <c r="U262" s="24">
        <v>0</v>
      </c>
      <c r="V262" s="24">
        <v>0</v>
      </c>
      <c r="W262" s="24">
        <v>39</v>
      </c>
      <c r="X262" s="24">
        <v>39</v>
      </c>
      <c r="Z262" s="1">
        <f t="shared" si="13"/>
        <v>6</v>
      </c>
      <c r="AB262" s="57">
        <f>IF(OR($D262 = "SPLIT",$T262 = "N/A"),"",COUNTIFS($D$7:$D$361,$D262,T$7:T$361,"&gt;"&amp;T262)+1)</f>
        <v>104</v>
      </c>
      <c r="AC262" s="57">
        <f>IF(OR($D262 = "SPLIT",$X262 = "N/A"),"",COUNTIFS($D$7:$D$361,$D262,X$7:X$361,"&gt;"&amp;X262)+1)</f>
        <v>117</v>
      </c>
    </row>
    <row r="263" spans="1:29" x14ac:dyDescent="0.2">
      <c r="A263" s="24">
        <v>540166</v>
      </c>
      <c r="B263" s="25" t="s">
        <v>281</v>
      </c>
      <c r="C263" s="25" t="s">
        <v>280</v>
      </c>
      <c r="D263" s="25" t="s">
        <v>23</v>
      </c>
      <c r="E263" s="24">
        <v>3</v>
      </c>
      <c r="F263" s="25"/>
      <c r="G263" s="24">
        <v>0</v>
      </c>
      <c r="H263" s="24">
        <v>0</v>
      </c>
      <c r="I263" s="24">
        <v>207</v>
      </c>
      <c r="J263" s="24">
        <v>23</v>
      </c>
      <c r="K263" s="24">
        <v>0</v>
      </c>
      <c r="L263" s="24">
        <v>79</v>
      </c>
      <c r="M263" s="24"/>
      <c r="N263" s="24">
        <v>286</v>
      </c>
      <c r="O263" s="24">
        <v>23</v>
      </c>
      <c r="P263" s="24">
        <v>309</v>
      </c>
      <c r="Q263" s="24"/>
      <c r="R263" s="24">
        <v>0</v>
      </c>
      <c r="S263" s="24">
        <v>285</v>
      </c>
      <c r="T263" s="24">
        <v>0</v>
      </c>
      <c r="U263" s="24">
        <v>0</v>
      </c>
      <c r="V263" s="24">
        <v>0</v>
      </c>
      <c r="W263" s="24">
        <v>285</v>
      </c>
      <c r="X263" s="24">
        <v>285</v>
      </c>
      <c r="Z263" s="1">
        <f t="shared" si="13"/>
        <v>1</v>
      </c>
      <c r="AB263" s="57">
        <f>IF(OR($D263 = "SPLIT",$T263 = "N/A"),"",COUNTIFS($D$7:$D$361,$D263,T$7:T$361,"&gt;"&amp;T263)+1)</f>
        <v>104</v>
      </c>
      <c r="AC263" s="57">
        <f>IF(OR($D263 = "SPLIT",$X263 = "N/A"),"",COUNTIFS($D$7:$D$361,$D263,X$7:X$361,"&gt;"&amp;X263)+1)</f>
        <v>21</v>
      </c>
    </row>
    <row r="264" spans="1:29" x14ac:dyDescent="0.2">
      <c r="A264" s="24">
        <v>540167</v>
      </c>
      <c r="B264" s="25" t="s">
        <v>282</v>
      </c>
      <c r="C264" s="25" t="s">
        <v>280</v>
      </c>
      <c r="D264" s="25" t="s">
        <v>23</v>
      </c>
      <c r="E264" s="24">
        <v>3</v>
      </c>
      <c r="F264" s="25"/>
      <c r="G264" s="24">
        <v>0</v>
      </c>
      <c r="H264" s="24">
        <v>2</v>
      </c>
      <c r="I264" s="24">
        <v>9</v>
      </c>
      <c r="J264" s="24">
        <v>6</v>
      </c>
      <c r="K264" s="24">
        <v>0</v>
      </c>
      <c r="L264" s="24">
        <v>24</v>
      </c>
      <c r="M264" s="24"/>
      <c r="N264" s="24">
        <v>35</v>
      </c>
      <c r="O264" s="24">
        <v>6</v>
      </c>
      <c r="P264" s="24">
        <v>41</v>
      </c>
      <c r="Q264" s="24"/>
      <c r="R264" s="24">
        <v>0</v>
      </c>
      <c r="S264" s="24">
        <v>32</v>
      </c>
      <c r="T264" s="24">
        <v>3</v>
      </c>
      <c r="U264" s="24">
        <v>0</v>
      </c>
      <c r="V264" s="24">
        <v>0</v>
      </c>
      <c r="W264" s="24">
        <v>35</v>
      </c>
      <c r="X264" s="24">
        <v>35</v>
      </c>
      <c r="Z264" s="1">
        <f t="shared" si="13"/>
        <v>0</v>
      </c>
      <c r="AB264" s="57">
        <f>IF(OR($D264 = "SPLIT",$T264 = "N/A"),"",COUNTIFS($D$7:$D$361,$D264,T$7:T$361,"&gt;"&amp;T264)+1)</f>
        <v>72</v>
      </c>
      <c r="AC264" s="57">
        <f>IF(OR($D264 = "SPLIT",$X264 = "N/A"),"",COUNTIFS($D$7:$D$361,$D264,X$7:X$361,"&gt;"&amp;X264)+1)</f>
        <v>126</v>
      </c>
    </row>
    <row r="265" spans="1:29" x14ac:dyDescent="0.2">
      <c r="A265" s="24">
        <v>540222</v>
      </c>
      <c r="B265" s="25" t="s">
        <v>283</v>
      </c>
      <c r="C265" s="25" t="s">
        <v>280</v>
      </c>
      <c r="D265" s="25" t="s">
        <v>23</v>
      </c>
      <c r="E265" s="24">
        <v>3</v>
      </c>
      <c r="F265" s="25"/>
      <c r="G265" s="24">
        <v>0</v>
      </c>
      <c r="H265" s="24">
        <v>0</v>
      </c>
      <c r="I265" s="24">
        <v>2</v>
      </c>
      <c r="J265" s="24">
        <v>0</v>
      </c>
      <c r="K265" s="24">
        <v>0</v>
      </c>
      <c r="L265" s="24">
        <v>5</v>
      </c>
      <c r="M265" s="24"/>
      <c r="N265" s="24">
        <v>7</v>
      </c>
      <c r="O265" s="24">
        <v>0</v>
      </c>
      <c r="P265" s="24">
        <v>7</v>
      </c>
      <c r="Q265" s="24"/>
      <c r="R265" s="24">
        <v>0</v>
      </c>
      <c r="S265" s="24">
        <v>6</v>
      </c>
      <c r="T265" s="24">
        <v>0</v>
      </c>
      <c r="U265" s="24">
        <v>0</v>
      </c>
      <c r="V265" s="24">
        <v>0</v>
      </c>
      <c r="W265" s="24">
        <v>6</v>
      </c>
      <c r="X265" s="24">
        <v>6</v>
      </c>
      <c r="Z265" s="1">
        <f t="shared" si="13"/>
        <v>1</v>
      </c>
      <c r="AB265" s="57">
        <f>IF(OR($D265 = "SPLIT",$T265 = "N/A"),"",COUNTIFS($D$7:$D$361,$D265,T$7:T$361,"&gt;"&amp;T265)+1)</f>
        <v>104</v>
      </c>
      <c r="AC265" s="57">
        <f>IF(OR($D265 = "SPLIT",$X265 = "N/A"),"",COUNTIFS($D$7:$D$361,$D265,X$7:X$361,"&gt;"&amp;X265)+1)</f>
        <v>192</v>
      </c>
    </row>
    <row r="266" spans="1:29" x14ac:dyDescent="0.2">
      <c r="A266" s="24">
        <v>540271</v>
      </c>
      <c r="B266" s="25" t="s">
        <v>284</v>
      </c>
      <c r="C266" s="25" t="s">
        <v>280</v>
      </c>
      <c r="D266" s="25" t="s">
        <v>23</v>
      </c>
      <c r="E266" s="24">
        <v>3</v>
      </c>
      <c r="F266" s="25"/>
      <c r="G266" s="24">
        <v>0</v>
      </c>
      <c r="H266" s="24">
        <v>0</v>
      </c>
      <c r="I266" s="24">
        <v>91</v>
      </c>
      <c r="J266" s="24">
        <v>58</v>
      </c>
      <c r="K266" s="24">
        <v>0</v>
      </c>
      <c r="L266" s="24">
        <v>33</v>
      </c>
      <c r="M266" s="24"/>
      <c r="N266" s="24">
        <v>124</v>
      </c>
      <c r="O266" s="24">
        <v>58</v>
      </c>
      <c r="P266" s="24">
        <v>182</v>
      </c>
      <c r="Q266" s="24"/>
      <c r="R266" s="24">
        <v>0</v>
      </c>
      <c r="S266" s="24">
        <v>117</v>
      </c>
      <c r="T266" s="24">
        <v>0</v>
      </c>
      <c r="U266" s="24">
        <v>0</v>
      </c>
      <c r="V266" s="24">
        <v>0</v>
      </c>
      <c r="W266" s="24">
        <v>117</v>
      </c>
      <c r="X266" s="24">
        <v>117</v>
      </c>
      <c r="Z266" s="1">
        <f t="shared" si="13"/>
        <v>7</v>
      </c>
      <c r="AB266" s="57">
        <f>IF(OR($D266 = "SPLIT",$T266 = "N/A"),"",COUNTIFS($D$7:$D$361,$D266,T$7:T$361,"&gt;"&amp;T266)+1)</f>
        <v>104</v>
      </c>
      <c r="AC266" s="57">
        <f>IF(OR($D266 = "SPLIT",$X266 = "N/A"),"",COUNTIFS($D$7:$D$361,$D266,X$7:X$361,"&gt;"&amp;X266)+1)</f>
        <v>55</v>
      </c>
    </row>
    <row r="267" spans="1:29" x14ac:dyDescent="0.2">
      <c r="A267" s="24">
        <v>540165</v>
      </c>
      <c r="B267" s="25" t="s">
        <v>285</v>
      </c>
      <c r="C267" s="25" t="s">
        <v>280</v>
      </c>
      <c r="D267" s="25" t="s">
        <v>23</v>
      </c>
      <c r="E267" s="24">
        <v>3</v>
      </c>
      <c r="F267" s="25"/>
      <c r="G267" s="24">
        <v>0</v>
      </c>
      <c r="H267" s="24">
        <v>0</v>
      </c>
      <c r="I267" s="24">
        <v>67</v>
      </c>
      <c r="J267" s="24">
        <v>32</v>
      </c>
      <c r="K267" s="24">
        <v>0</v>
      </c>
      <c r="L267" s="24">
        <v>1</v>
      </c>
      <c r="M267" s="24"/>
      <c r="N267" s="24">
        <v>68</v>
      </c>
      <c r="O267" s="24">
        <v>32</v>
      </c>
      <c r="P267" s="24">
        <v>100</v>
      </c>
      <c r="Q267" s="24"/>
      <c r="R267" s="24">
        <v>0</v>
      </c>
      <c r="S267" s="24">
        <v>66</v>
      </c>
      <c r="T267" s="24">
        <v>0</v>
      </c>
      <c r="U267" s="24">
        <v>0</v>
      </c>
      <c r="V267" s="24">
        <v>0</v>
      </c>
      <c r="W267" s="24">
        <v>66</v>
      </c>
      <c r="X267" s="24">
        <v>66</v>
      </c>
      <c r="Z267" s="1">
        <f t="shared" si="13"/>
        <v>2</v>
      </c>
      <c r="AB267" s="57">
        <f>IF(OR($D267 = "SPLIT",$T267 = "N/A"),"",COUNTIFS($D$7:$D$361,$D267,T$7:T$361,"&gt;"&amp;T267)+1)</f>
        <v>104</v>
      </c>
      <c r="AC267" s="57">
        <f>IF(OR($D267 = "SPLIT",$X267 = "N/A"),"",COUNTIFS($D$7:$D$361,$D267,X$7:X$361,"&gt;"&amp;X267)+1)</f>
        <v>86</v>
      </c>
    </row>
    <row r="268" spans="1:29" x14ac:dyDescent="0.2">
      <c r="A268" s="24">
        <v>540081</v>
      </c>
      <c r="B268" s="25" t="s">
        <v>146</v>
      </c>
      <c r="C268" s="25" t="s">
        <v>280</v>
      </c>
      <c r="D268" s="25" t="s">
        <v>49</v>
      </c>
      <c r="E268" s="24">
        <v>3</v>
      </c>
      <c r="F268" s="25"/>
      <c r="G268" s="24">
        <v>0</v>
      </c>
      <c r="H268" s="24">
        <v>8</v>
      </c>
      <c r="I268" s="24">
        <v>46</v>
      </c>
      <c r="J268" s="24">
        <v>19</v>
      </c>
      <c r="K268" s="24">
        <v>0</v>
      </c>
      <c r="L268" s="24">
        <v>27</v>
      </c>
      <c r="M268" s="24"/>
      <c r="N268" s="24">
        <v>81</v>
      </c>
      <c r="O268" s="24">
        <v>19</v>
      </c>
      <c r="P268" s="24">
        <v>100</v>
      </c>
      <c r="Q268" s="24"/>
      <c r="R268" s="24">
        <v>0</v>
      </c>
      <c r="S268" s="24">
        <v>71</v>
      </c>
      <c r="T268" s="24">
        <v>10</v>
      </c>
      <c r="U268" s="24">
        <v>0</v>
      </c>
      <c r="V268" s="24">
        <v>0</v>
      </c>
      <c r="W268" s="24">
        <v>81</v>
      </c>
      <c r="X268" s="24">
        <v>81</v>
      </c>
      <c r="Z268" s="1">
        <f t="shared" si="13"/>
        <v>0</v>
      </c>
      <c r="AB268" s="55" t="str">
        <f>IF(OR($D268 = "SPLIT",$T268 = "N/A"),"",COUNTIFS($D$7:$D$361,$D268,T$7:T$361,"&gt;"&amp;T268)+1)</f>
        <v/>
      </c>
      <c r="AC268" s="55" t="str">
        <f>IF(OR($D268 = "SPLIT",$X268 = "N/A"),"",COUNTIFS($D$7:$D$361,$D268,X$7:X$361,"&gt;"&amp;X268)+1)</f>
        <v/>
      </c>
    </row>
    <row r="269" spans="1:29" x14ac:dyDescent="0.2">
      <c r="A269" s="58">
        <v>540164</v>
      </c>
      <c r="B269" s="59" t="s">
        <v>286</v>
      </c>
      <c r="C269" s="59" t="s">
        <v>280</v>
      </c>
      <c r="D269" s="59" t="s">
        <v>27</v>
      </c>
      <c r="E269" s="58">
        <v>3</v>
      </c>
      <c r="F269" s="59"/>
      <c r="G269" s="58">
        <v>0</v>
      </c>
      <c r="H269" s="58">
        <v>23</v>
      </c>
      <c r="I269" s="58">
        <v>1013</v>
      </c>
      <c r="J269" s="58">
        <v>261</v>
      </c>
      <c r="K269" s="58">
        <v>0</v>
      </c>
      <c r="L269" s="58">
        <v>579</v>
      </c>
      <c r="M269" s="58"/>
      <c r="N269" s="58">
        <v>1615</v>
      </c>
      <c r="O269" s="58">
        <v>261</v>
      </c>
      <c r="P269" s="58">
        <v>1876</v>
      </c>
      <c r="Q269" s="58"/>
      <c r="R269" s="58">
        <v>329</v>
      </c>
      <c r="S269" s="58">
        <v>1237</v>
      </c>
      <c r="T269" s="58">
        <v>18</v>
      </c>
      <c r="U269" s="58">
        <v>0</v>
      </c>
      <c r="V269" s="58">
        <v>0</v>
      </c>
      <c r="W269" s="58">
        <v>1255</v>
      </c>
      <c r="X269" s="58">
        <v>1584</v>
      </c>
      <c r="Z269" s="1">
        <f t="shared" si="13"/>
        <v>31</v>
      </c>
      <c r="AB269" s="55">
        <f>IF(OR($D269 = "SPLIT",$T269 = "N/A"),"",COUNTIFS($D$7:$D$361,$D269,T$7:T$361,"&gt;"&amp;T269)+1)</f>
        <v>30</v>
      </c>
      <c r="AC269" s="55">
        <f>IF(OR($D269 = "SPLIT",$X269 = "N/A"),"",COUNTIFS($D$7:$D$361,$D269,X$7:X$361,"&gt;"&amp;X269)+1)</f>
        <v>10</v>
      </c>
    </row>
    <row r="270" spans="1:29" x14ac:dyDescent="0.2">
      <c r="A270" s="26"/>
      <c r="B270" s="27"/>
      <c r="C270" s="27" t="s">
        <v>280</v>
      </c>
      <c r="D270" s="27" t="s">
        <v>2</v>
      </c>
      <c r="E270" s="26">
        <v>3</v>
      </c>
      <c r="F270" s="27"/>
      <c r="G270" s="26">
        <v>0</v>
      </c>
      <c r="H270" s="26">
        <v>33</v>
      </c>
      <c r="I270" s="26">
        <v>1475</v>
      </c>
      <c r="J270" s="26">
        <v>424</v>
      </c>
      <c r="K270" s="26">
        <v>0</v>
      </c>
      <c r="L270" s="26">
        <v>753</v>
      </c>
      <c r="M270" s="26"/>
      <c r="N270" s="26">
        <v>2261</v>
      </c>
      <c r="O270" s="26">
        <v>424</v>
      </c>
      <c r="P270" s="26">
        <v>2685</v>
      </c>
      <c r="Q270" s="26"/>
      <c r="R270" s="26">
        <v>329</v>
      </c>
      <c r="S270" s="26">
        <v>1853</v>
      </c>
      <c r="T270" s="26">
        <v>31</v>
      </c>
      <c r="U270" s="26">
        <v>0</v>
      </c>
      <c r="V270" s="26">
        <v>0</v>
      </c>
      <c r="W270" s="26">
        <v>1884</v>
      </c>
      <c r="X270" s="26">
        <v>2213</v>
      </c>
      <c r="Z270" s="1">
        <f t="shared" si="13"/>
        <v>48</v>
      </c>
      <c r="AB270" s="56">
        <f>IF(OR($D270 = "SPLIT",$T270 = "N/A"),"",COUNTIFS($D$7:$D$361,$D270,T$7:T$361,"&gt;"&amp;T270)+1)</f>
        <v>34</v>
      </c>
      <c r="AC270" s="56">
        <f>IF(OR($D270 = "SPLIT",$X270 = "N/A"),"",COUNTIFS($D$7:$D$361,$D270,X$7:X$361,"&gt;"&amp;X270)+1)</f>
        <v>12</v>
      </c>
    </row>
    <row r="271" spans="1:29" x14ac:dyDescent="0.2">
      <c r="A271" s="24">
        <v>540170</v>
      </c>
      <c r="B271" s="25" t="s">
        <v>287</v>
      </c>
      <c r="C271" s="25" t="s">
        <v>288</v>
      </c>
      <c r="D271" s="25" t="s">
        <v>23</v>
      </c>
      <c r="E271" s="24">
        <v>1</v>
      </c>
      <c r="F271" s="25"/>
      <c r="G271" s="24">
        <v>0</v>
      </c>
      <c r="H271" s="24">
        <v>0</v>
      </c>
      <c r="I271" s="24">
        <v>21</v>
      </c>
      <c r="J271" s="24">
        <v>1</v>
      </c>
      <c r="K271" s="24">
        <v>0</v>
      </c>
      <c r="L271" s="24">
        <v>3</v>
      </c>
      <c r="M271" s="24"/>
      <c r="N271" s="24">
        <v>24</v>
      </c>
      <c r="O271" s="24">
        <v>1</v>
      </c>
      <c r="P271" s="24">
        <v>25</v>
      </c>
      <c r="Q271" s="24"/>
      <c r="R271" s="24">
        <v>2</v>
      </c>
      <c r="S271" s="24">
        <v>22</v>
      </c>
      <c r="T271" s="24">
        <v>0</v>
      </c>
      <c r="U271" s="24">
        <v>0</v>
      </c>
      <c r="V271" s="24">
        <v>0</v>
      </c>
      <c r="W271" s="24">
        <v>22</v>
      </c>
      <c r="X271" s="24">
        <v>24</v>
      </c>
      <c r="Z271" s="1">
        <f t="shared" si="13"/>
        <v>0</v>
      </c>
      <c r="AB271" s="57">
        <f>IF(OR($D271 = "SPLIT",$T271 = "N/A"),"",COUNTIFS($D$7:$D$361,$D271,T$7:T$361,"&gt;"&amp;T271)+1)</f>
        <v>104</v>
      </c>
      <c r="AC271" s="57">
        <f>IF(OR($D271 = "SPLIT",$X271 = "N/A"),"",COUNTIFS($D$7:$D$361,$D271,X$7:X$361,"&gt;"&amp;X271)+1)</f>
        <v>146</v>
      </c>
    </row>
    <row r="272" spans="1:29" x14ac:dyDescent="0.2">
      <c r="A272" s="24">
        <v>540171</v>
      </c>
      <c r="B272" s="25" t="s">
        <v>289</v>
      </c>
      <c r="C272" s="25" t="s">
        <v>288</v>
      </c>
      <c r="D272" s="25" t="s">
        <v>23</v>
      </c>
      <c r="E272" s="24">
        <v>1</v>
      </c>
      <c r="F272" s="25"/>
      <c r="G272" s="24">
        <v>0</v>
      </c>
      <c r="H272" s="24">
        <v>0</v>
      </c>
      <c r="I272" s="24">
        <v>13</v>
      </c>
      <c r="J272" s="24">
        <v>12</v>
      </c>
      <c r="K272" s="24">
        <v>0</v>
      </c>
      <c r="L272" s="24">
        <v>13</v>
      </c>
      <c r="M272" s="24"/>
      <c r="N272" s="24">
        <v>26</v>
      </c>
      <c r="O272" s="24">
        <v>12</v>
      </c>
      <c r="P272" s="24">
        <v>38</v>
      </c>
      <c r="Q272" s="24"/>
      <c r="R272" s="24">
        <v>26</v>
      </c>
      <c r="S272" s="24">
        <v>0</v>
      </c>
      <c r="T272" s="24">
        <v>0</v>
      </c>
      <c r="U272" s="24">
        <v>0</v>
      </c>
      <c r="V272" s="24">
        <v>0</v>
      </c>
      <c r="W272" s="24">
        <v>0</v>
      </c>
      <c r="X272" s="24">
        <v>26</v>
      </c>
      <c r="Z272" s="1">
        <f t="shared" si="13"/>
        <v>0</v>
      </c>
      <c r="AB272" s="57">
        <f>IF(OR($D272 = "SPLIT",$T272 = "N/A"),"",COUNTIFS($D$7:$D$361,$D272,T$7:T$361,"&gt;"&amp;T272)+1)</f>
        <v>104</v>
      </c>
      <c r="AC272" s="57">
        <f>IF(OR($D272 = "SPLIT",$X272 = "N/A"),"",COUNTIFS($D$7:$D$361,$D272,X$7:X$361,"&gt;"&amp;X272)+1)</f>
        <v>143</v>
      </c>
    </row>
    <row r="273" spans="1:29" x14ac:dyDescent="0.2">
      <c r="A273" s="24">
        <v>540174</v>
      </c>
      <c r="B273" s="25" t="s">
        <v>291</v>
      </c>
      <c r="C273" s="25" t="s">
        <v>288</v>
      </c>
      <c r="D273" s="25" t="s">
        <v>23</v>
      </c>
      <c r="E273" s="24">
        <v>1</v>
      </c>
      <c r="F273" s="25"/>
      <c r="G273" s="24">
        <v>0</v>
      </c>
      <c r="H273" s="24">
        <v>0</v>
      </c>
      <c r="I273" s="24">
        <v>12</v>
      </c>
      <c r="J273" s="24">
        <v>0</v>
      </c>
      <c r="K273" s="24">
        <v>0</v>
      </c>
      <c r="L273" s="24">
        <v>1</v>
      </c>
      <c r="M273" s="24"/>
      <c r="N273" s="24">
        <v>13</v>
      </c>
      <c r="O273" s="24">
        <v>0</v>
      </c>
      <c r="P273" s="24">
        <v>13</v>
      </c>
      <c r="Q273" s="24"/>
      <c r="R273" s="24">
        <v>12</v>
      </c>
      <c r="S273" s="24">
        <v>1</v>
      </c>
      <c r="T273" s="24">
        <v>0</v>
      </c>
      <c r="U273" s="24">
        <v>0</v>
      </c>
      <c r="V273" s="24">
        <v>0</v>
      </c>
      <c r="W273" s="24">
        <v>1</v>
      </c>
      <c r="X273" s="24">
        <v>13</v>
      </c>
      <c r="Z273" s="1">
        <f t="shared" si="13"/>
        <v>0</v>
      </c>
      <c r="AB273" s="57">
        <f>IF(OR($D273 = "SPLIT",$T273 = "N/A"),"",COUNTIFS($D$7:$D$361,$D273,T$7:T$361,"&gt;"&amp;T273)+1)</f>
        <v>104</v>
      </c>
      <c r="AC273" s="57">
        <f>IF(OR($D273 = "SPLIT",$X273 = "N/A"),"",COUNTIFS($D$7:$D$361,$D273,X$7:X$361,"&gt;"&amp;X273)+1)</f>
        <v>179</v>
      </c>
    </row>
    <row r="274" spans="1:29" x14ac:dyDescent="0.2">
      <c r="A274" s="24">
        <v>540286</v>
      </c>
      <c r="B274" s="25" t="s">
        <v>292</v>
      </c>
      <c r="C274" s="25" t="s">
        <v>288</v>
      </c>
      <c r="D274" s="25" t="s">
        <v>23</v>
      </c>
      <c r="E274" s="24">
        <v>1</v>
      </c>
      <c r="F274" s="25"/>
      <c r="G274" s="24">
        <v>0</v>
      </c>
      <c r="H274" s="24">
        <v>0</v>
      </c>
      <c r="I274" s="24">
        <v>61</v>
      </c>
      <c r="J274" s="24">
        <v>7</v>
      </c>
      <c r="K274" s="24">
        <v>0</v>
      </c>
      <c r="L274" s="24">
        <v>2</v>
      </c>
      <c r="M274" s="24"/>
      <c r="N274" s="24">
        <v>63</v>
      </c>
      <c r="O274" s="24">
        <v>7</v>
      </c>
      <c r="P274" s="24">
        <v>70</v>
      </c>
      <c r="Q274" s="24"/>
      <c r="R274" s="24">
        <v>0</v>
      </c>
      <c r="S274" s="24">
        <v>61</v>
      </c>
      <c r="T274" s="24">
        <v>0</v>
      </c>
      <c r="U274" s="24">
        <v>0</v>
      </c>
      <c r="V274" s="24">
        <v>0</v>
      </c>
      <c r="W274" s="24">
        <v>61</v>
      </c>
      <c r="X274" s="24">
        <v>61</v>
      </c>
      <c r="Z274" s="1">
        <f t="shared" si="13"/>
        <v>2</v>
      </c>
      <c r="AB274" s="57">
        <f>IF(OR($D274 = "SPLIT",$T274 = "N/A"),"",COUNTIFS($D$7:$D$361,$D274,T$7:T$361,"&gt;"&amp;T274)+1)</f>
        <v>104</v>
      </c>
      <c r="AC274" s="57">
        <f>IF(OR($D274 = "SPLIT",$X274 = "N/A"),"",COUNTIFS($D$7:$D$361,$D274,X$7:X$361,"&gt;"&amp;X274)+1)</f>
        <v>92</v>
      </c>
    </row>
    <row r="275" spans="1:29" x14ac:dyDescent="0.2">
      <c r="A275" s="249">
        <v>540169</v>
      </c>
      <c r="B275" s="249" t="s">
        <v>293</v>
      </c>
      <c r="C275" s="249" t="s">
        <v>288</v>
      </c>
      <c r="D275" s="250" t="s">
        <v>27</v>
      </c>
      <c r="E275" s="249">
        <v>1</v>
      </c>
      <c r="F275" s="249"/>
      <c r="G275" s="249">
        <v>0</v>
      </c>
      <c r="H275" s="249">
        <v>10</v>
      </c>
      <c r="I275" s="249">
        <v>1495</v>
      </c>
      <c r="J275" s="249">
        <v>314</v>
      </c>
      <c r="K275" s="249">
        <v>0</v>
      </c>
      <c r="L275" s="249">
        <v>503</v>
      </c>
      <c r="M275" s="249"/>
      <c r="N275" s="249">
        <v>2008</v>
      </c>
      <c r="O275" s="249">
        <v>314</v>
      </c>
      <c r="P275" s="249">
        <v>2322</v>
      </c>
      <c r="Q275" s="249"/>
      <c r="R275" s="249">
        <v>1215</v>
      </c>
      <c r="S275" s="249">
        <v>780</v>
      </c>
      <c r="T275" s="249">
        <v>10</v>
      </c>
      <c r="U275" s="249">
        <v>0</v>
      </c>
      <c r="V275" s="249">
        <v>0</v>
      </c>
      <c r="W275" s="249">
        <v>790</v>
      </c>
      <c r="X275" s="249">
        <v>2005</v>
      </c>
      <c r="Z275" s="1">
        <f t="shared" si="13"/>
        <v>3</v>
      </c>
      <c r="AB275" s="55">
        <f>IF(OR($D275 = "SPLIT",$T275 = "N/A"),"",COUNTIFS($D$7:$D$361,$D275,T$7:T$361,"&gt;"&amp;T275)+1)</f>
        <v>34</v>
      </c>
      <c r="AC275" s="55">
        <f>IF(OR($D275 = "SPLIT",$X275 = "N/A"),"",COUNTIFS($D$7:$D$361,$D275,X$7:X$361,"&gt;"&amp;X275)+1)</f>
        <v>7</v>
      </c>
    </row>
    <row r="276" spans="1:29" x14ac:dyDescent="0.2">
      <c r="A276" s="26"/>
      <c r="B276" s="26"/>
      <c r="C276" s="26" t="s">
        <v>288</v>
      </c>
      <c r="D276" s="251" t="s">
        <v>2</v>
      </c>
      <c r="E276" s="26">
        <v>1</v>
      </c>
      <c r="F276" s="26"/>
      <c r="G276" s="26">
        <v>0</v>
      </c>
      <c r="H276" s="26">
        <v>10</v>
      </c>
      <c r="I276" s="26">
        <v>1602</v>
      </c>
      <c r="J276" s="26">
        <v>334</v>
      </c>
      <c r="K276" s="26">
        <v>0</v>
      </c>
      <c r="L276" s="26">
        <v>522</v>
      </c>
      <c r="M276" s="26"/>
      <c r="N276" s="26">
        <v>2134</v>
      </c>
      <c r="O276" s="26">
        <v>334</v>
      </c>
      <c r="P276" s="26">
        <v>2468</v>
      </c>
      <c r="Q276" s="26"/>
      <c r="R276" s="26">
        <v>1255</v>
      </c>
      <c r="S276" s="26">
        <v>864</v>
      </c>
      <c r="T276" s="26">
        <v>10</v>
      </c>
      <c r="U276" s="26">
        <v>0</v>
      </c>
      <c r="V276" s="26">
        <v>0</v>
      </c>
      <c r="W276" s="26">
        <v>874</v>
      </c>
      <c r="X276" s="26">
        <v>2129</v>
      </c>
      <c r="Z276" s="1">
        <f t="shared" si="13"/>
        <v>5</v>
      </c>
      <c r="AB276" s="56">
        <f>IF(OR($D276 = "SPLIT",$T276 = "N/A"),"",COUNTIFS($D$7:$D$361,$D276,T$7:T$361,"&gt;"&amp;T276)+1)</f>
        <v>40</v>
      </c>
      <c r="AC276" s="56">
        <f>IF(OR($D276 = "SPLIT",$X276 = "N/A"),"",COUNTIFS($D$7:$D$361,$D276,X$7:X$361,"&gt;"&amp;X276)+1)</f>
        <v>13</v>
      </c>
    </row>
    <row r="277" spans="1:29" x14ac:dyDescent="0.2">
      <c r="A277" s="24">
        <v>540176</v>
      </c>
      <c r="B277" s="25" t="s">
        <v>294</v>
      </c>
      <c r="C277" s="25" t="s">
        <v>295</v>
      </c>
      <c r="D277" s="25" t="s">
        <v>23</v>
      </c>
      <c r="E277" s="24">
        <v>7</v>
      </c>
      <c r="F277" s="25"/>
      <c r="G277" s="24">
        <v>0</v>
      </c>
      <c r="H277" s="24">
        <v>0</v>
      </c>
      <c r="I277" s="24">
        <v>34</v>
      </c>
      <c r="J277" s="24">
        <v>0</v>
      </c>
      <c r="K277" s="24">
        <v>0</v>
      </c>
      <c r="L277" s="24">
        <v>2</v>
      </c>
      <c r="M277" s="24"/>
      <c r="N277" s="24">
        <v>36</v>
      </c>
      <c r="O277" s="24">
        <v>0</v>
      </c>
      <c r="P277" s="24">
        <v>36</v>
      </c>
      <c r="Q277" s="24"/>
      <c r="R277" s="24">
        <v>36</v>
      </c>
      <c r="S277" s="24">
        <v>0</v>
      </c>
      <c r="T277" s="24">
        <v>0</v>
      </c>
      <c r="U277" s="24">
        <v>0</v>
      </c>
      <c r="V277" s="24">
        <v>0</v>
      </c>
      <c r="W277" s="24">
        <v>0</v>
      </c>
      <c r="X277" s="24">
        <v>36</v>
      </c>
      <c r="Z277" s="1">
        <f t="shared" si="13"/>
        <v>0</v>
      </c>
      <c r="AB277" s="57">
        <f>IF(OR($D277 = "SPLIT",$T277 = "N/A"),"",COUNTIFS($D$7:$D$361,$D277,T$7:T$361,"&gt;"&amp;T277)+1)</f>
        <v>104</v>
      </c>
      <c r="AC277" s="57">
        <f>IF(OR($D277 = "SPLIT",$X277 = "N/A"),"",COUNTIFS($D$7:$D$361,$D277,X$7:X$361,"&gt;"&amp;X277)+1)</f>
        <v>123</v>
      </c>
    </row>
    <row r="278" spans="1:29" x14ac:dyDescent="0.2">
      <c r="A278" s="24">
        <v>540178</v>
      </c>
      <c r="B278" s="25" t="s">
        <v>296</v>
      </c>
      <c r="C278" s="25" t="s">
        <v>295</v>
      </c>
      <c r="D278" s="25" t="s">
        <v>23</v>
      </c>
      <c r="E278" s="24">
        <v>7</v>
      </c>
      <c r="F278" s="25"/>
      <c r="G278" s="24">
        <v>0</v>
      </c>
      <c r="H278" s="24">
        <v>0</v>
      </c>
      <c r="I278" s="24">
        <v>35</v>
      </c>
      <c r="J278" s="24">
        <v>0</v>
      </c>
      <c r="K278" s="24">
        <v>0</v>
      </c>
      <c r="L278" s="24">
        <v>0</v>
      </c>
      <c r="M278" s="24"/>
      <c r="N278" s="24">
        <v>35</v>
      </c>
      <c r="O278" s="24">
        <v>0</v>
      </c>
      <c r="P278" s="24">
        <v>35</v>
      </c>
      <c r="Q278" s="24"/>
      <c r="R278" s="24">
        <v>35</v>
      </c>
      <c r="S278" s="24">
        <v>0</v>
      </c>
      <c r="T278" s="24">
        <v>0</v>
      </c>
      <c r="U278" s="24">
        <v>0</v>
      </c>
      <c r="V278" s="24">
        <v>0</v>
      </c>
      <c r="W278" s="24">
        <v>0</v>
      </c>
      <c r="X278" s="24">
        <v>35</v>
      </c>
      <c r="Z278" s="1">
        <f t="shared" si="13"/>
        <v>0</v>
      </c>
      <c r="AB278" s="57">
        <f>IF(OR($D278 = "SPLIT",$T278 = "N/A"),"",COUNTIFS($D$7:$D$361,$D278,T$7:T$361,"&gt;"&amp;T278)+1)</f>
        <v>104</v>
      </c>
      <c r="AC278" s="57">
        <f>IF(OR($D278 = "SPLIT",$X278 = "N/A"),"",COUNTIFS($D$7:$D$361,$D278,X$7:X$361,"&gt;"&amp;X278)+1)</f>
        <v>126</v>
      </c>
    </row>
    <row r="279" spans="1:29" x14ac:dyDescent="0.2">
      <c r="A279" s="24">
        <v>540264</v>
      </c>
      <c r="B279" s="25" t="s">
        <v>297</v>
      </c>
      <c r="C279" s="25" t="s">
        <v>295</v>
      </c>
      <c r="D279" s="25" t="s">
        <v>23</v>
      </c>
      <c r="E279" s="24">
        <v>7</v>
      </c>
      <c r="F279" s="25"/>
      <c r="G279" s="24">
        <v>0</v>
      </c>
      <c r="H279" s="24">
        <v>0</v>
      </c>
      <c r="I279" s="24">
        <v>0</v>
      </c>
      <c r="J279" s="24">
        <v>0</v>
      </c>
      <c r="K279" s="24">
        <v>0</v>
      </c>
      <c r="L279" s="24">
        <v>0</v>
      </c>
      <c r="M279" s="24"/>
      <c r="N279" s="24">
        <v>0</v>
      </c>
      <c r="O279" s="24">
        <v>0</v>
      </c>
      <c r="P279" s="24">
        <v>0</v>
      </c>
      <c r="Q279" s="24"/>
      <c r="R279" s="24">
        <v>0</v>
      </c>
      <c r="S279" s="24">
        <v>0</v>
      </c>
      <c r="T279" s="24">
        <v>0</v>
      </c>
      <c r="U279" s="24">
        <v>0</v>
      </c>
      <c r="V279" s="24">
        <v>0</v>
      </c>
      <c r="W279" s="24">
        <v>0</v>
      </c>
      <c r="X279" s="24">
        <v>0</v>
      </c>
      <c r="Z279" s="1">
        <f t="shared" si="13"/>
        <v>0</v>
      </c>
      <c r="AB279" s="57">
        <f>IF(OR($D279 = "SPLIT",$T279 = "N/A"),"",COUNTIFS($D$7:$D$361,$D279,T$7:T$361,"&gt;"&amp;T279)+1)</f>
        <v>104</v>
      </c>
      <c r="AC279" s="57">
        <f>IF(OR($D279 = "SPLIT",$X279 = "N/A"),"",COUNTIFS($D$7:$D$361,$D279,X$7:X$361,"&gt;"&amp;X279)+1)</f>
        <v>204</v>
      </c>
    </row>
    <row r="280" spans="1:29" x14ac:dyDescent="0.2">
      <c r="A280" s="24">
        <v>540265</v>
      </c>
      <c r="B280" s="25" t="s">
        <v>298</v>
      </c>
      <c r="C280" s="25" t="s">
        <v>295</v>
      </c>
      <c r="D280" s="25" t="s">
        <v>23</v>
      </c>
      <c r="E280" s="24">
        <v>7</v>
      </c>
      <c r="F280" s="25"/>
      <c r="G280" s="24">
        <v>0</v>
      </c>
      <c r="H280" s="24">
        <v>0</v>
      </c>
      <c r="I280" s="24">
        <v>20</v>
      </c>
      <c r="J280" s="24">
        <v>0</v>
      </c>
      <c r="K280" s="24">
        <v>0</v>
      </c>
      <c r="L280" s="24">
        <v>2</v>
      </c>
      <c r="M280" s="24"/>
      <c r="N280" s="24">
        <v>22</v>
      </c>
      <c r="O280" s="24">
        <v>0</v>
      </c>
      <c r="P280" s="24">
        <v>22</v>
      </c>
      <c r="Q280" s="24"/>
      <c r="R280" s="24">
        <v>22</v>
      </c>
      <c r="S280" s="24">
        <v>0</v>
      </c>
      <c r="T280" s="24">
        <v>0</v>
      </c>
      <c r="U280" s="24">
        <v>0</v>
      </c>
      <c r="V280" s="24">
        <v>0</v>
      </c>
      <c r="W280" s="24">
        <v>0</v>
      </c>
      <c r="X280" s="24">
        <v>22</v>
      </c>
      <c r="Z280" s="1">
        <f t="shared" si="13"/>
        <v>0</v>
      </c>
      <c r="AB280" s="57">
        <f>IF(OR($D280 = "SPLIT",$T280 = "N/A"),"",COUNTIFS($D$7:$D$361,$D280,T$7:T$361,"&gt;"&amp;T280)+1)</f>
        <v>104</v>
      </c>
      <c r="AC280" s="57">
        <f>IF(OR($D280 = "SPLIT",$X280 = "N/A"),"",COUNTIFS($D$7:$D$361,$D280,X$7:X$361,"&gt;"&amp;X280)+1)</f>
        <v>156</v>
      </c>
    </row>
    <row r="281" spans="1:29" x14ac:dyDescent="0.2">
      <c r="A281" s="24">
        <v>540266</v>
      </c>
      <c r="B281" s="25" t="s">
        <v>299</v>
      </c>
      <c r="C281" s="25" t="s">
        <v>295</v>
      </c>
      <c r="D281" s="25" t="s">
        <v>23</v>
      </c>
      <c r="E281" s="24">
        <v>7</v>
      </c>
      <c r="F281" s="25"/>
      <c r="G281" s="24">
        <v>0</v>
      </c>
      <c r="H281" s="24">
        <v>0</v>
      </c>
      <c r="I281" s="24">
        <v>18</v>
      </c>
      <c r="J281" s="24">
        <v>0</v>
      </c>
      <c r="K281" s="24">
        <v>0</v>
      </c>
      <c r="L281" s="24">
        <v>0</v>
      </c>
      <c r="M281" s="24"/>
      <c r="N281" s="24">
        <v>18</v>
      </c>
      <c r="O281" s="24">
        <v>0</v>
      </c>
      <c r="P281" s="24">
        <v>18</v>
      </c>
      <c r="Q281" s="24"/>
      <c r="R281" s="24">
        <v>18</v>
      </c>
      <c r="S281" s="24">
        <v>0</v>
      </c>
      <c r="T281" s="24">
        <v>0</v>
      </c>
      <c r="U281" s="24">
        <v>0</v>
      </c>
      <c r="V281" s="24">
        <v>0</v>
      </c>
      <c r="W281" s="24">
        <v>0</v>
      </c>
      <c r="X281" s="24">
        <v>18</v>
      </c>
      <c r="Z281" s="1">
        <f t="shared" si="13"/>
        <v>0</v>
      </c>
      <c r="AB281" s="57">
        <f>IF(OR($D281 = "SPLIT",$T281 = "N/A"),"",COUNTIFS($D$7:$D$361,$D281,T$7:T$361,"&gt;"&amp;T281)+1)</f>
        <v>104</v>
      </c>
      <c r="AC281" s="57">
        <f>IF(OR($D281 = "SPLIT",$X281 = "N/A"),"",COUNTIFS($D$7:$D$361,$D281,X$7:X$361,"&gt;"&amp;X281)+1)</f>
        <v>167</v>
      </c>
    </row>
    <row r="282" spans="1:29" x14ac:dyDescent="0.2">
      <c r="A282" s="24">
        <v>540267</v>
      </c>
      <c r="B282" s="25" t="s">
        <v>300</v>
      </c>
      <c r="C282" s="25" t="s">
        <v>295</v>
      </c>
      <c r="D282" s="25" t="s">
        <v>23</v>
      </c>
      <c r="E282" s="24">
        <v>7</v>
      </c>
      <c r="F282" s="25"/>
      <c r="G282" s="24">
        <v>0</v>
      </c>
      <c r="H282" s="24">
        <v>0</v>
      </c>
      <c r="I282" s="24">
        <v>15</v>
      </c>
      <c r="J282" s="24">
        <v>9</v>
      </c>
      <c r="K282" s="24">
        <v>0</v>
      </c>
      <c r="L282" s="24">
        <v>4</v>
      </c>
      <c r="M282" s="24"/>
      <c r="N282" s="24">
        <v>19</v>
      </c>
      <c r="O282" s="24">
        <v>9</v>
      </c>
      <c r="P282" s="24">
        <v>28</v>
      </c>
      <c r="Q282" s="24"/>
      <c r="R282" s="24">
        <v>8</v>
      </c>
      <c r="S282" s="24">
        <v>11</v>
      </c>
      <c r="T282" s="24">
        <v>0</v>
      </c>
      <c r="U282" s="24">
        <v>0</v>
      </c>
      <c r="V282" s="24">
        <v>0</v>
      </c>
      <c r="W282" s="24">
        <v>11</v>
      </c>
      <c r="X282" s="24">
        <v>19</v>
      </c>
      <c r="Z282" s="1">
        <f t="shared" si="13"/>
        <v>0</v>
      </c>
      <c r="AB282" s="57">
        <f>IF(OR($D282 = "SPLIT",$T282 = "N/A"),"",COUNTIFS($D$7:$D$361,$D282,T$7:T$361,"&gt;"&amp;T282)+1)</f>
        <v>104</v>
      </c>
      <c r="AC282" s="57">
        <f>IF(OR($D282 = "SPLIT",$X282 = "N/A"),"",COUNTIFS($D$7:$D$361,$D282,X$7:X$361,"&gt;"&amp;X282)+1)</f>
        <v>165</v>
      </c>
    </row>
    <row r="283" spans="1:29" x14ac:dyDescent="0.2">
      <c r="A283" s="24">
        <v>540177</v>
      </c>
      <c r="B283" s="25" t="s">
        <v>301</v>
      </c>
      <c r="C283" s="25" t="s">
        <v>295</v>
      </c>
      <c r="D283" s="25" t="s">
        <v>23</v>
      </c>
      <c r="E283" s="24">
        <v>7</v>
      </c>
      <c r="F283" s="25"/>
      <c r="G283" s="24">
        <v>0</v>
      </c>
      <c r="H283" s="24">
        <v>19</v>
      </c>
      <c r="I283" s="24">
        <v>160</v>
      </c>
      <c r="J283" s="24">
        <v>8</v>
      </c>
      <c r="K283" s="24">
        <v>0</v>
      </c>
      <c r="L283" s="24">
        <v>41</v>
      </c>
      <c r="M283" s="24"/>
      <c r="N283" s="24">
        <v>220</v>
      </c>
      <c r="O283" s="24">
        <v>8</v>
      </c>
      <c r="P283" s="24">
        <v>228</v>
      </c>
      <c r="Q283" s="24"/>
      <c r="R283" s="24">
        <v>127</v>
      </c>
      <c r="S283" s="24">
        <v>73</v>
      </c>
      <c r="T283" s="24">
        <v>20</v>
      </c>
      <c r="U283" s="24">
        <v>0</v>
      </c>
      <c r="V283" s="24">
        <v>0</v>
      </c>
      <c r="W283" s="24">
        <v>93</v>
      </c>
      <c r="X283" s="24">
        <v>220</v>
      </c>
      <c r="Z283" s="1">
        <f t="shared" si="13"/>
        <v>0</v>
      </c>
      <c r="AB283" s="57">
        <f>IF(OR($D283 = "SPLIT",$T283 = "N/A"),"",COUNTIFS($D$7:$D$361,$D283,T$7:T$361,"&gt;"&amp;T283)+1)</f>
        <v>34</v>
      </c>
      <c r="AC283" s="57">
        <f>IF(OR($D283 = "SPLIT",$X283 = "N/A"),"",COUNTIFS($D$7:$D$361,$D283,X$7:X$361,"&gt;"&amp;X283)+1)</f>
        <v>30</v>
      </c>
    </row>
    <row r="284" spans="1:29" x14ac:dyDescent="0.2">
      <c r="A284" s="58">
        <v>540175</v>
      </c>
      <c r="B284" s="59" t="s">
        <v>302</v>
      </c>
      <c r="C284" s="59" t="s">
        <v>295</v>
      </c>
      <c r="D284" s="59" t="s">
        <v>27</v>
      </c>
      <c r="E284" s="58">
        <v>7</v>
      </c>
      <c r="F284" s="59"/>
      <c r="G284" s="58">
        <v>0</v>
      </c>
      <c r="H284" s="58">
        <v>1</v>
      </c>
      <c r="I284" s="58">
        <v>1045</v>
      </c>
      <c r="J284" s="58">
        <v>93</v>
      </c>
      <c r="K284" s="58">
        <v>0</v>
      </c>
      <c r="L284" s="58">
        <v>124</v>
      </c>
      <c r="M284" s="58"/>
      <c r="N284" s="58">
        <v>1170</v>
      </c>
      <c r="O284" s="58">
        <v>93</v>
      </c>
      <c r="P284" s="58">
        <v>1263</v>
      </c>
      <c r="Q284" s="58"/>
      <c r="R284" s="58">
        <v>982</v>
      </c>
      <c r="S284" s="58">
        <v>188</v>
      </c>
      <c r="T284" s="58">
        <v>0</v>
      </c>
      <c r="U284" s="58">
        <v>0</v>
      </c>
      <c r="V284" s="58">
        <v>0</v>
      </c>
      <c r="W284" s="58">
        <v>188</v>
      </c>
      <c r="X284" s="58">
        <v>1170</v>
      </c>
      <c r="Z284" s="1">
        <f t="shared" si="13"/>
        <v>0</v>
      </c>
      <c r="AB284" s="55">
        <f>IF(OR($D284 = "SPLIT",$T284 = "N/A"),"",COUNTIFS($D$7:$D$361,$D284,T$7:T$361,"&gt;"&amp;T284)+1)</f>
        <v>44</v>
      </c>
      <c r="AC284" s="55">
        <f>IF(OR($D284 = "SPLIT",$X284 = "N/A"),"",COUNTIFS($D$7:$D$361,$D284,X$7:X$361,"&gt;"&amp;X284)+1)</f>
        <v>14</v>
      </c>
    </row>
    <row r="285" spans="1:29" x14ac:dyDescent="0.2">
      <c r="A285" s="26"/>
      <c r="B285" s="27"/>
      <c r="C285" s="27" t="s">
        <v>295</v>
      </c>
      <c r="D285" s="27" t="s">
        <v>2</v>
      </c>
      <c r="E285" s="26">
        <v>7</v>
      </c>
      <c r="F285" s="27"/>
      <c r="G285" s="26">
        <v>0</v>
      </c>
      <c r="H285" s="26">
        <v>20</v>
      </c>
      <c r="I285" s="26">
        <v>1327</v>
      </c>
      <c r="J285" s="26">
        <v>110</v>
      </c>
      <c r="K285" s="26">
        <v>0</v>
      </c>
      <c r="L285" s="26">
        <v>173</v>
      </c>
      <c r="M285" s="26"/>
      <c r="N285" s="26">
        <v>1520</v>
      </c>
      <c r="O285" s="26">
        <v>110</v>
      </c>
      <c r="P285" s="26">
        <v>1630</v>
      </c>
      <c r="Q285" s="26"/>
      <c r="R285" s="26">
        <v>1228</v>
      </c>
      <c r="S285" s="26">
        <v>272</v>
      </c>
      <c r="T285" s="26">
        <v>20</v>
      </c>
      <c r="U285" s="26">
        <v>0</v>
      </c>
      <c r="V285" s="26">
        <v>0</v>
      </c>
      <c r="W285" s="26">
        <v>292</v>
      </c>
      <c r="X285" s="26">
        <v>1520</v>
      </c>
      <c r="Z285" s="1">
        <f t="shared" si="13"/>
        <v>0</v>
      </c>
      <c r="AB285" s="56">
        <f>IF(OR($D285 = "SPLIT",$T285 = "N/A"),"",COUNTIFS($D$7:$D$361,$D285,T$7:T$361,"&gt;"&amp;T285)+1)</f>
        <v>37</v>
      </c>
      <c r="AC285" s="56">
        <f>IF(OR($D285 = "SPLIT",$X285 = "N/A"),"",COUNTIFS($D$7:$D$361,$D285,X$7:X$361,"&gt;"&amp;X285)+1)</f>
        <v>18</v>
      </c>
    </row>
    <row r="286" spans="1:29" x14ac:dyDescent="0.2">
      <c r="A286" s="24">
        <v>540132</v>
      </c>
      <c r="B286" s="25" t="s">
        <v>303</v>
      </c>
      <c r="C286" s="25" t="s">
        <v>304</v>
      </c>
      <c r="D286" s="25" t="s">
        <v>23</v>
      </c>
      <c r="E286" s="24">
        <v>5</v>
      </c>
      <c r="F286" s="25"/>
      <c r="G286" s="24">
        <v>0</v>
      </c>
      <c r="H286" s="24">
        <v>0</v>
      </c>
      <c r="I286" s="24">
        <v>0</v>
      </c>
      <c r="J286" s="24">
        <v>1</v>
      </c>
      <c r="K286" s="24">
        <v>0</v>
      </c>
      <c r="L286" s="24">
        <v>0</v>
      </c>
      <c r="M286" s="24"/>
      <c r="N286" s="24">
        <v>0</v>
      </c>
      <c r="O286" s="24">
        <v>1</v>
      </c>
      <c r="P286" s="24">
        <v>1</v>
      </c>
      <c r="Q286" s="24"/>
      <c r="R286" s="24">
        <v>0</v>
      </c>
      <c r="S286" s="24">
        <v>0</v>
      </c>
      <c r="T286" s="24">
        <v>0</v>
      </c>
      <c r="U286" s="24">
        <v>0</v>
      </c>
      <c r="V286" s="24">
        <v>0</v>
      </c>
      <c r="W286" s="24">
        <v>0</v>
      </c>
      <c r="X286" s="24">
        <v>0</v>
      </c>
      <c r="Z286" s="1">
        <f t="shared" si="13"/>
        <v>0</v>
      </c>
      <c r="AB286" s="57">
        <f>IF(OR($D286 = "SPLIT",$T286 = "N/A"),"",COUNTIFS($D$7:$D$361,$D286,T$7:T$361,"&gt;"&amp;T286)+1)</f>
        <v>104</v>
      </c>
      <c r="AC286" s="57">
        <f>IF(OR($D286 = "SPLIT",$X286 = "N/A"),"",COUNTIFS($D$7:$D$361,$D286,X$7:X$361,"&gt;"&amp;X286)+1)</f>
        <v>204</v>
      </c>
    </row>
    <row r="287" spans="1:29" x14ac:dyDescent="0.2">
      <c r="A287" s="24">
        <v>540179</v>
      </c>
      <c r="B287" s="25" t="s">
        <v>305</v>
      </c>
      <c r="C287" s="25" t="s">
        <v>304</v>
      </c>
      <c r="D287" s="25" t="s">
        <v>23</v>
      </c>
      <c r="E287" s="24">
        <v>5</v>
      </c>
      <c r="F287" s="25"/>
      <c r="G287" s="24">
        <v>0</v>
      </c>
      <c r="H287" s="24">
        <v>0</v>
      </c>
      <c r="I287" s="24">
        <v>20</v>
      </c>
      <c r="J287" s="24">
        <v>20</v>
      </c>
      <c r="K287" s="24">
        <v>0</v>
      </c>
      <c r="L287" s="24">
        <v>3</v>
      </c>
      <c r="M287" s="24"/>
      <c r="N287" s="24">
        <v>23</v>
      </c>
      <c r="O287" s="24">
        <v>20</v>
      </c>
      <c r="P287" s="24">
        <v>43</v>
      </c>
      <c r="Q287" s="24"/>
      <c r="R287" s="24">
        <v>0</v>
      </c>
      <c r="S287" s="24">
        <v>22</v>
      </c>
      <c r="T287" s="24">
        <v>0</v>
      </c>
      <c r="U287" s="24">
        <v>0</v>
      </c>
      <c r="V287" s="24">
        <v>0</v>
      </c>
      <c r="W287" s="24">
        <v>22</v>
      </c>
      <c r="X287" s="24">
        <v>22</v>
      </c>
      <c r="Z287" s="1">
        <f t="shared" si="13"/>
        <v>1</v>
      </c>
      <c r="AB287" s="57">
        <f>IF(OR($D287 = "SPLIT",$T287 = "N/A"),"",COUNTIFS($D$7:$D$361,$D287,T$7:T$361,"&gt;"&amp;T287)+1)</f>
        <v>104</v>
      </c>
      <c r="AC287" s="57">
        <f>IF(OR($D287 = "SPLIT",$X287 = "N/A"),"",COUNTIFS($D$7:$D$361,$D287,X$7:X$361,"&gt;"&amp;X287)+1)</f>
        <v>156</v>
      </c>
    </row>
    <row r="288" spans="1:29" x14ac:dyDescent="0.2">
      <c r="A288" s="24">
        <v>540180</v>
      </c>
      <c r="B288" s="25" t="s">
        <v>306</v>
      </c>
      <c r="C288" s="25" t="s">
        <v>304</v>
      </c>
      <c r="D288" s="25" t="s">
        <v>23</v>
      </c>
      <c r="E288" s="24">
        <v>5</v>
      </c>
      <c r="F288" s="25"/>
      <c r="G288" s="24">
        <v>0</v>
      </c>
      <c r="H288" s="24">
        <v>0</v>
      </c>
      <c r="I288" s="24">
        <v>3</v>
      </c>
      <c r="J288" s="24">
        <v>8</v>
      </c>
      <c r="K288" s="24">
        <v>0</v>
      </c>
      <c r="L288" s="24">
        <v>7</v>
      </c>
      <c r="M288" s="24"/>
      <c r="N288" s="24">
        <v>10</v>
      </c>
      <c r="O288" s="24">
        <v>8</v>
      </c>
      <c r="P288" s="24">
        <v>18</v>
      </c>
      <c r="Q288" s="24"/>
      <c r="R288" s="24">
        <v>10</v>
      </c>
      <c r="S288" s="24">
        <v>0</v>
      </c>
      <c r="T288" s="24">
        <v>0</v>
      </c>
      <c r="U288" s="24">
        <v>0</v>
      </c>
      <c r="V288" s="24">
        <v>0</v>
      </c>
      <c r="W288" s="24">
        <v>0</v>
      </c>
      <c r="X288" s="24">
        <v>10</v>
      </c>
      <c r="Z288" s="1">
        <f t="shared" si="13"/>
        <v>0</v>
      </c>
      <c r="AB288" s="57">
        <f>IF(OR($D288 = "SPLIT",$T288 = "N/A"),"",COUNTIFS($D$7:$D$361,$D288,T$7:T$361,"&gt;"&amp;T288)+1)</f>
        <v>104</v>
      </c>
      <c r="AC288" s="57">
        <f>IF(OR($D288 = "SPLIT",$X288 = "N/A"),"",COUNTIFS($D$7:$D$361,$D288,X$7:X$361,"&gt;"&amp;X288)+1)</f>
        <v>185</v>
      </c>
    </row>
    <row r="289" spans="1:29" x14ac:dyDescent="0.2">
      <c r="A289" s="24">
        <v>540182</v>
      </c>
      <c r="B289" s="25" t="s">
        <v>307</v>
      </c>
      <c r="C289" s="25" t="s">
        <v>304</v>
      </c>
      <c r="D289" s="25" t="s">
        <v>23</v>
      </c>
      <c r="E289" s="24">
        <v>5</v>
      </c>
      <c r="F289" s="25"/>
      <c r="G289" s="24">
        <v>0</v>
      </c>
      <c r="H289" s="24">
        <v>0</v>
      </c>
      <c r="I289" s="24">
        <v>16</v>
      </c>
      <c r="J289" s="24">
        <v>8</v>
      </c>
      <c r="K289" s="24">
        <v>0</v>
      </c>
      <c r="L289" s="24">
        <v>9</v>
      </c>
      <c r="M289" s="24"/>
      <c r="N289" s="24">
        <v>25</v>
      </c>
      <c r="O289" s="24">
        <v>8</v>
      </c>
      <c r="P289" s="24">
        <v>33</v>
      </c>
      <c r="Q289" s="24"/>
      <c r="R289" s="24">
        <v>24</v>
      </c>
      <c r="S289" s="24">
        <v>0</v>
      </c>
      <c r="T289" s="24">
        <v>0</v>
      </c>
      <c r="U289" s="24">
        <v>0</v>
      </c>
      <c r="V289" s="24">
        <v>0</v>
      </c>
      <c r="W289" s="24">
        <v>0</v>
      </c>
      <c r="X289" s="24">
        <v>24</v>
      </c>
      <c r="Z289" s="1">
        <f t="shared" si="13"/>
        <v>1</v>
      </c>
      <c r="AB289" s="57">
        <f>IF(OR($D289 = "SPLIT",$T289 = "N/A"),"",COUNTIFS($D$7:$D$361,$D289,T$7:T$361,"&gt;"&amp;T289)+1)</f>
        <v>104</v>
      </c>
      <c r="AC289" s="57">
        <f>IF(OR($D289 = "SPLIT",$X289 = "N/A"),"",COUNTIFS($D$7:$D$361,$D289,X$7:X$361,"&gt;"&amp;X289)+1)</f>
        <v>146</v>
      </c>
    </row>
    <row r="290" spans="1:29" x14ac:dyDescent="0.2">
      <c r="A290" s="24">
        <v>540262</v>
      </c>
      <c r="B290" s="25" t="s">
        <v>308</v>
      </c>
      <c r="C290" s="25" t="s">
        <v>304</v>
      </c>
      <c r="D290" s="25" t="s">
        <v>23</v>
      </c>
      <c r="E290" s="24">
        <v>5</v>
      </c>
      <c r="F290" s="25"/>
      <c r="G290" s="24">
        <v>0</v>
      </c>
      <c r="H290" s="24">
        <v>0</v>
      </c>
      <c r="I290" s="24">
        <v>10</v>
      </c>
      <c r="J290" s="24">
        <v>4</v>
      </c>
      <c r="K290" s="24">
        <v>0</v>
      </c>
      <c r="L290" s="24">
        <v>3</v>
      </c>
      <c r="M290" s="24"/>
      <c r="N290" s="24">
        <v>13</v>
      </c>
      <c r="O290" s="24">
        <v>4</v>
      </c>
      <c r="P290" s="24">
        <v>17</v>
      </c>
      <c r="Q290" s="24"/>
      <c r="R290" s="24">
        <v>13</v>
      </c>
      <c r="S290" s="24">
        <v>0</v>
      </c>
      <c r="T290" s="24">
        <v>0</v>
      </c>
      <c r="U290" s="24">
        <v>0</v>
      </c>
      <c r="V290" s="24">
        <v>0</v>
      </c>
      <c r="W290" s="24">
        <v>0</v>
      </c>
      <c r="X290" s="24">
        <v>13</v>
      </c>
      <c r="Z290" s="1">
        <f t="shared" ref="Z290:Z321" si="14" xml:space="preserve"> N290 - X290</f>
        <v>0</v>
      </c>
      <c r="AB290" s="57">
        <f>IF(OR($D290 = "SPLIT",$T290 = "N/A"),"",COUNTIFS($D$7:$D$361,$D290,T$7:T$361,"&gt;"&amp;T290)+1)</f>
        <v>104</v>
      </c>
      <c r="AC290" s="57">
        <f>IF(OR($D290 = "SPLIT",$X290 = "N/A"),"",COUNTIFS($D$7:$D$361,$D290,X$7:X$361,"&gt;"&amp;X290)+1)</f>
        <v>179</v>
      </c>
    </row>
    <row r="291" spans="1:29" x14ac:dyDescent="0.2">
      <c r="A291" s="24">
        <v>540263</v>
      </c>
      <c r="B291" s="25" t="s">
        <v>309</v>
      </c>
      <c r="C291" s="25" t="s">
        <v>304</v>
      </c>
      <c r="D291" s="25" t="s">
        <v>23</v>
      </c>
      <c r="E291" s="24">
        <v>5</v>
      </c>
      <c r="F291" s="25"/>
      <c r="G291" s="24">
        <v>0</v>
      </c>
      <c r="H291" s="24">
        <v>0</v>
      </c>
      <c r="I291" s="24">
        <v>3</v>
      </c>
      <c r="J291" s="24">
        <v>5</v>
      </c>
      <c r="K291" s="24">
        <v>0</v>
      </c>
      <c r="L291" s="24">
        <v>7</v>
      </c>
      <c r="M291" s="24"/>
      <c r="N291" s="24">
        <v>10</v>
      </c>
      <c r="O291" s="24">
        <v>5</v>
      </c>
      <c r="P291" s="24">
        <v>15</v>
      </c>
      <c r="Q291" s="24"/>
      <c r="R291" s="24">
        <v>10</v>
      </c>
      <c r="S291" s="24">
        <v>0</v>
      </c>
      <c r="T291" s="24">
        <v>0</v>
      </c>
      <c r="U291" s="24">
        <v>0</v>
      </c>
      <c r="V291" s="24">
        <v>0</v>
      </c>
      <c r="W291" s="24">
        <v>0</v>
      </c>
      <c r="X291" s="24">
        <v>10</v>
      </c>
      <c r="Z291" s="1">
        <f t="shared" si="14"/>
        <v>0</v>
      </c>
      <c r="AB291" s="57">
        <f>IF(OR($D291 = "SPLIT",$T291 = "N/A"),"",COUNTIFS($D$7:$D$361,$D291,T$7:T$361,"&gt;"&amp;T291)+1)</f>
        <v>104</v>
      </c>
      <c r="AC291" s="57">
        <f>IF(OR($D291 = "SPLIT",$X291 = "N/A"),"",COUNTIFS($D$7:$D$361,$D291,X$7:X$361,"&gt;"&amp;X291)+1)</f>
        <v>185</v>
      </c>
    </row>
    <row r="292" spans="1:29" x14ac:dyDescent="0.2">
      <c r="A292" s="58">
        <v>540224</v>
      </c>
      <c r="B292" s="59" t="s">
        <v>310</v>
      </c>
      <c r="C292" s="59" t="s">
        <v>304</v>
      </c>
      <c r="D292" s="59" t="s">
        <v>27</v>
      </c>
      <c r="E292" s="58">
        <v>5</v>
      </c>
      <c r="F292" s="59"/>
      <c r="G292" s="58">
        <v>0</v>
      </c>
      <c r="H292" s="58">
        <v>0</v>
      </c>
      <c r="I292" s="58">
        <v>147</v>
      </c>
      <c r="J292" s="58">
        <v>139</v>
      </c>
      <c r="K292" s="58">
        <v>0</v>
      </c>
      <c r="L292" s="58">
        <v>109</v>
      </c>
      <c r="M292" s="58"/>
      <c r="N292" s="58">
        <v>256</v>
      </c>
      <c r="O292" s="58">
        <v>139</v>
      </c>
      <c r="P292" s="58">
        <v>395</v>
      </c>
      <c r="Q292" s="58"/>
      <c r="R292" s="58">
        <v>251</v>
      </c>
      <c r="S292" s="58">
        <v>0</v>
      </c>
      <c r="T292" s="58">
        <v>0</v>
      </c>
      <c r="U292" s="58">
        <v>0</v>
      </c>
      <c r="V292" s="58">
        <v>0</v>
      </c>
      <c r="W292" s="58">
        <v>0</v>
      </c>
      <c r="X292" s="58">
        <v>251</v>
      </c>
      <c r="Z292" s="1">
        <f t="shared" si="14"/>
        <v>5</v>
      </c>
      <c r="AB292" s="55">
        <f>IF(OR($D292 = "SPLIT",$T292 = "N/A"),"",COUNTIFS($D$7:$D$361,$D292,T$7:T$361,"&gt;"&amp;T292)+1)</f>
        <v>44</v>
      </c>
      <c r="AC292" s="55">
        <f>IF(OR($D292 = "SPLIT",$X292 = "N/A"),"",COUNTIFS($D$7:$D$361,$D292,X$7:X$361,"&gt;"&amp;X292)+1)</f>
        <v>51</v>
      </c>
    </row>
    <row r="293" spans="1:29" x14ac:dyDescent="0.2">
      <c r="A293" s="26"/>
      <c r="B293" s="27"/>
      <c r="C293" s="27" t="s">
        <v>304</v>
      </c>
      <c r="D293" s="27" t="s">
        <v>2</v>
      </c>
      <c r="E293" s="26">
        <v>5</v>
      </c>
      <c r="F293" s="27"/>
      <c r="G293" s="26">
        <v>0</v>
      </c>
      <c r="H293" s="26">
        <v>0</v>
      </c>
      <c r="I293" s="26">
        <v>199</v>
      </c>
      <c r="J293" s="26">
        <v>185</v>
      </c>
      <c r="K293" s="26">
        <v>0</v>
      </c>
      <c r="L293" s="26">
        <v>138</v>
      </c>
      <c r="M293" s="26"/>
      <c r="N293" s="26">
        <v>337</v>
      </c>
      <c r="O293" s="26">
        <v>185</v>
      </c>
      <c r="P293" s="26">
        <v>522</v>
      </c>
      <c r="Q293" s="26"/>
      <c r="R293" s="26">
        <v>308</v>
      </c>
      <c r="S293" s="26">
        <v>22</v>
      </c>
      <c r="T293" s="26">
        <v>0</v>
      </c>
      <c r="U293" s="26">
        <v>0</v>
      </c>
      <c r="V293" s="26">
        <v>0</v>
      </c>
      <c r="W293" s="26">
        <v>22</v>
      </c>
      <c r="X293" s="26">
        <v>330</v>
      </c>
      <c r="Z293" s="1">
        <f t="shared" si="14"/>
        <v>7</v>
      </c>
      <c r="AB293" s="56">
        <f>IF(OR($D293 = "SPLIT",$T293 = "N/A"),"",COUNTIFS($D$7:$D$361,$D293,T$7:T$361,"&gt;"&amp;T293)+1)</f>
        <v>47</v>
      </c>
      <c r="AC293" s="56">
        <f>IF(OR($D293 = "SPLIT",$X293 = "N/A"),"",COUNTIFS($D$7:$D$361,$D293,X$7:X$361,"&gt;"&amp;X293)+1)</f>
        <v>52</v>
      </c>
    </row>
    <row r="294" spans="1:29" x14ac:dyDescent="0.2">
      <c r="A294" s="24">
        <v>540184</v>
      </c>
      <c r="B294" s="25" t="s">
        <v>311</v>
      </c>
      <c r="C294" s="25" t="s">
        <v>312</v>
      </c>
      <c r="D294" s="25" t="s">
        <v>23</v>
      </c>
      <c r="E294" s="24">
        <v>5</v>
      </c>
      <c r="F294" s="25"/>
      <c r="G294" s="24">
        <v>0</v>
      </c>
      <c r="H294" s="24">
        <v>0</v>
      </c>
      <c r="I294" s="24">
        <v>19</v>
      </c>
      <c r="J294" s="24">
        <v>1</v>
      </c>
      <c r="K294" s="24">
        <v>0</v>
      </c>
      <c r="L294" s="24">
        <v>9</v>
      </c>
      <c r="M294" s="24"/>
      <c r="N294" s="24">
        <v>28</v>
      </c>
      <c r="O294" s="24">
        <v>1</v>
      </c>
      <c r="P294" s="24">
        <v>29</v>
      </c>
      <c r="Q294" s="24"/>
      <c r="R294" s="24">
        <v>0</v>
      </c>
      <c r="S294" s="24">
        <v>28</v>
      </c>
      <c r="T294" s="24">
        <v>0</v>
      </c>
      <c r="U294" s="24">
        <v>0</v>
      </c>
      <c r="V294" s="24">
        <v>0</v>
      </c>
      <c r="W294" s="24">
        <v>28</v>
      </c>
      <c r="X294" s="24">
        <v>28</v>
      </c>
      <c r="Z294" s="1">
        <f t="shared" si="14"/>
        <v>0</v>
      </c>
      <c r="AB294" s="57">
        <f>IF(OR($D294 = "SPLIT",$T294 = "N/A"),"",COUNTIFS($D$7:$D$361,$D294,T$7:T$361,"&gt;"&amp;T294)+1)</f>
        <v>104</v>
      </c>
      <c r="AC294" s="57">
        <f>IF(OR($D294 = "SPLIT",$X294 = "N/A"),"",COUNTIFS($D$7:$D$361,$D294,X$7:X$361,"&gt;"&amp;X294)+1)</f>
        <v>140</v>
      </c>
    </row>
    <row r="295" spans="1:29" x14ac:dyDescent="0.2">
      <c r="A295" s="24">
        <v>540185</v>
      </c>
      <c r="B295" s="25" t="s">
        <v>313</v>
      </c>
      <c r="C295" s="25" t="s">
        <v>312</v>
      </c>
      <c r="D295" s="25" t="s">
        <v>23</v>
      </c>
      <c r="E295" s="24">
        <v>5</v>
      </c>
      <c r="F295" s="25"/>
      <c r="G295" s="24">
        <v>0</v>
      </c>
      <c r="H295" s="24">
        <v>75</v>
      </c>
      <c r="I295" s="24">
        <v>106</v>
      </c>
      <c r="J295" s="24">
        <v>8</v>
      </c>
      <c r="K295" s="24">
        <v>0</v>
      </c>
      <c r="L295" s="24">
        <v>31</v>
      </c>
      <c r="M295" s="24"/>
      <c r="N295" s="24">
        <v>212</v>
      </c>
      <c r="O295" s="24">
        <v>8</v>
      </c>
      <c r="P295" s="24">
        <v>220</v>
      </c>
      <c r="Q295" s="24"/>
      <c r="R295" s="24">
        <v>2</v>
      </c>
      <c r="S295" s="24">
        <v>135</v>
      </c>
      <c r="T295" s="24">
        <v>75</v>
      </c>
      <c r="U295" s="24">
        <v>0</v>
      </c>
      <c r="V295" s="24">
        <v>0</v>
      </c>
      <c r="W295" s="24">
        <v>210</v>
      </c>
      <c r="X295" s="24">
        <v>212</v>
      </c>
      <c r="Z295" s="1">
        <f t="shared" si="14"/>
        <v>0</v>
      </c>
      <c r="AB295" s="57">
        <f>IF(OR($D295 = "SPLIT",$T295 = "N/A"),"",COUNTIFS($D$7:$D$361,$D295,T$7:T$361,"&gt;"&amp;T295)+1)</f>
        <v>10</v>
      </c>
      <c r="AC295" s="57">
        <f>IF(OR($D295 = "SPLIT",$X295 = "N/A"),"",COUNTIFS($D$7:$D$361,$D295,X$7:X$361,"&gt;"&amp;X295)+1)</f>
        <v>32</v>
      </c>
    </row>
    <row r="296" spans="1:29" x14ac:dyDescent="0.2">
      <c r="A296" s="58">
        <v>540183</v>
      </c>
      <c r="B296" s="59" t="s">
        <v>314</v>
      </c>
      <c r="C296" s="59" t="s">
        <v>312</v>
      </c>
      <c r="D296" s="59" t="s">
        <v>27</v>
      </c>
      <c r="E296" s="58">
        <v>5</v>
      </c>
      <c r="F296" s="59"/>
      <c r="G296" s="58">
        <v>0</v>
      </c>
      <c r="H296" s="58">
        <v>1</v>
      </c>
      <c r="I296" s="58">
        <v>317</v>
      </c>
      <c r="J296" s="58">
        <v>214</v>
      </c>
      <c r="K296" s="58">
        <v>0</v>
      </c>
      <c r="L296" s="58">
        <v>297</v>
      </c>
      <c r="M296" s="58"/>
      <c r="N296" s="58">
        <v>615</v>
      </c>
      <c r="O296" s="58">
        <v>214</v>
      </c>
      <c r="P296" s="58">
        <v>829</v>
      </c>
      <c r="Q296" s="58"/>
      <c r="R296" s="58">
        <v>595</v>
      </c>
      <c r="S296" s="58">
        <v>7</v>
      </c>
      <c r="T296" s="58">
        <v>1</v>
      </c>
      <c r="U296" s="58">
        <v>0</v>
      </c>
      <c r="V296" s="58">
        <v>0</v>
      </c>
      <c r="W296" s="58">
        <v>8</v>
      </c>
      <c r="X296" s="58">
        <v>603</v>
      </c>
      <c r="Z296" s="1">
        <f t="shared" si="14"/>
        <v>12</v>
      </c>
      <c r="AB296" s="55">
        <f>IF(OR($D296 = "SPLIT",$T296 = "N/A"),"",COUNTIFS($D$7:$D$361,$D296,T$7:T$361,"&gt;"&amp;T296)+1)</f>
        <v>42</v>
      </c>
      <c r="AC296" s="55">
        <f>IF(OR($D296 = "SPLIT",$X296 = "N/A"),"",COUNTIFS($D$7:$D$361,$D296,X$7:X$361,"&gt;"&amp;X296)+1)</f>
        <v>33</v>
      </c>
    </row>
    <row r="297" spans="1:29" x14ac:dyDescent="0.2">
      <c r="A297" s="26"/>
      <c r="B297" s="27"/>
      <c r="C297" s="27" t="s">
        <v>312</v>
      </c>
      <c r="D297" s="27" t="s">
        <v>2</v>
      </c>
      <c r="E297" s="26">
        <v>5</v>
      </c>
      <c r="F297" s="27"/>
      <c r="G297" s="26">
        <v>0</v>
      </c>
      <c r="H297" s="26">
        <v>76</v>
      </c>
      <c r="I297" s="26">
        <v>442</v>
      </c>
      <c r="J297" s="26">
        <v>223</v>
      </c>
      <c r="K297" s="26">
        <v>0</v>
      </c>
      <c r="L297" s="26">
        <v>337</v>
      </c>
      <c r="M297" s="26"/>
      <c r="N297" s="26">
        <v>855</v>
      </c>
      <c r="O297" s="26">
        <v>223</v>
      </c>
      <c r="P297" s="26">
        <v>1078</v>
      </c>
      <c r="Q297" s="26"/>
      <c r="R297" s="26">
        <v>597</v>
      </c>
      <c r="S297" s="26">
        <v>170</v>
      </c>
      <c r="T297" s="26">
        <v>76</v>
      </c>
      <c r="U297" s="26">
        <v>0</v>
      </c>
      <c r="V297" s="26">
        <v>0</v>
      </c>
      <c r="W297" s="26">
        <v>246</v>
      </c>
      <c r="X297" s="26">
        <v>843</v>
      </c>
      <c r="Z297" s="1">
        <f t="shared" si="14"/>
        <v>12</v>
      </c>
      <c r="AB297" s="56">
        <f>IF(OR($D297 = "SPLIT",$T297 = "N/A"),"",COUNTIFS($D$7:$D$361,$D297,T$7:T$361,"&gt;"&amp;T297)+1)</f>
        <v>25</v>
      </c>
      <c r="AC297" s="56">
        <f>IF(OR($D297 = "SPLIT",$X297 = "N/A"),"",COUNTIFS($D$7:$D$361,$D297,X$7:X$361,"&gt;"&amp;X297)+1)</f>
        <v>33</v>
      </c>
    </row>
    <row r="298" spans="1:29" x14ac:dyDescent="0.2">
      <c r="A298" s="24">
        <v>540187</v>
      </c>
      <c r="B298" s="25" t="s">
        <v>315</v>
      </c>
      <c r="C298" s="25" t="s">
        <v>316</v>
      </c>
      <c r="D298" s="25" t="s">
        <v>23</v>
      </c>
      <c r="E298" s="24">
        <v>1</v>
      </c>
      <c r="F298" s="25"/>
      <c r="G298" s="24">
        <v>0</v>
      </c>
      <c r="H298" s="24">
        <v>3</v>
      </c>
      <c r="I298" s="24">
        <v>23</v>
      </c>
      <c r="J298" s="24">
        <v>4</v>
      </c>
      <c r="K298" s="24">
        <v>0</v>
      </c>
      <c r="L298" s="24">
        <v>9</v>
      </c>
      <c r="M298" s="24"/>
      <c r="N298" s="24">
        <v>35</v>
      </c>
      <c r="O298" s="24">
        <v>4</v>
      </c>
      <c r="P298" s="24">
        <v>39</v>
      </c>
      <c r="Q298" s="24"/>
      <c r="R298" s="24">
        <v>0</v>
      </c>
      <c r="S298" s="24">
        <v>17</v>
      </c>
      <c r="T298" s="24">
        <v>18</v>
      </c>
      <c r="U298" s="24">
        <v>0</v>
      </c>
      <c r="V298" s="24">
        <v>0</v>
      </c>
      <c r="W298" s="24">
        <v>35</v>
      </c>
      <c r="X298" s="24">
        <v>35</v>
      </c>
      <c r="Z298" s="1">
        <f t="shared" si="14"/>
        <v>0</v>
      </c>
      <c r="AB298" s="57">
        <f>IF(OR($D298 = "SPLIT",$T298 = "N/A"),"",COUNTIFS($D$7:$D$361,$D298,T$7:T$361,"&gt;"&amp;T298)+1)</f>
        <v>38</v>
      </c>
      <c r="AC298" s="57">
        <f>IF(OR($D298 = "SPLIT",$X298 = "N/A"),"",COUNTIFS($D$7:$D$361,$D298,X$7:X$361,"&gt;"&amp;X298)+1)</f>
        <v>126</v>
      </c>
    </row>
    <row r="299" spans="1:29" x14ac:dyDescent="0.2">
      <c r="A299" s="58">
        <v>540186</v>
      </c>
      <c r="B299" s="59" t="s">
        <v>317</v>
      </c>
      <c r="C299" s="59" t="s">
        <v>316</v>
      </c>
      <c r="D299" s="59" t="s">
        <v>27</v>
      </c>
      <c r="E299" s="58">
        <v>1</v>
      </c>
      <c r="F299" s="59"/>
      <c r="G299" s="58">
        <v>29</v>
      </c>
      <c r="H299" s="58">
        <v>125</v>
      </c>
      <c r="I299" s="58">
        <v>525</v>
      </c>
      <c r="J299" s="58">
        <v>136</v>
      </c>
      <c r="K299" s="58">
        <v>0</v>
      </c>
      <c r="L299" s="58">
        <v>110</v>
      </c>
      <c r="M299" s="58"/>
      <c r="N299" s="58">
        <v>789</v>
      </c>
      <c r="O299" s="58">
        <v>136</v>
      </c>
      <c r="P299" s="58">
        <v>925</v>
      </c>
      <c r="Q299" s="58"/>
      <c r="R299" s="58">
        <v>62</v>
      </c>
      <c r="S299" s="58">
        <v>536</v>
      </c>
      <c r="T299" s="58">
        <v>184</v>
      </c>
      <c r="U299" s="58">
        <v>0</v>
      </c>
      <c r="V299" s="58">
        <v>0</v>
      </c>
      <c r="W299" s="58">
        <v>720</v>
      </c>
      <c r="X299" s="58">
        <v>782</v>
      </c>
      <c r="Z299" s="1">
        <f t="shared" si="14"/>
        <v>7</v>
      </c>
      <c r="AB299" s="55">
        <f>IF(OR($D299 = "SPLIT",$T299 = "N/A"),"",COUNTIFS($D$7:$D$361,$D299,T$7:T$361,"&gt;"&amp;T299)+1)</f>
        <v>11</v>
      </c>
      <c r="AC299" s="55">
        <f>IF(OR($D299 = "SPLIT",$X299 = "N/A"),"",COUNTIFS($D$7:$D$361,$D299,X$7:X$361,"&gt;"&amp;X299)+1)</f>
        <v>25</v>
      </c>
    </row>
    <row r="300" spans="1:29" x14ac:dyDescent="0.2">
      <c r="A300" s="26"/>
      <c r="B300" s="27"/>
      <c r="C300" s="27" t="s">
        <v>316</v>
      </c>
      <c r="D300" s="27" t="s">
        <v>2</v>
      </c>
      <c r="E300" s="26">
        <v>1</v>
      </c>
      <c r="F300" s="27"/>
      <c r="G300" s="26">
        <v>29</v>
      </c>
      <c r="H300" s="26">
        <v>128</v>
      </c>
      <c r="I300" s="26">
        <v>548</v>
      </c>
      <c r="J300" s="26">
        <v>140</v>
      </c>
      <c r="K300" s="26">
        <v>0</v>
      </c>
      <c r="L300" s="26">
        <v>119</v>
      </c>
      <c r="M300" s="26"/>
      <c r="N300" s="26">
        <v>824</v>
      </c>
      <c r="O300" s="26">
        <v>140</v>
      </c>
      <c r="P300" s="26">
        <v>964</v>
      </c>
      <c r="Q300" s="26"/>
      <c r="R300" s="26">
        <v>62</v>
      </c>
      <c r="S300" s="26">
        <v>553</v>
      </c>
      <c r="T300" s="26">
        <v>202</v>
      </c>
      <c r="U300" s="26">
        <v>0</v>
      </c>
      <c r="V300" s="26">
        <v>0</v>
      </c>
      <c r="W300" s="26">
        <v>755</v>
      </c>
      <c r="X300" s="26">
        <v>817</v>
      </c>
      <c r="Z300" s="1">
        <f t="shared" si="14"/>
        <v>7</v>
      </c>
      <c r="AB300" s="56">
        <f>IF(OR($D300 = "SPLIT",$T300 = "N/A"),"",COUNTIFS($D$7:$D$361,$D300,T$7:T$361,"&gt;"&amp;T300)+1)</f>
        <v>11</v>
      </c>
      <c r="AC300" s="56">
        <f>IF(OR($D300 = "SPLIT",$X300 = "N/A"),"",COUNTIFS($D$7:$D$361,$D300,X$7:X$361,"&gt;"&amp;X300)+1)</f>
        <v>34</v>
      </c>
    </row>
    <row r="301" spans="1:29" x14ac:dyDescent="0.2">
      <c r="A301" s="24">
        <v>540189</v>
      </c>
      <c r="B301" s="25" t="s">
        <v>318</v>
      </c>
      <c r="C301" s="25" t="s">
        <v>319</v>
      </c>
      <c r="D301" s="25" t="s">
        <v>23</v>
      </c>
      <c r="E301" s="24">
        <v>6</v>
      </c>
      <c r="F301" s="25"/>
      <c r="G301" s="24">
        <v>0</v>
      </c>
      <c r="H301" s="24">
        <v>0</v>
      </c>
      <c r="I301" s="24">
        <v>12</v>
      </c>
      <c r="J301" s="24">
        <v>0</v>
      </c>
      <c r="K301" s="24">
        <v>0</v>
      </c>
      <c r="L301" s="24">
        <v>1</v>
      </c>
      <c r="M301" s="24"/>
      <c r="N301" s="24">
        <v>13</v>
      </c>
      <c r="O301" s="24">
        <v>0</v>
      </c>
      <c r="P301" s="24">
        <v>13</v>
      </c>
      <c r="Q301" s="24"/>
      <c r="R301" s="24">
        <v>13</v>
      </c>
      <c r="S301" s="24">
        <v>0</v>
      </c>
      <c r="T301" s="24">
        <v>0</v>
      </c>
      <c r="U301" s="24">
        <v>0</v>
      </c>
      <c r="V301" s="24">
        <v>0</v>
      </c>
      <c r="W301" s="24">
        <v>0</v>
      </c>
      <c r="X301" s="24">
        <v>13</v>
      </c>
      <c r="Z301" s="1">
        <f t="shared" si="14"/>
        <v>0</v>
      </c>
      <c r="AB301" s="57">
        <f>IF(OR($D301 = "SPLIT",$T301 = "N/A"),"",COUNTIFS($D$7:$D$361,$D301,T$7:T$361,"&gt;"&amp;T301)+1)</f>
        <v>104</v>
      </c>
      <c r="AC301" s="57">
        <f>IF(OR($D301 = "SPLIT",$X301 = "N/A"),"",COUNTIFS($D$7:$D$361,$D301,X$7:X$361,"&gt;"&amp;X301)+1)</f>
        <v>179</v>
      </c>
    </row>
    <row r="302" spans="1:29" x14ac:dyDescent="0.2">
      <c r="A302" s="24">
        <v>540190</v>
      </c>
      <c r="B302" s="25" t="s">
        <v>320</v>
      </c>
      <c r="C302" s="25" t="s">
        <v>319</v>
      </c>
      <c r="D302" s="25" t="s">
        <v>23</v>
      </c>
      <c r="E302" s="24">
        <v>6</v>
      </c>
      <c r="F302" s="25"/>
      <c r="G302" s="24">
        <v>0</v>
      </c>
      <c r="H302" s="24">
        <v>0</v>
      </c>
      <c r="I302" s="24">
        <v>82</v>
      </c>
      <c r="J302" s="24">
        <v>53</v>
      </c>
      <c r="K302" s="24">
        <v>0</v>
      </c>
      <c r="L302" s="24">
        <v>18</v>
      </c>
      <c r="M302" s="24"/>
      <c r="N302" s="24">
        <v>100</v>
      </c>
      <c r="O302" s="24">
        <v>53</v>
      </c>
      <c r="P302" s="24">
        <v>153</v>
      </c>
      <c r="Q302" s="24"/>
      <c r="R302" s="24">
        <v>92</v>
      </c>
      <c r="S302" s="24">
        <v>0</v>
      </c>
      <c r="T302" s="24">
        <v>0</v>
      </c>
      <c r="U302" s="24">
        <v>0</v>
      </c>
      <c r="V302" s="24">
        <v>0</v>
      </c>
      <c r="W302" s="24">
        <v>0</v>
      </c>
      <c r="X302" s="24">
        <v>92</v>
      </c>
      <c r="Z302" s="1">
        <f t="shared" si="14"/>
        <v>8</v>
      </c>
      <c r="AB302" s="57">
        <f>IF(OR($D302 = "SPLIT",$T302 = "N/A"),"",COUNTIFS($D$7:$D$361,$D302,T$7:T$361,"&gt;"&amp;T302)+1)</f>
        <v>104</v>
      </c>
      <c r="AC302" s="57">
        <f>IF(OR($D302 = "SPLIT",$X302 = "N/A"),"",COUNTIFS($D$7:$D$361,$D302,X$7:X$361,"&gt;"&amp;X302)+1)</f>
        <v>66</v>
      </c>
    </row>
    <row r="303" spans="1:29" x14ac:dyDescent="0.2">
      <c r="A303" s="58">
        <v>540188</v>
      </c>
      <c r="B303" s="59" t="s">
        <v>321</v>
      </c>
      <c r="C303" s="59" t="s">
        <v>319</v>
      </c>
      <c r="D303" s="59" t="s">
        <v>27</v>
      </c>
      <c r="E303" s="58">
        <v>6</v>
      </c>
      <c r="F303" s="59"/>
      <c r="G303" s="58">
        <v>0</v>
      </c>
      <c r="H303" s="58">
        <v>16</v>
      </c>
      <c r="I303" s="58">
        <v>103</v>
      </c>
      <c r="J303" s="58">
        <v>103</v>
      </c>
      <c r="K303" s="58">
        <v>0</v>
      </c>
      <c r="L303" s="58">
        <v>39</v>
      </c>
      <c r="M303" s="58"/>
      <c r="N303" s="58">
        <v>158</v>
      </c>
      <c r="O303" s="58">
        <v>103</v>
      </c>
      <c r="P303" s="58">
        <v>261</v>
      </c>
      <c r="Q303" s="58"/>
      <c r="R303" s="58">
        <v>116</v>
      </c>
      <c r="S303" s="58">
        <v>25</v>
      </c>
      <c r="T303" s="58">
        <v>14</v>
      </c>
      <c r="U303" s="58">
        <v>0</v>
      </c>
      <c r="V303" s="58">
        <v>0</v>
      </c>
      <c r="W303" s="58">
        <v>39</v>
      </c>
      <c r="X303" s="58">
        <v>155</v>
      </c>
      <c r="Z303" s="1">
        <f t="shared" si="14"/>
        <v>3</v>
      </c>
      <c r="AB303" s="55">
        <f>IF(OR($D303 = "SPLIT",$T303 = "N/A"),"",COUNTIFS($D$7:$D$361,$D303,T$7:T$361,"&gt;"&amp;T303)+1)</f>
        <v>33</v>
      </c>
      <c r="AC303" s="55">
        <f>IF(OR($D303 = "SPLIT",$X303 = "N/A"),"",COUNTIFS($D$7:$D$361,$D303,X$7:X$361,"&gt;"&amp;X303)+1)</f>
        <v>54</v>
      </c>
    </row>
    <row r="304" spans="1:29" x14ac:dyDescent="0.2">
      <c r="A304" s="26"/>
      <c r="B304" s="27"/>
      <c r="C304" s="27" t="s">
        <v>319</v>
      </c>
      <c r="D304" s="27" t="s">
        <v>2</v>
      </c>
      <c r="E304" s="26">
        <v>6</v>
      </c>
      <c r="F304" s="27"/>
      <c r="G304" s="26">
        <v>0</v>
      </c>
      <c r="H304" s="26">
        <v>16</v>
      </c>
      <c r="I304" s="26">
        <v>197</v>
      </c>
      <c r="J304" s="26">
        <v>156</v>
      </c>
      <c r="K304" s="26">
        <v>0</v>
      </c>
      <c r="L304" s="26">
        <v>58</v>
      </c>
      <c r="M304" s="26"/>
      <c r="N304" s="26">
        <v>271</v>
      </c>
      <c r="O304" s="26">
        <v>156</v>
      </c>
      <c r="P304" s="26">
        <v>427</v>
      </c>
      <c r="Q304" s="26"/>
      <c r="R304" s="26">
        <v>221</v>
      </c>
      <c r="S304" s="26">
        <v>25</v>
      </c>
      <c r="T304" s="26">
        <v>14</v>
      </c>
      <c r="U304" s="26">
        <v>0</v>
      </c>
      <c r="V304" s="26">
        <v>0</v>
      </c>
      <c r="W304" s="26">
        <v>39</v>
      </c>
      <c r="X304" s="26">
        <v>260</v>
      </c>
      <c r="Z304" s="1">
        <f t="shared" si="14"/>
        <v>11</v>
      </c>
      <c r="AB304" s="56">
        <f>IF(OR($D304 = "SPLIT",$T304 = "N/A"),"",COUNTIFS($D$7:$D$361,$D304,T$7:T$361,"&gt;"&amp;T304)+1)</f>
        <v>39</v>
      </c>
      <c r="AC304" s="56">
        <f>IF(OR($D304 = "SPLIT",$X304 = "N/A"),"",COUNTIFS($D$7:$D$361,$D304,X$7:X$361,"&gt;"&amp;X304)+1)</f>
        <v>55</v>
      </c>
    </row>
    <row r="305" spans="1:29" x14ac:dyDescent="0.2">
      <c r="A305" s="24">
        <v>540193</v>
      </c>
      <c r="B305" s="25" t="s">
        <v>322</v>
      </c>
      <c r="C305" s="25" t="s">
        <v>323</v>
      </c>
      <c r="D305" s="25" t="s">
        <v>23</v>
      </c>
      <c r="E305" s="24">
        <v>7</v>
      </c>
      <c r="F305" s="25"/>
      <c r="G305" s="24">
        <v>0</v>
      </c>
      <c r="H305" s="24">
        <v>1</v>
      </c>
      <c r="I305" s="24">
        <v>14</v>
      </c>
      <c r="J305" s="24">
        <v>1</v>
      </c>
      <c r="K305" s="24">
        <v>0</v>
      </c>
      <c r="L305" s="24">
        <v>1</v>
      </c>
      <c r="M305" s="24"/>
      <c r="N305" s="24">
        <v>16</v>
      </c>
      <c r="O305" s="24">
        <v>1</v>
      </c>
      <c r="P305" s="24">
        <v>17</v>
      </c>
      <c r="Q305" s="24"/>
      <c r="R305" s="24">
        <v>0</v>
      </c>
      <c r="S305" s="24">
        <v>15</v>
      </c>
      <c r="T305" s="24">
        <v>1</v>
      </c>
      <c r="U305" s="24">
        <v>0</v>
      </c>
      <c r="V305" s="24">
        <v>0</v>
      </c>
      <c r="W305" s="24">
        <v>16</v>
      </c>
      <c r="X305" s="24">
        <v>16</v>
      </c>
      <c r="Z305" s="1">
        <f t="shared" si="14"/>
        <v>0</v>
      </c>
      <c r="AB305" s="57">
        <f>IF(OR($D305 = "SPLIT",$T305 = "N/A"),"",COUNTIFS($D$7:$D$361,$D305,T$7:T$361,"&gt;"&amp;T305)+1)</f>
        <v>90</v>
      </c>
      <c r="AC305" s="57">
        <f>IF(OR($D305 = "SPLIT",$X305 = "N/A"),"",COUNTIFS($D$7:$D$361,$D305,X$7:X$361,"&gt;"&amp;X305)+1)</f>
        <v>174</v>
      </c>
    </row>
    <row r="306" spans="1:29" x14ac:dyDescent="0.2">
      <c r="A306" s="24">
        <v>540192</v>
      </c>
      <c r="B306" s="25" t="s">
        <v>324</v>
      </c>
      <c r="C306" s="25" t="s">
        <v>323</v>
      </c>
      <c r="D306" s="25" t="s">
        <v>23</v>
      </c>
      <c r="E306" s="24">
        <v>7</v>
      </c>
      <c r="F306" s="25"/>
      <c r="G306" s="24">
        <v>0</v>
      </c>
      <c r="H306" s="24">
        <v>0</v>
      </c>
      <c r="I306" s="24">
        <v>9</v>
      </c>
      <c r="J306" s="24">
        <v>2</v>
      </c>
      <c r="K306" s="24">
        <v>0</v>
      </c>
      <c r="L306" s="24">
        <v>1</v>
      </c>
      <c r="M306" s="24"/>
      <c r="N306" s="24">
        <v>10</v>
      </c>
      <c r="O306" s="24">
        <v>2</v>
      </c>
      <c r="P306" s="24">
        <v>12</v>
      </c>
      <c r="Q306" s="24"/>
      <c r="R306" s="24">
        <v>0</v>
      </c>
      <c r="S306" s="24">
        <v>10</v>
      </c>
      <c r="T306" s="24">
        <v>0</v>
      </c>
      <c r="U306" s="24">
        <v>0</v>
      </c>
      <c r="V306" s="24">
        <v>0</v>
      </c>
      <c r="W306" s="24">
        <v>10</v>
      </c>
      <c r="X306" s="24">
        <v>10</v>
      </c>
      <c r="Z306" s="1">
        <f t="shared" si="14"/>
        <v>0</v>
      </c>
      <c r="AB306" s="57">
        <f>IF(OR($D306 = "SPLIT",$T306 = "N/A"),"",COUNTIFS($D$7:$D$361,$D306,T$7:T$361,"&gt;"&amp;T306)+1)</f>
        <v>104</v>
      </c>
      <c r="AC306" s="57">
        <f>IF(OR($D306 = "SPLIT",$X306 = "N/A"),"",COUNTIFS($D$7:$D$361,$D306,X$7:X$361,"&gt;"&amp;X306)+1)</f>
        <v>185</v>
      </c>
    </row>
    <row r="307" spans="1:29" x14ac:dyDescent="0.2">
      <c r="A307" s="24">
        <v>540194</v>
      </c>
      <c r="B307" s="25" t="s">
        <v>325</v>
      </c>
      <c r="C307" s="25" t="s">
        <v>323</v>
      </c>
      <c r="D307" s="25" t="s">
        <v>23</v>
      </c>
      <c r="E307" s="24">
        <v>7</v>
      </c>
      <c r="F307" s="25"/>
      <c r="G307" s="24">
        <v>0</v>
      </c>
      <c r="H307" s="24">
        <v>82</v>
      </c>
      <c r="I307" s="24">
        <v>161</v>
      </c>
      <c r="J307" s="24">
        <v>6</v>
      </c>
      <c r="K307" s="24">
        <v>0</v>
      </c>
      <c r="L307" s="24">
        <v>0</v>
      </c>
      <c r="M307" s="24"/>
      <c r="N307" s="24">
        <v>243</v>
      </c>
      <c r="O307" s="24">
        <v>6</v>
      </c>
      <c r="P307" s="24">
        <v>249</v>
      </c>
      <c r="Q307" s="24"/>
      <c r="R307" s="24">
        <v>0</v>
      </c>
      <c r="S307" s="24">
        <v>160</v>
      </c>
      <c r="T307" s="24">
        <v>82</v>
      </c>
      <c r="U307" s="24">
        <v>0</v>
      </c>
      <c r="V307" s="24">
        <v>0</v>
      </c>
      <c r="W307" s="24">
        <v>242</v>
      </c>
      <c r="X307" s="24">
        <v>242</v>
      </c>
      <c r="Z307" s="1">
        <f t="shared" si="14"/>
        <v>1</v>
      </c>
      <c r="AB307" s="57">
        <f>IF(OR($D307 = "SPLIT",$T307 = "N/A"),"",COUNTIFS($D$7:$D$361,$D307,T$7:T$361,"&gt;"&amp;T307)+1)</f>
        <v>8</v>
      </c>
      <c r="AC307" s="57">
        <f>IF(OR($D307 = "SPLIT",$X307 = "N/A"),"",COUNTIFS($D$7:$D$361,$D307,X$7:X$361,"&gt;"&amp;X307)+1)</f>
        <v>28</v>
      </c>
    </row>
    <row r="308" spans="1:29" x14ac:dyDescent="0.2">
      <c r="A308" s="24">
        <v>540261</v>
      </c>
      <c r="B308" s="25" t="s">
        <v>326</v>
      </c>
      <c r="C308" s="25" t="s">
        <v>323</v>
      </c>
      <c r="D308" s="25" t="s">
        <v>23</v>
      </c>
      <c r="E308" s="24">
        <v>7</v>
      </c>
      <c r="F308" s="25"/>
      <c r="G308" s="24">
        <v>0</v>
      </c>
      <c r="H308" s="24">
        <v>0</v>
      </c>
      <c r="I308" s="24">
        <v>0</v>
      </c>
      <c r="J308" s="24">
        <v>0</v>
      </c>
      <c r="K308" s="24">
        <v>0</v>
      </c>
      <c r="L308" s="24">
        <v>0</v>
      </c>
      <c r="M308" s="24"/>
      <c r="N308" s="24">
        <v>0</v>
      </c>
      <c r="O308" s="24">
        <v>0</v>
      </c>
      <c r="P308" s="24">
        <v>0</v>
      </c>
      <c r="Q308" s="24"/>
      <c r="R308" s="24">
        <v>0</v>
      </c>
      <c r="S308" s="24">
        <v>0</v>
      </c>
      <c r="T308" s="24">
        <v>0</v>
      </c>
      <c r="U308" s="24">
        <v>0</v>
      </c>
      <c r="V308" s="24">
        <v>0</v>
      </c>
      <c r="W308" s="24">
        <v>0</v>
      </c>
      <c r="X308" s="24">
        <v>0</v>
      </c>
      <c r="Z308" s="1">
        <f t="shared" si="14"/>
        <v>0</v>
      </c>
      <c r="AB308" s="57">
        <f>IF(OR($D308 = "SPLIT",$T308 = "N/A"),"",COUNTIFS($D$7:$D$361,$D308,T$7:T$361,"&gt;"&amp;T308)+1)</f>
        <v>104</v>
      </c>
      <c r="AC308" s="57">
        <f>IF(OR($D308 = "SPLIT",$X308 = "N/A"),"",COUNTIFS($D$7:$D$361,$D308,X$7:X$361,"&gt;"&amp;X308)+1)</f>
        <v>204</v>
      </c>
    </row>
    <row r="309" spans="1:29" x14ac:dyDescent="0.2">
      <c r="A309" s="24">
        <v>540260</v>
      </c>
      <c r="B309" s="25" t="s">
        <v>327</v>
      </c>
      <c r="C309" s="25" t="s">
        <v>323</v>
      </c>
      <c r="D309" s="25" t="s">
        <v>23</v>
      </c>
      <c r="E309" s="24">
        <v>7</v>
      </c>
      <c r="F309" s="25"/>
      <c r="G309" s="24">
        <v>0</v>
      </c>
      <c r="H309" s="24">
        <v>0</v>
      </c>
      <c r="I309" s="24">
        <v>0</v>
      </c>
      <c r="J309" s="24">
        <v>0</v>
      </c>
      <c r="K309" s="24">
        <v>0</v>
      </c>
      <c r="L309" s="24">
        <v>2</v>
      </c>
      <c r="M309" s="24"/>
      <c r="N309" s="24">
        <v>2</v>
      </c>
      <c r="O309" s="24">
        <v>0</v>
      </c>
      <c r="P309" s="24">
        <v>2</v>
      </c>
      <c r="Q309" s="24"/>
      <c r="R309" s="24">
        <v>0</v>
      </c>
      <c r="S309" s="24">
        <v>2</v>
      </c>
      <c r="T309" s="24">
        <v>0</v>
      </c>
      <c r="U309" s="24">
        <v>0</v>
      </c>
      <c r="V309" s="24">
        <v>0</v>
      </c>
      <c r="W309" s="24">
        <v>2</v>
      </c>
      <c r="X309" s="24">
        <v>2</v>
      </c>
      <c r="Z309" s="1">
        <f t="shared" si="14"/>
        <v>0</v>
      </c>
      <c r="AB309" s="57">
        <f>IF(OR($D309 = "SPLIT",$T309 = "N/A"),"",COUNTIFS($D$7:$D$361,$D309,T$7:T$361,"&gt;"&amp;T309)+1)</f>
        <v>104</v>
      </c>
      <c r="AC309" s="57">
        <f>IF(OR($D309 = "SPLIT",$X309 = "N/A"),"",COUNTIFS($D$7:$D$361,$D309,X$7:X$361,"&gt;"&amp;X309)+1)</f>
        <v>198</v>
      </c>
    </row>
    <row r="310" spans="1:29" x14ac:dyDescent="0.2">
      <c r="A310" s="58">
        <v>540191</v>
      </c>
      <c r="B310" s="59" t="s">
        <v>328</v>
      </c>
      <c r="C310" s="59" t="s">
        <v>323</v>
      </c>
      <c r="D310" s="59" t="s">
        <v>27</v>
      </c>
      <c r="E310" s="58">
        <v>7</v>
      </c>
      <c r="F310" s="59"/>
      <c r="G310" s="58">
        <v>0</v>
      </c>
      <c r="H310" s="58">
        <v>36</v>
      </c>
      <c r="I310" s="58">
        <v>163</v>
      </c>
      <c r="J310" s="58">
        <v>79</v>
      </c>
      <c r="K310" s="58">
        <v>0</v>
      </c>
      <c r="L310" s="58">
        <v>67</v>
      </c>
      <c r="M310" s="58"/>
      <c r="N310" s="58">
        <v>266</v>
      </c>
      <c r="O310" s="58">
        <v>79</v>
      </c>
      <c r="P310" s="58">
        <v>345</v>
      </c>
      <c r="Q310" s="58"/>
      <c r="R310" s="58">
        <v>88</v>
      </c>
      <c r="S310" s="58">
        <v>139</v>
      </c>
      <c r="T310" s="58">
        <v>34</v>
      </c>
      <c r="U310" s="58">
        <v>0</v>
      </c>
      <c r="V310" s="58">
        <v>0</v>
      </c>
      <c r="W310" s="58">
        <v>173</v>
      </c>
      <c r="X310" s="58">
        <v>261</v>
      </c>
      <c r="Z310" s="1">
        <f t="shared" si="14"/>
        <v>5</v>
      </c>
      <c r="AB310" s="55">
        <f>IF(OR($D310 = "SPLIT",$T310 = "N/A"),"",COUNTIFS($D$7:$D$361,$D310,T$7:T$361,"&gt;"&amp;T310)+1)</f>
        <v>24</v>
      </c>
      <c r="AC310" s="55">
        <f>IF(OR($D310 = "SPLIT",$X310 = "N/A"),"",COUNTIFS($D$7:$D$361,$D310,X$7:X$361,"&gt;"&amp;X310)+1)</f>
        <v>50</v>
      </c>
    </row>
    <row r="311" spans="1:29" x14ac:dyDescent="0.2">
      <c r="A311" s="26"/>
      <c r="B311" s="27"/>
      <c r="C311" s="27" t="s">
        <v>323</v>
      </c>
      <c r="D311" s="27" t="s">
        <v>2</v>
      </c>
      <c r="E311" s="26">
        <v>7</v>
      </c>
      <c r="F311" s="27"/>
      <c r="G311" s="26">
        <v>0</v>
      </c>
      <c r="H311" s="26">
        <v>119</v>
      </c>
      <c r="I311" s="26">
        <v>347</v>
      </c>
      <c r="J311" s="26">
        <v>88</v>
      </c>
      <c r="K311" s="26">
        <v>0</v>
      </c>
      <c r="L311" s="26">
        <v>71</v>
      </c>
      <c r="M311" s="26"/>
      <c r="N311" s="26">
        <v>537</v>
      </c>
      <c r="O311" s="26">
        <v>88</v>
      </c>
      <c r="P311" s="26">
        <v>625</v>
      </c>
      <c r="Q311" s="26"/>
      <c r="R311" s="26">
        <v>88</v>
      </c>
      <c r="S311" s="26">
        <v>326</v>
      </c>
      <c r="T311" s="26">
        <v>117</v>
      </c>
      <c r="U311" s="26">
        <v>0</v>
      </c>
      <c r="V311" s="26">
        <v>0</v>
      </c>
      <c r="W311" s="26">
        <v>443</v>
      </c>
      <c r="X311" s="26">
        <v>531</v>
      </c>
      <c r="Z311" s="1">
        <f t="shared" si="14"/>
        <v>6</v>
      </c>
      <c r="AB311" s="56">
        <f>IF(OR($D311 = "SPLIT",$T311 = "N/A"),"",COUNTIFS($D$7:$D$361,$D311,T$7:T$361,"&gt;"&amp;T311)+1)</f>
        <v>22</v>
      </c>
      <c r="AC311" s="56">
        <f>IF(OR($D311 = "SPLIT",$X311 = "N/A"),"",COUNTIFS($D$7:$D$361,$D311,X$7:X$361,"&gt;"&amp;X311)+1)</f>
        <v>45</v>
      </c>
    </row>
    <row r="312" spans="1:29" x14ac:dyDescent="0.2">
      <c r="A312" s="24">
        <v>540195</v>
      </c>
      <c r="B312" s="25" t="s">
        <v>329</v>
      </c>
      <c r="C312" s="25" t="s">
        <v>330</v>
      </c>
      <c r="D312" s="25" t="s">
        <v>23</v>
      </c>
      <c r="E312" s="24">
        <v>5</v>
      </c>
      <c r="F312" s="25"/>
      <c r="G312" s="24">
        <v>0</v>
      </c>
      <c r="H312" s="24">
        <v>0</v>
      </c>
      <c r="I312" s="24">
        <v>3</v>
      </c>
      <c r="J312" s="24">
        <v>8</v>
      </c>
      <c r="K312" s="24">
        <v>0</v>
      </c>
      <c r="L312" s="24">
        <v>1</v>
      </c>
      <c r="M312" s="24"/>
      <c r="N312" s="24">
        <v>4</v>
      </c>
      <c r="O312" s="24">
        <v>8</v>
      </c>
      <c r="P312" s="24">
        <v>12</v>
      </c>
      <c r="Q312" s="24"/>
      <c r="R312" s="24">
        <v>0</v>
      </c>
      <c r="S312" s="24">
        <v>4</v>
      </c>
      <c r="T312" s="24">
        <v>0</v>
      </c>
      <c r="U312" s="24">
        <v>0</v>
      </c>
      <c r="V312" s="24">
        <v>0</v>
      </c>
      <c r="W312" s="24">
        <v>4</v>
      </c>
      <c r="X312" s="24">
        <v>4</v>
      </c>
      <c r="Z312" s="1">
        <f t="shared" si="14"/>
        <v>0</v>
      </c>
      <c r="AB312" s="57">
        <f>IF(OR($D312 = "SPLIT",$T312 = "N/A"),"",COUNTIFS($D$7:$D$361,$D312,T$7:T$361,"&gt;"&amp;T312)+1)</f>
        <v>104</v>
      </c>
      <c r="AC312" s="57">
        <f>IF(OR($D312 = "SPLIT",$X312 = "N/A"),"",COUNTIFS($D$7:$D$361,$D312,X$7:X$361,"&gt;"&amp;X312)+1)</f>
        <v>195</v>
      </c>
    </row>
    <row r="313" spans="1:29" x14ac:dyDescent="0.2">
      <c r="A313" s="24">
        <v>540197</v>
      </c>
      <c r="B313" s="25" t="s">
        <v>331</v>
      </c>
      <c r="C313" s="25" t="s">
        <v>330</v>
      </c>
      <c r="D313" s="25" t="s">
        <v>23</v>
      </c>
      <c r="E313" s="24">
        <v>5</v>
      </c>
      <c r="F313" s="25"/>
      <c r="G313" s="24">
        <v>0</v>
      </c>
      <c r="H313" s="24">
        <v>6</v>
      </c>
      <c r="I313" s="24">
        <v>69</v>
      </c>
      <c r="J313" s="24">
        <v>11</v>
      </c>
      <c r="K313" s="24">
        <v>0</v>
      </c>
      <c r="L313" s="24">
        <v>6</v>
      </c>
      <c r="M313" s="24"/>
      <c r="N313" s="24">
        <v>81</v>
      </c>
      <c r="O313" s="24">
        <v>11</v>
      </c>
      <c r="P313" s="24">
        <v>92</v>
      </c>
      <c r="Q313" s="24"/>
      <c r="R313" s="24">
        <v>0</v>
      </c>
      <c r="S313" s="24">
        <v>76</v>
      </c>
      <c r="T313" s="24">
        <v>5</v>
      </c>
      <c r="U313" s="24">
        <v>0</v>
      </c>
      <c r="V313" s="24">
        <v>0</v>
      </c>
      <c r="W313" s="24">
        <v>81</v>
      </c>
      <c r="X313" s="24">
        <v>81</v>
      </c>
      <c r="Z313" s="1">
        <f t="shared" si="14"/>
        <v>0</v>
      </c>
      <c r="AB313" s="57">
        <f>IF(OR($D313 = "SPLIT",$T313 = "N/A"),"",COUNTIFS($D$7:$D$361,$D313,T$7:T$361,"&gt;"&amp;T313)+1)</f>
        <v>65</v>
      </c>
      <c r="AC313" s="57">
        <f>IF(OR($D313 = "SPLIT",$X313 = "N/A"),"",COUNTIFS($D$7:$D$361,$D313,X$7:X$361,"&gt;"&amp;X313)+1)</f>
        <v>72</v>
      </c>
    </row>
    <row r="314" spans="1:29" x14ac:dyDescent="0.2">
      <c r="A314" s="24">
        <v>540259</v>
      </c>
      <c r="B314" s="25" t="s">
        <v>332</v>
      </c>
      <c r="C314" s="25" t="s">
        <v>330</v>
      </c>
      <c r="D314" s="25" t="s">
        <v>23</v>
      </c>
      <c r="E314" s="24">
        <v>5</v>
      </c>
      <c r="F314" s="25"/>
      <c r="G314" s="24">
        <v>0</v>
      </c>
      <c r="H314" s="24">
        <v>0</v>
      </c>
      <c r="I314" s="24">
        <v>55</v>
      </c>
      <c r="J314" s="24">
        <v>3</v>
      </c>
      <c r="K314" s="24">
        <v>0</v>
      </c>
      <c r="L314" s="24">
        <v>0</v>
      </c>
      <c r="M314" s="24"/>
      <c r="N314" s="24">
        <v>55</v>
      </c>
      <c r="O314" s="24">
        <v>3</v>
      </c>
      <c r="P314" s="24">
        <v>58</v>
      </c>
      <c r="Q314" s="24"/>
      <c r="R314" s="24">
        <v>0</v>
      </c>
      <c r="S314" s="24">
        <v>55</v>
      </c>
      <c r="T314" s="24">
        <v>0</v>
      </c>
      <c r="U314" s="24">
        <v>0</v>
      </c>
      <c r="V314" s="24">
        <v>0</v>
      </c>
      <c r="W314" s="24">
        <v>55</v>
      </c>
      <c r="X314" s="24">
        <v>55</v>
      </c>
      <c r="Z314" s="1">
        <f t="shared" si="14"/>
        <v>0</v>
      </c>
      <c r="AB314" s="57">
        <f>IF(OR($D314 = "SPLIT",$T314 = "N/A"),"",COUNTIFS($D$7:$D$361,$D314,T$7:T$361,"&gt;"&amp;T314)+1)</f>
        <v>104</v>
      </c>
      <c r="AC314" s="57">
        <f>IF(OR($D314 = "SPLIT",$X314 = "N/A"),"",COUNTIFS($D$7:$D$361,$D314,X$7:X$361,"&gt;"&amp;X314)+1)</f>
        <v>97</v>
      </c>
    </row>
    <row r="315" spans="1:29" x14ac:dyDescent="0.2">
      <c r="A315" s="24">
        <v>540196</v>
      </c>
      <c r="B315" s="25" t="s">
        <v>333</v>
      </c>
      <c r="C315" s="25" t="s">
        <v>330</v>
      </c>
      <c r="D315" s="25" t="s">
        <v>49</v>
      </c>
      <c r="E315" s="24">
        <v>5</v>
      </c>
      <c r="F315" s="25"/>
      <c r="G315" s="24">
        <v>0</v>
      </c>
      <c r="H315" s="24">
        <v>0</v>
      </c>
      <c r="I315" s="24">
        <v>0</v>
      </c>
      <c r="J315" s="24">
        <v>1</v>
      </c>
      <c r="K315" s="24">
        <v>0</v>
      </c>
      <c r="L315" s="24">
        <v>3</v>
      </c>
      <c r="M315" s="24"/>
      <c r="N315" s="24">
        <v>3</v>
      </c>
      <c r="O315" s="24">
        <v>1</v>
      </c>
      <c r="P315" s="24">
        <v>4</v>
      </c>
      <c r="Q315" s="24"/>
      <c r="R315" s="24">
        <v>0</v>
      </c>
      <c r="S315" s="24">
        <v>3</v>
      </c>
      <c r="T315" s="24">
        <v>0</v>
      </c>
      <c r="U315" s="24">
        <v>0</v>
      </c>
      <c r="V315" s="24">
        <v>0</v>
      </c>
      <c r="W315" s="24">
        <v>3</v>
      </c>
      <c r="X315" s="24">
        <v>3</v>
      </c>
      <c r="Z315" s="1">
        <f t="shared" si="14"/>
        <v>0</v>
      </c>
      <c r="AB315" s="55" t="str">
        <f>IF(OR($D315 = "SPLIT",$T315 = "N/A"),"",COUNTIFS($D$7:$D$361,$D315,T$7:T$361,"&gt;"&amp;T315)+1)</f>
        <v/>
      </c>
      <c r="AC315" s="55" t="str">
        <f>IF(OR($D315 = "SPLIT",$X315 = "N/A"),"",COUNTIFS($D$7:$D$361,$D315,X$7:X$361,"&gt;"&amp;X315)+1)</f>
        <v/>
      </c>
    </row>
    <row r="316" spans="1:29" x14ac:dyDescent="0.2">
      <c r="A316" s="58">
        <v>540277</v>
      </c>
      <c r="B316" s="59" t="s">
        <v>334</v>
      </c>
      <c r="C316" s="59" t="s">
        <v>330</v>
      </c>
      <c r="D316" s="59" t="s">
        <v>27</v>
      </c>
      <c r="E316" s="58">
        <v>5</v>
      </c>
      <c r="F316" s="59"/>
      <c r="G316" s="58">
        <v>0</v>
      </c>
      <c r="H316" s="58">
        <v>4</v>
      </c>
      <c r="I316" s="58">
        <v>341</v>
      </c>
      <c r="J316" s="58">
        <v>71</v>
      </c>
      <c r="K316" s="58">
        <v>0</v>
      </c>
      <c r="L316" s="58">
        <v>257</v>
      </c>
      <c r="M316" s="58"/>
      <c r="N316" s="58">
        <v>602</v>
      </c>
      <c r="O316" s="58">
        <v>71</v>
      </c>
      <c r="P316" s="58">
        <v>673</v>
      </c>
      <c r="Q316" s="58"/>
      <c r="R316" s="58">
        <v>466</v>
      </c>
      <c r="S316" s="58">
        <v>127</v>
      </c>
      <c r="T316" s="58">
        <v>4</v>
      </c>
      <c r="U316" s="58">
        <v>0</v>
      </c>
      <c r="V316" s="58">
        <v>0</v>
      </c>
      <c r="W316" s="58">
        <v>131</v>
      </c>
      <c r="X316" s="58">
        <v>597</v>
      </c>
      <c r="Z316" s="1">
        <f t="shared" si="14"/>
        <v>5</v>
      </c>
      <c r="AB316" s="55">
        <f>IF(OR($D316 = "SPLIT",$T316 = "N/A"),"",COUNTIFS($D$7:$D$361,$D316,T$7:T$361,"&gt;"&amp;T316)+1)</f>
        <v>38</v>
      </c>
      <c r="AC316" s="55">
        <f>IF(OR($D316 = "SPLIT",$X316 = "N/A"),"",COUNTIFS($D$7:$D$361,$D316,X$7:X$361,"&gt;"&amp;X316)+1)</f>
        <v>35</v>
      </c>
    </row>
    <row r="317" spans="1:29" x14ac:dyDescent="0.2">
      <c r="A317" s="26"/>
      <c r="B317" s="27"/>
      <c r="C317" s="27" t="s">
        <v>330</v>
      </c>
      <c r="D317" s="27" t="s">
        <v>2</v>
      </c>
      <c r="E317" s="26">
        <v>5</v>
      </c>
      <c r="F317" s="27"/>
      <c r="G317" s="26">
        <v>0</v>
      </c>
      <c r="H317" s="26">
        <v>10</v>
      </c>
      <c r="I317" s="26">
        <v>468</v>
      </c>
      <c r="J317" s="26">
        <v>94</v>
      </c>
      <c r="K317" s="26">
        <v>0</v>
      </c>
      <c r="L317" s="26">
        <v>267</v>
      </c>
      <c r="M317" s="26"/>
      <c r="N317" s="26">
        <v>745</v>
      </c>
      <c r="O317" s="26">
        <v>94</v>
      </c>
      <c r="P317" s="26">
        <v>839</v>
      </c>
      <c r="Q317" s="26"/>
      <c r="R317" s="26">
        <v>466</v>
      </c>
      <c r="S317" s="26">
        <v>265</v>
      </c>
      <c r="T317" s="26">
        <v>9</v>
      </c>
      <c r="U317" s="26">
        <v>0</v>
      </c>
      <c r="V317" s="26">
        <v>0</v>
      </c>
      <c r="W317" s="26">
        <v>274</v>
      </c>
      <c r="X317" s="26">
        <v>740</v>
      </c>
      <c r="Z317" s="1">
        <f t="shared" si="14"/>
        <v>5</v>
      </c>
      <c r="AB317" s="56">
        <f>IF(OR($D317 = "SPLIT",$T317 = "N/A"),"",COUNTIFS($D$7:$D$361,$D317,T$7:T$361,"&gt;"&amp;T317)+1)</f>
        <v>41</v>
      </c>
      <c r="AC317" s="56">
        <f>IF(OR($D317 = "SPLIT",$X317 = "N/A"),"",COUNTIFS($D$7:$D$361,$D317,X$7:X$361,"&gt;"&amp;X317)+1)</f>
        <v>37</v>
      </c>
    </row>
    <row r="318" spans="1:29" x14ac:dyDescent="0.2">
      <c r="A318" s="24">
        <v>540199</v>
      </c>
      <c r="B318" s="25" t="s">
        <v>335</v>
      </c>
      <c r="C318" s="25" t="s">
        <v>336</v>
      </c>
      <c r="D318" s="25" t="s">
        <v>23</v>
      </c>
      <c r="E318" s="24">
        <v>7</v>
      </c>
      <c r="F318" s="25"/>
      <c r="G318" s="24">
        <v>0</v>
      </c>
      <c r="H318" s="24">
        <v>18</v>
      </c>
      <c r="I318" s="24">
        <v>518</v>
      </c>
      <c r="J318" s="24">
        <v>31</v>
      </c>
      <c r="K318" s="24">
        <v>0</v>
      </c>
      <c r="L318" s="24">
        <v>63</v>
      </c>
      <c r="M318" s="24"/>
      <c r="N318" s="24">
        <v>599</v>
      </c>
      <c r="O318" s="24">
        <v>31</v>
      </c>
      <c r="P318" s="24">
        <v>630</v>
      </c>
      <c r="Q318" s="24"/>
      <c r="R318" s="24">
        <v>10</v>
      </c>
      <c r="S318" s="24">
        <v>570</v>
      </c>
      <c r="T318" s="24">
        <v>18</v>
      </c>
      <c r="U318" s="24">
        <v>0</v>
      </c>
      <c r="V318" s="24">
        <v>0</v>
      </c>
      <c r="W318" s="24">
        <v>588</v>
      </c>
      <c r="X318" s="24">
        <v>598</v>
      </c>
      <c r="Z318" s="1">
        <f t="shared" si="14"/>
        <v>1</v>
      </c>
      <c r="AB318" s="57">
        <f>IF(OR($D318 = "SPLIT",$T318 = "N/A"),"",COUNTIFS($D$7:$D$361,$D318,T$7:T$361,"&gt;"&amp;T318)+1)</f>
        <v>38</v>
      </c>
      <c r="AC318" s="57">
        <f>IF(OR($D318 = "SPLIT",$X318 = "N/A"),"",COUNTIFS($D$7:$D$361,$D318,X$7:X$361,"&gt;"&amp;X318)+1)</f>
        <v>7</v>
      </c>
    </row>
    <row r="319" spans="1:29" x14ac:dyDescent="0.2">
      <c r="A319" s="58">
        <v>540198</v>
      </c>
      <c r="B319" s="59" t="s">
        <v>337</v>
      </c>
      <c r="C319" s="59" t="s">
        <v>336</v>
      </c>
      <c r="D319" s="59" t="s">
        <v>27</v>
      </c>
      <c r="E319" s="58">
        <v>7</v>
      </c>
      <c r="F319" s="59"/>
      <c r="G319" s="58">
        <v>0</v>
      </c>
      <c r="H319" s="58">
        <v>36</v>
      </c>
      <c r="I319" s="58">
        <v>315</v>
      </c>
      <c r="J319" s="58">
        <v>180</v>
      </c>
      <c r="K319" s="58">
        <v>0</v>
      </c>
      <c r="L319" s="58">
        <v>271</v>
      </c>
      <c r="M319" s="58"/>
      <c r="N319" s="58">
        <v>622</v>
      </c>
      <c r="O319" s="58">
        <v>180</v>
      </c>
      <c r="P319" s="58">
        <v>802</v>
      </c>
      <c r="Q319" s="58"/>
      <c r="R319" s="58">
        <v>522</v>
      </c>
      <c r="S319" s="58">
        <v>53</v>
      </c>
      <c r="T319" s="58">
        <v>40</v>
      </c>
      <c r="U319" s="58">
        <v>0</v>
      </c>
      <c r="V319" s="58">
        <v>0</v>
      </c>
      <c r="W319" s="58">
        <v>93</v>
      </c>
      <c r="X319" s="58">
        <v>615</v>
      </c>
      <c r="Z319" s="1">
        <f t="shared" si="14"/>
        <v>7</v>
      </c>
      <c r="AB319" s="55">
        <f>IF(OR($D319 = "SPLIT",$T319 = "N/A"),"",COUNTIFS($D$7:$D$361,$D319,T$7:T$361,"&gt;"&amp;T319)+1)</f>
        <v>21</v>
      </c>
      <c r="AC319" s="55">
        <f>IF(OR($D319 = "SPLIT",$X319 = "N/A"),"",COUNTIFS($D$7:$D$361,$D319,X$7:X$361,"&gt;"&amp;X319)+1)</f>
        <v>31</v>
      </c>
    </row>
    <row r="320" spans="1:29" x14ac:dyDescent="0.2">
      <c r="A320" s="26"/>
      <c r="B320" s="27"/>
      <c r="C320" s="27" t="s">
        <v>336</v>
      </c>
      <c r="D320" s="27" t="s">
        <v>2</v>
      </c>
      <c r="E320" s="26">
        <v>7</v>
      </c>
      <c r="F320" s="27"/>
      <c r="G320" s="26">
        <v>0</v>
      </c>
      <c r="H320" s="26">
        <v>54</v>
      </c>
      <c r="I320" s="26">
        <v>833</v>
      </c>
      <c r="J320" s="26">
        <v>211</v>
      </c>
      <c r="K320" s="26">
        <v>0</v>
      </c>
      <c r="L320" s="26">
        <v>334</v>
      </c>
      <c r="M320" s="26"/>
      <c r="N320" s="26">
        <v>1221</v>
      </c>
      <c r="O320" s="26">
        <v>211</v>
      </c>
      <c r="P320" s="26">
        <v>1432</v>
      </c>
      <c r="Q320" s="26"/>
      <c r="R320" s="26">
        <v>532</v>
      </c>
      <c r="S320" s="26">
        <v>623</v>
      </c>
      <c r="T320" s="26">
        <v>58</v>
      </c>
      <c r="U320" s="26">
        <v>0</v>
      </c>
      <c r="V320" s="26">
        <v>0</v>
      </c>
      <c r="W320" s="26">
        <v>681</v>
      </c>
      <c r="X320" s="26">
        <v>1213</v>
      </c>
      <c r="Z320" s="1">
        <f t="shared" si="14"/>
        <v>8</v>
      </c>
      <c r="AB320" s="56">
        <f>IF(OR($D320 = "SPLIT",$T320 = "N/A"),"",COUNTIFS($D$7:$D$361,$D320,T$7:T$361,"&gt;"&amp;T320)+1)</f>
        <v>29</v>
      </c>
      <c r="AC320" s="56">
        <f>IF(OR($D320 = "SPLIT",$X320 = "N/A"),"",COUNTIFS($D$7:$D$361,$D320,X$7:X$361,"&gt;"&amp;X320)+1)</f>
        <v>22</v>
      </c>
    </row>
    <row r="321" spans="1:29" x14ac:dyDescent="0.2">
      <c r="A321" s="24">
        <v>540018</v>
      </c>
      <c r="B321" s="25" t="s">
        <v>55</v>
      </c>
      <c r="C321" s="25" t="s">
        <v>338</v>
      </c>
      <c r="D321" s="25" t="s">
        <v>49</v>
      </c>
      <c r="E321" s="24">
        <v>2</v>
      </c>
      <c r="F321" s="25"/>
      <c r="G321" s="24">
        <v>0</v>
      </c>
      <c r="H321" s="24">
        <v>53</v>
      </c>
      <c r="I321" s="24">
        <v>165</v>
      </c>
      <c r="J321" s="24">
        <v>0</v>
      </c>
      <c r="K321" s="24">
        <v>0</v>
      </c>
      <c r="L321" s="24">
        <v>12</v>
      </c>
      <c r="M321" s="24"/>
      <c r="N321" s="24">
        <v>230</v>
      </c>
      <c r="O321" s="24">
        <v>0</v>
      </c>
      <c r="P321" s="24">
        <v>230</v>
      </c>
      <c r="Q321" s="24"/>
      <c r="R321" s="24">
        <v>0</v>
      </c>
      <c r="S321" s="24">
        <v>177</v>
      </c>
      <c r="T321" s="24">
        <v>53</v>
      </c>
      <c r="U321" s="24">
        <v>0</v>
      </c>
      <c r="V321" s="24">
        <v>0</v>
      </c>
      <c r="W321" s="24">
        <v>230</v>
      </c>
      <c r="X321" s="24">
        <v>230</v>
      </c>
      <c r="Z321" s="1">
        <f t="shared" si="14"/>
        <v>0</v>
      </c>
      <c r="AB321" s="55" t="str">
        <f>IF(OR($D321 = "SPLIT",$T321 = "N/A"),"",COUNTIFS($D$7:$D$361,$D321,T$7:T$361,"&gt;"&amp;T321)+1)</f>
        <v/>
      </c>
      <c r="AC321" s="55" t="str">
        <f>IF(OR($D321 = "SPLIT",$X321 = "N/A"),"",COUNTIFS($D$7:$D$361,$D321,X$7:X$361,"&gt;"&amp;X321)+1)</f>
        <v/>
      </c>
    </row>
    <row r="322" spans="1:29" x14ac:dyDescent="0.2">
      <c r="A322" s="24">
        <v>540202</v>
      </c>
      <c r="B322" s="25" t="s">
        <v>339</v>
      </c>
      <c r="C322" s="25" t="s">
        <v>338</v>
      </c>
      <c r="D322" s="25" t="s">
        <v>23</v>
      </c>
      <c r="E322" s="24">
        <v>2</v>
      </c>
      <c r="F322" s="25"/>
      <c r="G322" s="24">
        <v>0</v>
      </c>
      <c r="H322" s="24">
        <v>0</v>
      </c>
      <c r="I322" s="24">
        <v>78</v>
      </c>
      <c r="J322" s="24">
        <v>2</v>
      </c>
      <c r="K322" s="24">
        <v>0</v>
      </c>
      <c r="L322" s="24">
        <v>3</v>
      </c>
      <c r="M322" s="24"/>
      <c r="N322" s="24">
        <v>81</v>
      </c>
      <c r="O322" s="24">
        <v>2</v>
      </c>
      <c r="P322" s="24">
        <v>83</v>
      </c>
      <c r="Q322" s="24"/>
      <c r="R322" s="24">
        <v>0</v>
      </c>
      <c r="S322" s="24">
        <v>80</v>
      </c>
      <c r="T322" s="24">
        <v>0</v>
      </c>
      <c r="U322" s="24">
        <v>0</v>
      </c>
      <c r="V322" s="24">
        <v>0</v>
      </c>
      <c r="W322" s="24">
        <v>80</v>
      </c>
      <c r="X322" s="24">
        <v>80</v>
      </c>
      <c r="Z322" s="1">
        <f t="shared" ref="Z322:Z344" si="15" xml:space="preserve"> N322 - X322</f>
        <v>1</v>
      </c>
      <c r="AB322" s="57">
        <f>IF(OR($D322 = "SPLIT",$T322 = "N/A"),"",COUNTIFS($D$7:$D$361,$D322,T$7:T$361,"&gt;"&amp;T322)+1)</f>
        <v>104</v>
      </c>
      <c r="AC322" s="57">
        <f>IF(OR($D322 = "SPLIT",$X322 = "N/A"),"",COUNTIFS($D$7:$D$361,$D322,X$7:X$361,"&gt;"&amp;X322)+1)</f>
        <v>73</v>
      </c>
    </row>
    <row r="323" spans="1:29" x14ac:dyDescent="0.2">
      <c r="A323" s="24">
        <v>540221</v>
      </c>
      <c r="B323" s="25" t="s">
        <v>340</v>
      </c>
      <c r="C323" s="25" t="s">
        <v>338</v>
      </c>
      <c r="D323" s="25" t="s">
        <v>23</v>
      </c>
      <c r="E323" s="24">
        <v>2</v>
      </c>
      <c r="F323" s="25"/>
      <c r="G323" s="24">
        <v>0</v>
      </c>
      <c r="H323" s="24">
        <v>0</v>
      </c>
      <c r="I323" s="24">
        <v>57</v>
      </c>
      <c r="J323" s="24">
        <v>0</v>
      </c>
      <c r="K323" s="24">
        <v>0</v>
      </c>
      <c r="L323" s="24">
        <v>30</v>
      </c>
      <c r="M323" s="24"/>
      <c r="N323" s="24">
        <v>87</v>
      </c>
      <c r="O323" s="24">
        <v>0</v>
      </c>
      <c r="P323" s="24">
        <v>87</v>
      </c>
      <c r="Q323" s="24"/>
      <c r="R323" s="24">
        <v>0</v>
      </c>
      <c r="S323" s="24">
        <v>87</v>
      </c>
      <c r="T323" s="24">
        <v>0</v>
      </c>
      <c r="U323" s="24">
        <v>0</v>
      </c>
      <c r="V323" s="24">
        <v>0</v>
      </c>
      <c r="W323" s="24">
        <v>87</v>
      </c>
      <c r="X323" s="24">
        <v>87</v>
      </c>
      <c r="Z323" s="1">
        <f t="shared" si="15"/>
        <v>0</v>
      </c>
      <c r="AB323" s="57">
        <f>IF(OR($D323 = "SPLIT",$T323 = "N/A"),"",COUNTIFS($D$7:$D$361,$D323,T$7:T$361,"&gt;"&amp;T323)+1)</f>
        <v>104</v>
      </c>
      <c r="AC323" s="57">
        <f>IF(OR($D323 = "SPLIT",$X323 = "N/A"),"",COUNTIFS($D$7:$D$361,$D323,X$7:X$361,"&gt;"&amp;X323)+1)</f>
        <v>67</v>
      </c>
    </row>
    <row r="324" spans="1:29" x14ac:dyDescent="0.2">
      <c r="A324" s="24">
        <v>540231</v>
      </c>
      <c r="B324" s="25" t="s">
        <v>341</v>
      </c>
      <c r="C324" s="25" t="s">
        <v>338</v>
      </c>
      <c r="D324" s="25" t="s">
        <v>23</v>
      </c>
      <c r="E324" s="24">
        <v>2</v>
      </c>
      <c r="F324" s="25"/>
      <c r="G324" s="24">
        <v>0</v>
      </c>
      <c r="H324" s="24">
        <v>22</v>
      </c>
      <c r="I324" s="24">
        <v>79</v>
      </c>
      <c r="J324" s="24">
        <v>4</v>
      </c>
      <c r="K324" s="24">
        <v>0</v>
      </c>
      <c r="L324" s="24">
        <v>112</v>
      </c>
      <c r="M324" s="24"/>
      <c r="N324" s="24">
        <v>213</v>
      </c>
      <c r="O324" s="24">
        <v>4</v>
      </c>
      <c r="P324" s="24">
        <v>217</v>
      </c>
      <c r="Q324" s="24"/>
      <c r="R324" s="24">
        <v>0</v>
      </c>
      <c r="S324" s="24">
        <v>191</v>
      </c>
      <c r="T324" s="24">
        <v>22</v>
      </c>
      <c r="U324" s="24">
        <v>0</v>
      </c>
      <c r="V324" s="24">
        <v>0</v>
      </c>
      <c r="W324" s="24">
        <v>213</v>
      </c>
      <c r="X324" s="24">
        <v>213</v>
      </c>
      <c r="Z324" s="1">
        <f t="shared" si="15"/>
        <v>0</v>
      </c>
      <c r="AB324" s="57">
        <f>IF(OR($D324 = "SPLIT",$T324 = "N/A"),"",COUNTIFS($D$7:$D$361,$D324,T$7:T$361,"&gt;"&amp;T324)+1)</f>
        <v>28</v>
      </c>
      <c r="AC324" s="57">
        <f>IF(OR($D324 = "SPLIT",$X324 = "N/A"),"",COUNTIFS($D$7:$D$361,$D324,X$7:X$361,"&gt;"&amp;X324)+1)</f>
        <v>31</v>
      </c>
    </row>
    <row r="325" spans="1:29" x14ac:dyDescent="0.2">
      <c r="A325" s="24">
        <v>540232</v>
      </c>
      <c r="B325" s="25" t="s">
        <v>342</v>
      </c>
      <c r="C325" s="25" t="s">
        <v>338</v>
      </c>
      <c r="D325" s="25" t="s">
        <v>23</v>
      </c>
      <c r="E325" s="24">
        <v>2</v>
      </c>
      <c r="F325" s="25"/>
      <c r="G325" s="24">
        <v>0</v>
      </c>
      <c r="H325" s="24">
        <v>12</v>
      </c>
      <c r="I325" s="24">
        <v>68</v>
      </c>
      <c r="J325" s="24">
        <v>1</v>
      </c>
      <c r="K325" s="24">
        <v>0</v>
      </c>
      <c r="L325" s="24">
        <v>5</v>
      </c>
      <c r="M325" s="24"/>
      <c r="N325" s="24">
        <v>85</v>
      </c>
      <c r="O325" s="24">
        <v>1</v>
      </c>
      <c r="P325" s="24">
        <v>86</v>
      </c>
      <c r="Q325" s="24"/>
      <c r="R325" s="24">
        <v>0</v>
      </c>
      <c r="S325" s="24">
        <v>72</v>
      </c>
      <c r="T325" s="24">
        <v>12</v>
      </c>
      <c r="U325" s="24">
        <v>0</v>
      </c>
      <c r="V325" s="24">
        <v>0</v>
      </c>
      <c r="W325" s="24">
        <v>84</v>
      </c>
      <c r="X325" s="24">
        <v>84</v>
      </c>
      <c r="Z325" s="1">
        <f t="shared" si="15"/>
        <v>1</v>
      </c>
      <c r="AB325" s="57">
        <f>IF(OR($D325 = "SPLIT",$T325 = "N/A"),"",COUNTIFS($D$7:$D$361,$D325,T$7:T$361,"&gt;"&amp;T325)+1)</f>
        <v>45</v>
      </c>
      <c r="AC325" s="57">
        <f>IF(OR($D325 = "SPLIT",$X325 = "N/A"),"",COUNTIFS($D$7:$D$361,$D325,X$7:X$361,"&gt;"&amp;X325)+1)</f>
        <v>68</v>
      </c>
    </row>
    <row r="326" spans="1:29" x14ac:dyDescent="0.2">
      <c r="A326" s="58">
        <v>540200</v>
      </c>
      <c r="B326" s="59" t="s">
        <v>343</v>
      </c>
      <c r="C326" s="59" t="s">
        <v>338</v>
      </c>
      <c r="D326" s="59" t="s">
        <v>27</v>
      </c>
      <c r="E326" s="58">
        <v>2</v>
      </c>
      <c r="F326" s="59"/>
      <c r="G326" s="58">
        <v>0</v>
      </c>
      <c r="H326" s="58">
        <v>228</v>
      </c>
      <c r="I326" s="58">
        <v>1453</v>
      </c>
      <c r="J326" s="58">
        <v>264</v>
      </c>
      <c r="K326" s="58">
        <v>0</v>
      </c>
      <c r="L326" s="58">
        <v>241</v>
      </c>
      <c r="M326" s="58"/>
      <c r="N326" s="58">
        <v>1922</v>
      </c>
      <c r="O326" s="58">
        <v>264</v>
      </c>
      <c r="P326" s="58">
        <v>2186</v>
      </c>
      <c r="Q326" s="58"/>
      <c r="R326" s="58">
        <v>670</v>
      </c>
      <c r="S326" s="58">
        <v>1024</v>
      </c>
      <c r="T326" s="58">
        <v>222</v>
      </c>
      <c r="U326" s="58">
        <v>0</v>
      </c>
      <c r="V326" s="58">
        <v>0</v>
      </c>
      <c r="W326" s="58">
        <v>1246</v>
      </c>
      <c r="X326" s="58">
        <v>1916</v>
      </c>
      <c r="Z326" s="1">
        <f t="shared" si="15"/>
        <v>6</v>
      </c>
      <c r="AB326" s="55">
        <f>IF(OR($D326 = "SPLIT",$T326 = "N/A"),"",COUNTIFS($D$7:$D$361,$D326,T$7:T$361,"&gt;"&amp;T326)+1)</f>
        <v>7</v>
      </c>
      <c r="AC326" s="55">
        <f>IF(OR($D326 = "SPLIT",$X326 = "N/A"),"",COUNTIFS($D$7:$D$361,$D326,X$7:X$361,"&gt;"&amp;X326)+1)</f>
        <v>8</v>
      </c>
    </row>
    <row r="327" spans="1:29" x14ac:dyDescent="0.2">
      <c r="A327" s="26"/>
      <c r="B327" s="27"/>
      <c r="C327" s="27" t="s">
        <v>338</v>
      </c>
      <c r="D327" s="27" t="s">
        <v>2</v>
      </c>
      <c r="E327" s="26">
        <v>2</v>
      </c>
      <c r="F327" s="27"/>
      <c r="G327" s="26">
        <v>0</v>
      </c>
      <c r="H327" s="26">
        <v>315</v>
      </c>
      <c r="I327" s="26">
        <v>1900</v>
      </c>
      <c r="J327" s="26">
        <v>271</v>
      </c>
      <c r="K327" s="26">
        <v>0</v>
      </c>
      <c r="L327" s="26">
        <v>403</v>
      </c>
      <c r="M327" s="26"/>
      <c r="N327" s="26">
        <v>2618</v>
      </c>
      <c r="O327" s="26">
        <v>271</v>
      </c>
      <c r="P327" s="26">
        <v>2889</v>
      </c>
      <c r="Q327" s="26"/>
      <c r="R327" s="26">
        <v>670</v>
      </c>
      <c r="S327" s="26">
        <v>1631</v>
      </c>
      <c r="T327" s="26">
        <v>309</v>
      </c>
      <c r="U327" s="26">
        <v>0</v>
      </c>
      <c r="V327" s="26">
        <v>0</v>
      </c>
      <c r="W327" s="26">
        <v>1940</v>
      </c>
      <c r="X327" s="26">
        <v>2610</v>
      </c>
      <c r="Z327" s="1">
        <f t="shared" si="15"/>
        <v>8</v>
      </c>
      <c r="AB327" s="56">
        <f>IF(OR($D327 = "SPLIT",$T327 = "N/A"),"",COUNTIFS($D$7:$D$361,$D327,T$7:T$361,"&gt;"&amp;T327)+1)</f>
        <v>7</v>
      </c>
      <c r="AC327" s="56">
        <f>IF(OR($D327 = "SPLIT",$X327 = "N/A"),"",COUNTIFS($D$7:$D$361,$D327,X$7:X$361,"&gt;"&amp;X327)+1)</f>
        <v>8</v>
      </c>
    </row>
    <row r="328" spans="1:29" x14ac:dyDescent="0.2">
      <c r="A328" s="24">
        <v>540204</v>
      </c>
      <c r="B328" s="25" t="s">
        <v>344</v>
      </c>
      <c r="C328" s="25" t="s">
        <v>345</v>
      </c>
      <c r="D328" s="25" t="s">
        <v>23</v>
      </c>
      <c r="E328" s="24">
        <v>4</v>
      </c>
      <c r="F328" s="25"/>
      <c r="G328" s="24">
        <v>0</v>
      </c>
      <c r="H328" s="24">
        <v>22</v>
      </c>
      <c r="I328" s="24">
        <v>70</v>
      </c>
      <c r="J328" s="24">
        <v>11</v>
      </c>
      <c r="K328" s="24">
        <v>0</v>
      </c>
      <c r="L328" s="24">
        <v>30</v>
      </c>
      <c r="M328" s="24"/>
      <c r="N328" s="24">
        <v>122</v>
      </c>
      <c r="O328" s="24">
        <v>11</v>
      </c>
      <c r="P328" s="24">
        <v>133</v>
      </c>
      <c r="Q328" s="24"/>
      <c r="R328" s="24">
        <v>0</v>
      </c>
      <c r="S328" s="24">
        <v>99</v>
      </c>
      <c r="T328" s="24">
        <v>22</v>
      </c>
      <c r="U328" s="24">
        <v>0</v>
      </c>
      <c r="V328" s="24">
        <v>0</v>
      </c>
      <c r="W328" s="24">
        <v>121</v>
      </c>
      <c r="X328" s="24">
        <v>121</v>
      </c>
      <c r="Z328" s="1">
        <f t="shared" si="15"/>
        <v>1</v>
      </c>
      <c r="AB328" s="57">
        <f>IF(OR($D328 = "SPLIT",$T328 = "N/A"),"",COUNTIFS($D$7:$D$361,$D328,T$7:T$361,"&gt;"&amp;T328)+1)</f>
        <v>28</v>
      </c>
      <c r="AC328" s="57">
        <f>IF(OR($D328 = "SPLIT",$X328 = "N/A"),"",COUNTIFS($D$7:$D$361,$D328,X$7:X$361,"&gt;"&amp;X328)+1)</f>
        <v>52</v>
      </c>
    </row>
    <row r="329" spans="1:29" x14ac:dyDescent="0.2">
      <c r="A329" s="24">
        <v>540205</v>
      </c>
      <c r="B329" s="25" t="s">
        <v>346</v>
      </c>
      <c r="C329" s="25" t="s">
        <v>345</v>
      </c>
      <c r="D329" s="25" t="s">
        <v>23</v>
      </c>
      <c r="E329" s="24">
        <v>4</v>
      </c>
      <c r="F329" s="25"/>
      <c r="G329" s="24">
        <v>0</v>
      </c>
      <c r="H329" s="24">
        <v>2</v>
      </c>
      <c r="I329" s="24">
        <v>19</v>
      </c>
      <c r="J329" s="24">
        <v>0</v>
      </c>
      <c r="K329" s="24">
        <v>0</v>
      </c>
      <c r="L329" s="24">
        <v>0</v>
      </c>
      <c r="M329" s="24"/>
      <c r="N329" s="24">
        <v>21</v>
      </c>
      <c r="O329" s="24">
        <v>0</v>
      </c>
      <c r="P329" s="24">
        <v>21</v>
      </c>
      <c r="Q329" s="24"/>
      <c r="R329" s="24">
        <v>4</v>
      </c>
      <c r="S329" s="24">
        <v>17</v>
      </c>
      <c r="T329" s="24">
        <v>0</v>
      </c>
      <c r="U329" s="24">
        <v>0</v>
      </c>
      <c r="V329" s="24">
        <v>0</v>
      </c>
      <c r="W329" s="24">
        <v>17</v>
      </c>
      <c r="X329" s="24">
        <v>21</v>
      </c>
      <c r="Z329" s="1">
        <f t="shared" si="15"/>
        <v>0</v>
      </c>
      <c r="AB329" s="57">
        <f>IF(OR($D329 = "SPLIT",$T329 = "N/A"),"",COUNTIFS($D$7:$D$361,$D329,T$7:T$361,"&gt;"&amp;T329)+1)</f>
        <v>104</v>
      </c>
      <c r="AC329" s="57">
        <f>IF(OR($D329 = "SPLIT",$X329 = "N/A"),"",COUNTIFS($D$7:$D$361,$D329,X$7:X$361,"&gt;"&amp;X329)+1)</f>
        <v>161</v>
      </c>
    </row>
    <row r="330" spans="1:29" x14ac:dyDescent="0.2">
      <c r="A330" s="24">
        <v>540206</v>
      </c>
      <c r="B330" s="25" t="s">
        <v>347</v>
      </c>
      <c r="C330" s="25" t="s">
        <v>345</v>
      </c>
      <c r="D330" s="25" t="s">
        <v>23</v>
      </c>
      <c r="E330" s="24">
        <v>4</v>
      </c>
      <c r="F330" s="25"/>
      <c r="G330" s="24">
        <v>0</v>
      </c>
      <c r="H330" s="24">
        <v>0</v>
      </c>
      <c r="I330" s="24">
        <v>35</v>
      </c>
      <c r="J330" s="24">
        <v>0</v>
      </c>
      <c r="K330" s="24">
        <v>0</v>
      </c>
      <c r="L330" s="24">
        <v>0</v>
      </c>
      <c r="M330" s="24"/>
      <c r="N330" s="24">
        <v>35</v>
      </c>
      <c r="O330" s="24">
        <v>0</v>
      </c>
      <c r="P330" s="24">
        <v>35</v>
      </c>
      <c r="Q330" s="24"/>
      <c r="R330" s="24">
        <v>35</v>
      </c>
      <c r="S330" s="24">
        <v>0</v>
      </c>
      <c r="T330" s="24">
        <v>0</v>
      </c>
      <c r="U330" s="24">
        <v>0</v>
      </c>
      <c r="V330" s="24">
        <v>0</v>
      </c>
      <c r="W330" s="24">
        <v>0</v>
      </c>
      <c r="X330" s="24">
        <v>35</v>
      </c>
      <c r="Z330" s="1">
        <f t="shared" si="15"/>
        <v>0</v>
      </c>
      <c r="AB330" s="57">
        <f>IF(OR($D330 = "SPLIT",$T330 = "N/A"),"",COUNTIFS($D$7:$D$361,$D330,T$7:T$361,"&gt;"&amp;T330)+1)</f>
        <v>104</v>
      </c>
      <c r="AC330" s="57">
        <f>IF(OR($D330 = "SPLIT",$X330 = "N/A"),"",COUNTIFS($D$7:$D$361,$D330,X$7:X$361,"&gt;"&amp;X330)+1)</f>
        <v>126</v>
      </c>
    </row>
    <row r="331" spans="1:29" x14ac:dyDescent="0.2">
      <c r="A331" s="58">
        <v>540203</v>
      </c>
      <c r="B331" s="59" t="s">
        <v>348</v>
      </c>
      <c r="C331" s="59" t="s">
        <v>345</v>
      </c>
      <c r="D331" s="59" t="s">
        <v>27</v>
      </c>
      <c r="E331" s="58">
        <v>4</v>
      </c>
      <c r="F331" s="59"/>
      <c r="G331" s="58">
        <v>0</v>
      </c>
      <c r="H331" s="58">
        <v>110</v>
      </c>
      <c r="I331" s="58">
        <v>590</v>
      </c>
      <c r="J331" s="58">
        <v>80</v>
      </c>
      <c r="K331" s="58">
        <v>0</v>
      </c>
      <c r="L331" s="58">
        <v>155</v>
      </c>
      <c r="M331" s="58"/>
      <c r="N331" s="58">
        <v>855</v>
      </c>
      <c r="O331" s="58">
        <v>80</v>
      </c>
      <c r="P331" s="58">
        <v>935</v>
      </c>
      <c r="Q331" s="58"/>
      <c r="R331" s="58">
        <v>235</v>
      </c>
      <c r="S331" s="58">
        <v>495</v>
      </c>
      <c r="T331" s="58">
        <v>118</v>
      </c>
      <c r="U331" s="58">
        <v>0</v>
      </c>
      <c r="V331" s="58">
        <v>0</v>
      </c>
      <c r="W331" s="58">
        <v>613</v>
      </c>
      <c r="X331" s="58">
        <v>848</v>
      </c>
      <c r="Z331" s="1">
        <f t="shared" si="15"/>
        <v>7</v>
      </c>
      <c r="AB331" s="55">
        <f>IF(OR($D331 = "SPLIT",$T331 = "N/A"),"",COUNTIFS($D$7:$D$361,$D331,T$7:T$361,"&gt;"&amp;T331)+1)</f>
        <v>12</v>
      </c>
      <c r="AC331" s="55">
        <f>IF(OR($D331 = "SPLIT",$X331 = "N/A"),"",COUNTIFS($D$7:$D$361,$D331,X$7:X$361,"&gt;"&amp;X331)+1)</f>
        <v>23</v>
      </c>
    </row>
    <row r="332" spans="1:29" x14ac:dyDescent="0.2">
      <c r="A332" s="26"/>
      <c r="B332" s="27"/>
      <c r="C332" s="27" t="s">
        <v>345</v>
      </c>
      <c r="D332" s="27" t="s">
        <v>2</v>
      </c>
      <c r="E332" s="26">
        <v>4</v>
      </c>
      <c r="F332" s="27"/>
      <c r="G332" s="26">
        <v>0</v>
      </c>
      <c r="H332" s="26">
        <v>134</v>
      </c>
      <c r="I332" s="26">
        <v>714</v>
      </c>
      <c r="J332" s="26">
        <v>91</v>
      </c>
      <c r="K332" s="26">
        <v>0</v>
      </c>
      <c r="L332" s="26">
        <v>185</v>
      </c>
      <c r="M332" s="26"/>
      <c r="N332" s="26">
        <v>1033</v>
      </c>
      <c r="O332" s="26">
        <v>91</v>
      </c>
      <c r="P332" s="26">
        <v>1124</v>
      </c>
      <c r="Q332" s="26"/>
      <c r="R332" s="26">
        <v>274</v>
      </c>
      <c r="S332" s="26">
        <v>611</v>
      </c>
      <c r="T332" s="26">
        <v>140</v>
      </c>
      <c r="U332" s="26">
        <v>0</v>
      </c>
      <c r="V332" s="26">
        <v>0</v>
      </c>
      <c r="W332" s="26">
        <v>751</v>
      </c>
      <c r="X332" s="26">
        <v>1025</v>
      </c>
      <c r="Z332" s="1">
        <f t="shared" si="15"/>
        <v>8</v>
      </c>
      <c r="AB332" s="56">
        <f>IF(OR($D332 = "SPLIT",$T332 = "N/A"),"",COUNTIFS($D$7:$D$361,$D332,T$7:T$361,"&gt;"&amp;T332)+1)</f>
        <v>18</v>
      </c>
      <c r="AC332" s="56">
        <f>IF(OR($D332 = "SPLIT",$X332 = "N/A"),"",COUNTIFS($D$7:$D$361,$D332,X$7:X$361,"&gt;"&amp;X332)+1)</f>
        <v>27</v>
      </c>
    </row>
    <row r="333" spans="1:29" x14ac:dyDescent="0.2">
      <c r="A333" s="24">
        <v>540208</v>
      </c>
      <c r="B333" s="25" t="s">
        <v>349</v>
      </c>
      <c r="C333" s="25" t="s">
        <v>350</v>
      </c>
      <c r="D333" s="25" t="s">
        <v>23</v>
      </c>
      <c r="E333" s="24">
        <v>10</v>
      </c>
      <c r="F333" s="25"/>
      <c r="G333" s="24">
        <v>0</v>
      </c>
      <c r="H333" s="24">
        <v>91</v>
      </c>
      <c r="I333" s="24">
        <v>661</v>
      </c>
      <c r="J333" s="24">
        <v>8</v>
      </c>
      <c r="K333" s="24">
        <v>0</v>
      </c>
      <c r="L333" s="24">
        <v>39</v>
      </c>
      <c r="M333" s="24"/>
      <c r="N333" s="24">
        <v>791</v>
      </c>
      <c r="O333" s="24">
        <v>8</v>
      </c>
      <c r="P333" s="24">
        <v>799</v>
      </c>
      <c r="Q333" s="24"/>
      <c r="R333" s="24">
        <v>0</v>
      </c>
      <c r="S333" s="24">
        <v>701</v>
      </c>
      <c r="T333" s="24">
        <v>89</v>
      </c>
      <c r="U333" s="24">
        <v>0</v>
      </c>
      <c r="V333" s="24">
        <v>0</v>
      </c>
      <c r="W333" s="24">
        <v>790</v>
      </c>
      <c r="X333" s="24">
        <v>790</v>
      </c>
      <c r="Z333" s="1">
        <f t="shared" si="15"/>
        <v>1</v>
      </c>
      <c r="AB333" s="57">
        <f>IF(OR($D333 = "SPLIT",$T333 = "N/A"),"",COUNTIFS($D$7:$D$361,$D333,T$7:T$361,"&gt;"&amp;T333)+1)</f>
        <v>6</v>
      </c>
      <c r="AC333" s="57">
        <f>IF(OR($D333 = "SPLIT",$X333 = "N/A"),"",COUNTIFS($D$7:$D$361,$D333,X$7:X$361,"&gt;"&amp;X333)+1)</f>
        <v>5</v>
      </c>
    </row>
    <row r="334" spans="1:29" x14ac:dyDescent="0.2">
      <c r="A334" s="24">
        <v>540210</v>
      </c>
      <c r="B334" s="25" t="s">
        <v>351</v>
      </c>
      <c r="C334" s="25" t="s">
        <v>350</v>
      </c>
      <c r="D334" s="25" t="s">
        <v>23</v>
      </c>
      <c r="E334" s="24">
        <v>10</v>
      </c>
      <c r="F334" s="25"/>
      <c r="G334" s="24">
        <v>0</v>
      </c>
      <c r="H334" s="24">
        <v>0</v>
      </c>
      <c r="I334" s="24">
        <v>98</v>
      </c>
      <c r="J334" s="24">
        <v>0</v>
      </c>
      <c r="K334" s="24">
        <v>0</v>
      </c>
      <c r="L334" s="24">
        <v>1</v>
      </c>
      <c r="M334" s="24"/>
      <c r="N334" s="24">
        <v>99</v>
      </c>
      <c r="O334" s="24">
        <v>0</v>
      </c>
      <c r="P334" s="24">
        <v>99</v>
      </c>
      <c r="Q334" s="24"/>
      <c r="R334" s="24">
        <v>99</v>
      </c>
      <c r="S334" s="24">
        <v>0</v>
      </c>
      <c r="T334" s="24">
        <v>0</v>
      </c>
      <c r="U334" s="24">
        <v>0</v>
      </c>
      <c r="V334" s="24">
        <v>0</v>
      </c>
      <c r="W334" s="24">
        <v>0</v>
      </c>
      <c r="X334" s="24">
        <v>99</v>
      </c>
      <c r="Z334" s="1">
        <f t="shared" si="15"/>
        <v>0</v>
      </c>
      <c r="AB334" s="57">
        <f>IF(OR($D334 = "SPLIT",$T334 = "N/A"),"",COUNTIFS($D$7:$D$361,$D334,T$7:T$361,"&gt;"&amp;T334)+1)</f>
        <v>104</v>
      </c>
      <c r="AC334" s="57">
        <f>IF(OR($D334 = "SPLIT",$X334 = "N/A"),"",COUNTIFS($D$7:$D$361,$D334,X$7:X$361,"&gt;"&amp;X334)+1)</f>
        <v>62</v>
      </c>
    </row>
    <row r="335" spans="1:29" x14ac:dyDescent="0.2">
      <c r="A335" s="24">
        <v>540256</v>
      </c>
      <c r="B335" s="25" t="s">
        <v>352</v>
      </c>
      <c r="C335" s="25" t="s">
        <v>350</v>
      </c>
      <c r="D335" s="25" t="s">
        <v>23</v>
      </c>
      <c r="E335" s="24">
        <v>10</v>
      </c>
      <c r="F335" s="25"/>
      <c r="G335" s="24">
        <v>0</v>
      </c>
      <c r="H335" s="24">
        <v>0</v>
      </c>
      <c r="I335" s="24">
        <v>42</v>
      </c>
      <c r="J335" s="24">
        <v>25</v>
      </c>
      <c r="K335" s="24">
        <v>0</v>
      </c>
      <c r="L335" s="24">
        <v>17</v>
      </c>
      <c r="M335" s="24"/>
      <c r="N335" s="24">
        <v>59</v>
      </c>
      <c r="O335" s="24">
        <v>25</v>
      </c>
      <c r="P335" s="24">
        <v>84</v>
      </c>
      <c r="Q335" s="24"/>
      <c r="R335" s="24">
        <v>58</v>
      </c>
      <c r="S335" s="24">
        <v>0</v>
      </c>
      <c r="T335" s="24">
        <v>0</v>
      </c>
      <c r="U335" s="24">
        <v>0</v>
      </c>
      <c r="V335" s="24">
        <v>0</v>
      </c>
      <c r="W335" s="24">
        <v>0</v>
      </c>
      <c r="X335" s="24">
        <v>58</v>
      </c>
      <c r="Z335" s="1">
        <f t="shared" si="15"/>
        <v>1</v>
      </c>
      <c r="AB335" s="57">
        <f>IF(OR($D335 = "SPLIT",$T335 = "N/A"),"",COUNTIFS($D$7:$D$361,$D335,T$7:T$361,"&gt;"&amp;T335)+1)</f>
        <v>104</v>
      </c>
      <c r="AC335" s="57">
        <f>IF(OR($D335 = "SPLIT",$X335 = "N/A"),"",COUNTIFS($D$7:$D$361,$D335,X$7:X$361,"&gt;"&amp;X335)+1)</f>
        <v>94</v>
      </c>
    </row>
    <row r="336" spans="1:29" x14ac:dyDescent="0.2">
      <c r="A336" s="24">
        <v>540258</v>
      </c>
      <c r="B336" s="25" t="s">
        <v>353</v>
      </c>
      <c r="C336" s="25" t="s">
        <v>350</v>
      </c>
      <c r="D336" s="25" t="s">
        <v>23</v>
      </c>
      <c r="E336" s="24">
        <v>10</v>
      </c>
      <c r="F336" s="25"/>
      <c r="G336" s="24">
        <v>0</v>
      </c>
      <c r="H336" s="24">
        <v>0</v>
      </c>
      <c r="I336" s="24">
        <v>24</v>
      </c>
      <c r="J336" s="24">
        <v>0</v>
      </c>
      <c r="K336" s="24">
        <v>0</v>
      </c>
      <c r="L336" s="24">
        <v>0</v>
      </c>
      <c r="M336" s="24"/>
      <c r="N336" s="24">
        <v>24</v>
      </c>
      <c r="O336" s="24">
        <v>0</v>
      </c>
      <c r="P336" s="24">
        <v>24</v>
      </c>
      <c r="Q336" s="24"/>
      <c r="R336" s="24">
        <v>24</v>
      </c>
      <c r="S336" s="24">
        <v>0</v>
      </c>
      <c r="T336" s="24">
        <v>0</v>
      </c>
      <c r="U336" s="24">
        <v>0</v>
      </c>
      <c r="V336" s="24">
        <v>0</v>
      </c>
      <c r="W336" s="24">
        <v>0</v>
      </c>
      <c r="X336" s="24">
        <v>24</v>
      </c>
      <c r="Z336" s="1">
        <f t="shared" si="15"/>
        <v>0</v>
      </c>
      <c r="AB336" s="57">
        <f>IF(OR($D336 = "SPLIT",$T336 = "N/A"),"",COUNTIFS($D$7:$D$361,$D336,T$7:T$361,"&gt;"&amp;T336)+1)</f>
        <v>104</v>
      </c>
      <c r="AC336" s="57">
        <f>IF(OR($D336 = "SPLIT",$X336 = "N/A"),"",COUNTIFS($D$7:$D$361,$D336,X$7:X$361,"&gt;"&amp;X336)+1)</f>
        <v>146</v>
      </c>
    </row>
    <row r="337" spans="1:29" x14ac:dyDescent="0.2">
      <c r="A337" s="24">
        <v>540196</v>
      </c>
      <c r="B337" s="25" t="s">
        <v>333</v>
      </c>
      <c r="C337" s="25" t="s">
        <v>350</v>
      </c>
      <c r="D337" s="25" t="s">
        <v>49</v>
      </c>
      <c r="E337" s="24">
        <v>5</v>
      </c>
      <c r="F337" s="25"/>
      <c r="G337" s="24">
        <v>0</v>
      </c>
      <c r="H337" s="24">
        <v>0</v>
      </c>
      <c r="I337" s="24">
        <v>1</v>
      </c>
      <c r="J337" s="24">
        <v>1</v>
      </c>
      <c r="K337" s="24">
        <v>0</v>
      </c>
      <c r="L337" s="24">
        <v>2</v>
      </c>
      <c r="M337" s="24"/>
      <c r="N337" s="24">
        <v>3</v>
      </c>
      <c r="O337" s="24">
        <v>1</v>
      </c>
      <c r="P337" s="24">
        <v>4</v>
      </c>
      <c r="Q337" s="24"/>
      <c r="R337" s="24">
        <v>0</v>
      </c>
      <c r="S337" s="24">
        <v>3</v>
      </c>
      <c r="T337" s="24">
        <v>0</v>
      </c>
      <c r="U337" s="24">
        <v>0</v>
      </c>
      <c r="V337" s="24">
        <v>0</v>
      </c>
      <c r="W337" s="24">
        <v>3</v>
      </c>
      <c r="X337" s="24">
        <v>3</v>
      </c>
      <c r="Z337" s="1">
        <f t="shared" si="15"/>
        <v>0</v>
      </c>
      <c r="AB337" s="55" t="str">
        <f>IF(OR($D337 = "SPLIT",$T337 = "N/A"),"",COUNTIFS($D$7:$D$361,$D337,T$7:T$361,"&gt;"&amp;T337)+1)</f>
        <v/>
      </c>
      <c r="AC337" s="55" t="str">
        <f>IF(OR($D337 = "SPLIT",$X337 = "N/A"),"",COUNTIFS($D$7:$D$361,$D337,X$7:X$361,"&gt;"&amp;X337)+1)</f>
        <v/>
      </c>
    </row>
    <row r="338" spans="1:29" x14ac:dyDescent="0.2">
      <c r="A338" s="58">
        <v>540207</v>
      </c>
      <c r="B338" s="59" t="s">
        <v>354</v>
      </c>
      <c r="C338" s="59" t="s">
        <v>350</v>
      </c>
      <c r="D338" s="59" t="s">
        <v>27</v>
      </c>
      <c r="E338" s="58">
        <v>10</v>
      </c>
      <c r="F338" s="59"/>
      <c r="G338" s="58">
        <v>0</v>
      </c>
      <c r="H338" s="58">
        <v>3</v>
      </c>
      <c r="I338" s="58">
        <v>875</v>
      </c>
      <c r="J338" s="58">
        <v>7</v>
      </c>
      <c r="K338" s="58">
        <v>0</v>
      </c>
      <c r="L338" s="58">
        <v>32</v>
      </c>
      <c r="M338" s="58"/>
      <c r="N338" s="58">
        <v>910</v>
      </c>
      <c r="O338" s="58">
        <v>7</v>
      </c>
      <c r="P338" s="58">
        <v>917</v>
      </c>
      <c r="Q338" s="58"/>
      <c r="R338" s="58">
        <v>838</v>
      </c>
      <c r="S338" s="58">
        <v>69</v>
      </c>
      <c r="T338" s="58">
        <v>3</v>
      </c>
      <c r="U338" s="58">
        <v>0</v>
      </c>
      <c r="V338" s="58">
        <v>0</v>
      </c>
      <c r="W338" s="58">
        <v>72</v>
      </c>
      <c r="X338" s="58">
        <v>910</v>
      </c>
      <c r="Z338" s="1">
        <f t="shared" si="15"/>
        <v>0</v>
      </c>
      <c r="AB338" s="55">
        <f>IF(OR($D338 = "SPLIT",$T338 = "N/A"),"",COUNTIFS($D$7:$D$361,$D338,T$7:T$361,"&gt;"&amp;T338)+1)</f>
        <v>39</v>
      </c>
      <c r="AC338" s="55">
        <f>IF(OR($D338 = "SPLIT",$X338 = "N/A"),"",COUNTIFS($D$7:$D$361,$D338,X$7:X$361,"&gt;"&amp;X338)+1)</f>
        <v>21</v>
      </c>
    </row>
    <row r="339" spans="1:29" x14ac:dyDescent="0.2">
      <c r="A339" s="26"/>
      <c r="B339" s="27"/>
      <c r="C339" s="27" t="s">
        <v>350</v>
      </c>
      <c r="D339" s="27" t="s">
        <v>2</v>
      </c>
      <c r="E339" s="26">
        <v>10</v>
      </c>
      <c r="F339" s="27"/>
      <c r="G339" s="26">
        <v>0</v>
      </c>
      <c r="H339" s="26">
        <v>94</v>
      </c>
      <c r="I339" s="26">
        <v>1701</v>
      </c>
      <c r="J339" s="26">
        <v>41</v>
      </c>
      <c r="K339" s="26">
        <v>0</v>
      </c>
      <c r="L339" s="26">
        <v>91</v>
      </c>
      <c r="M339" s="26"/>
      <c r="N339" s="26">
        <v>1886</v>
      </c>
      <c r="O339" s="26">
        <v>41</v>
      </c>
      <c r="P339" s="26">
        <v>1927</v>
      </c>
      <c r="Q339" s="26"/>
      <c r="R339" s="26">
        <v>1019</v>
      </c>
      <c r="S339" s="26">
        <v>773</v>
      </c>
      <c r="T339" s="26">
        <v>92</v>
      </c>
      <c r="U339" s="26">
        <v>0</v>
      </c>
      <c r="V339" s="26">
        <v>0</v>
      </c>
      <c r="W339" s="26">
        <v>865</v>
      </c>
      <c r="X339" s="26">
        <v>1884</v>
      </c>
      <c r="Z339" s="1">
        <f t="shared" si="15"/>
        <v>2</v>
      </c>
      <c r="AB339" s="56">
        <f>IF(OR($D339 = "SPLIT",$T339 = "N/A"),"",COUNTIFS($D$7:$D$361,$D339,T$7:T$361,"&gt;"&amp;T339)+1)</f>
        <v>23</v>
      </c>
      <c r="AC339" s="56">
        <f>IF(OR($D339 = "SPLIT",$X339 = "N/A"),"",COUNTIFS($D$7:$D$361,$D339,X$7:X$361,"&gt;"&amp;X339)+1)</f>
        <v>14</v>
      </c>
    </row>
    <row r="340" spans="1:29" x14ac:dyDescent="0.2">
      <c r="A340" s="24">
        <v>540212</v>
      </c>
      <c r="B340" s="25" t="s">
        <v>355</v>
      </c>
      <c r="C340" s="25" t="s">
        <v>356</v>
      </c>
      <c r="D340" s="25" t="s">
        <v>23</v>
      </c>
      <c r="E340" s="24">
        <v>5</v>
      </c>
      <c r="F340" s="25"/>
      <c r="G340" s="24">
        <v>0</v>
      </c>
      <c r="H340" s="24">
        <v>0</v>
      </c>
      <c r="I340" s="24">
        <v>38</v>
      </c>
      <c r="J340" s="24">
        <v>0</v>
      </c>
      <c r="K340" s="24">
        <v>0</v>
      </c>
      <c r="L340" s="24">
        <v>28</v>
      </c>
      <c r="M340" s="24"/>
      <c r="N340" s="24">
        <v>66</v>
      </c>
      <c r="O340" s="24">
        <v>0</v>
      </c>
      <c r="P340" s="24">
        <v>66</v>
      </c>
      <c r="Q340" s="24"/>
      <c r="R340" s="24">
        <v>0</v>
      </c>
      <c r="S340" s="24">
        <v>66</v>
      </c>
      <c r="T340" s="24">
        <v>0</v>
      </c>
      <c r="U340" s="24">
        <v>0</v>
      </c>
      <c r="V340" s="24">
        <v>0</v>
      </c>
      <c r="W340" s="24">
        <v>66</v>
      </c>
      <c r="X340" s="24">
        <v>66</v>
      </c>
      <c r="Z340" s="1">
        <f t="shared" si="15"/>
        <v>0</v>
      </c>
      <c r="AB340" s="57">
        <f>IF(OR($D340 = "SPLIT",$T340 = "N/A"),"",COUNTIFS($D$7:$D$361,$D340,T$7:T$361,"&gt;"&amp;T340)+1)</f>
        <v>104</v>
      </c>
      <c r="AC340" s="57">
        <f>IF(OR($D340 = "SPLIT",$X340 = "N/A"),"",COUNTIFS($D$7:$D$361,$D340,X$7:X$361,"&gt;"&amp;X340)+1)</f>
        <v>86</v>
      </c>
    </row>
    <row r="341" spans="1:29" x14ac:dyDescent="0.2">
      <c r="A341" s="58">
        <v>540211</v>
      </c>
      <c r="B341" s="59" t="s">
        <v>357</v>
      </c>
      <c r="C341" s="59" t="s">
        <v>356</v>
      </c>
      <c r="D341" s="59" t="s">
        <v>27</v>
      </c>
      <c r="E341" s="58">
        <v>5</v>
      </c>
      <c r="F341" s="59"/>
      <c r="G341" s="58">
        <v>0</v>
      </c>
      <c r="H341" s="58">
        <v>0</v>
      </c>
      <c r="I341" s="58">
        <v>431</v>
      </c>
      <c r="J341" s="58">
        <v>0</v>
      </c>
      <c r="K341" s="58">
        <v>0</v>
      </c>
      <c r="L341" s="58">
        <v>25</v>
      </c>
      <c r="M341" s="58"/>
      <c r="N341" s="58">
        <v>456</v>
      </c>
      <c r="O341" s="58">
        <v>0</v>
      </c>
      <c r="P341" s="58">
        <v>456</v>
      </c>
      <c r="Q341" s="58"/>
      <c r="R341" s="58">
        <v>438</v>
      </c>
      <c r="S341" s="58">
        <v>18</v>
      </c>
      <c r="T341" s="58">
        <v>0</v>
      </c>
      <c r="U341" s="58">
        <v>0</v>
      </c>
      <c r="V341" s="58">
        <v>0</v>
      </c>
      <c r="W341" s="58">
        <v>18</v>
      </c>
      <c r="X341" s="58">
        <v>456</v>
      </c>
      <c r="Z341" s="1">
        <f t="shared" si="15"/>
        <v>0</v>
      </c>
      <c r="AB341" s="55">
        <f>IF(OR($D341 = "SPLIT",$T341 = "N/A"),"",COUNTIFS($D$7:$D$361,$D341,T$7:T$361,"&gt;"&amp;T341)+1)</f>
        <v>44</v>
      </c>
      <c r="AC341" s="55">
        <f>IF(OR($D341 = "SPLIT",$X341 = "N/A"),"",COUNTIFS($D$7:$D$361,$D341,X$7:X$361,"&gt;"&amp;X341)+1)</f>
        <v>39</v>
      </c>
    </row>
    <row r="342" spans="1:29" x14ac:dyDescent="0.2">
      <c r="A342" s="26"/>
      <c r="B342" s="27"/>
      <c r="C342" s="27" t="s">
        <v>356</v>
      </c>
      <c r="D342" s="27" t="s">
        <v>2</v>
      </c>
      <c r="E342" s="26">
        <v>5</v>
      </c>
      <c r="F342" s="27"/>
      <c r="G342" s="26">
        <v>0</v>
      </c>
      <c r="H342" s="26">
        <v>0</v>
      </c>
      <c r="I342" s="26">
        <v>469</v>
      </c>
      <c r="J342" s="26">
        <v>0</v>
      </c>
      <c r="K342" s="26">
        <v>0</v>
      </c>
      <c r="L342" s="26">
        <v>53</v>
      </c>
      <c r="M342" s="26"/>
      <c r="N342" s="26">
        <v>522</v>
      </c>
      <c r="O342" s="26">
        <v>0</v>
      </c>
      <c r="P342" s="26">
        <v>522</v>
      </c>
      <c r="Q342" s="26"/>
      <c r="R342" s="26">
        <v>438</v>
      </c>
      <c r="S342" s="26">
        <v>84</v>
      </c>
      <c r="T342" s="26">
        <v>0</v>
      </c>
      <c r="U342" s="26">
        <v>0</v>
      </c>
      <c r="V342" s="26">
        <v>0</v>
      </c>
      <c r="W342" s="26">
        <v>84</v>
      </c>
      <c r="X342" s="26">
        <v>522</v>
      </c>
      <c r="Z342" s="1">
        <f t="shared" si="15"/>
        <v>0</v>
      </c>
      <c r="AB342" s="56">
        <f>IF(OR($D342 = "SPLIT",$T342 = "N/A"),"",COUNTIFS($D$7:$D$361,$D342,T$7:T$361,"&gt;"&amp;T342)+1)</f>
        <v>47</v>
      </c>
      <c r="AC342" s="56">
        <f>IF(OR($D342 = "SPLIT",$X342 = "N/A"),"",COUNTIFS($D$7:$D$361,$D342,X$7:X$361,"&gt;"&amp;X342)+1)</f>
        <v>46</v>
      </c>
    </row>
    <row r="343" spans="1:29" x14ac:dyDescent="0.2">
      <c r="A343" s="24">
        <v>540216</v>
      </c>
      <c r="B343" s="25" t="s">
        <v>358</v>
      </c>
      <c r="C343" s="25" t="s">
        <v>359</v>
      </c>
      <c r="D343" s="25" t="s">
        <v>23</v>
      </c>
      <c r="E343" s="24">
        <v>5</v>
      </c>
      <c r="F343" s="25"/>
      <c r="G343" s="24">
        <v>0</v>
      </c>
      <c r="H343" s="24">
        <v>9</v>
      </c>
      <c r="I343" s="24">
        <v>86</v>
      </c>
      <c r="J343" s="24">
        <v>1</v>
      </c>
      <c r="K343" s="24">
        <v>0</v>
      </c>
      <c r="L343" s="24">
        <v>4</v>
      </c>
      <c r="M343" s="24"/>
      <c r="N343" s="24">
        <v>99</v>
      </c>
      <c r="O343" s="24">
        <v>1</v>
      </c>
      <c r="P343" s="24">
        <v>100</v>
      </c>
      <c r="Q343" s="24"/>
      <c r="R343" s="24">
        <v>0</v>
      </c>
      <c r="S343" s="24">
        <v>90</v>
      </c>
      <c r="T343" s="24">
        <v>9</v>
      </c>
      <c r="U343" s="24">
        <v>0</v>
      </c>
      <c r="V343" s="24">
        <v>0</v>
      </c>
      <c r="W343" s="24">
        <v>99</v>
      </c>
      <c r="X343" s="24">
        <v>99</v>
      </c>
      <c r="Z343" s="1">
        <f t="shared" si="15"/>
        <v>0</v>
      </c>
      <c r="AB343" s="57">
        <f>IF(OR($D343 = "SPLIT",$T343 = "N/A"),"",COUNTIFS($D$7:$D$361,$D343,T$7:T$361,"&gt;"&amp;T343)+1)</f>
        <v>50</v>
      </c>
      <c r="AC343" s="57">
        <f>IF(OR($D343 = "SPLIT",$X343 = "N/A"),"",COUNTIFS($D$7:$D$361,$D343,X$7:X$361,"&gt;"&amp;X343)+1)</f>
        <v>62</v>
      </c>
    </row>
    <row r="344" spans="1:29" x14ac:dyDescent="0.2">
      <c r="A344" s="24">
        <v>540215</v>
      </c>
      <c r="B344" s="25" t="s">
        <v>360</v>
      </c>
      <c r="C344" s="25" t="s">
        <v>359</v>
      </c>
      <c r="D344" s="25" t="s">
        <v>23</v>
      </c>
      <c r="E344" s="24">
        <v>5</v>
      </c>
      <c r="F344" s="25"/>
      <c r="G344" s="24">
        <v>0</v>
      </c>
      <c r="H344" s="24">
        <v>24</v>
      </c>
      <c r="I344" s="24">
        <v>39</v>
      </c>
      <c r="J344" s="24">
        <v>4</v>
      </c>
      <c r="K344" s="24">
        <v>0</v>
      </c>
      <c r="L344" s="24">
        <v>252</v>
      </c>
      <c r="M344" s="24"/>
      <c r="N344" s="24">
        <v>315</v>
      </c>
      <c r="O344" s="24">
        <v>4</v>
      </c>
      <c r="P344" s="24">
        <v>319</v>
      </c>
      <c r="Q344" s="24"/>
      <c r="R344" s="24">
        <v>0</v>
      </c>
      <c r="S344" s="24">
        <v>254</v>
      </c>
      <c r="T344" s="24">
        <v>61</v>
      </c>
      <c r="U344" s="24">
        <v>0</v>
      </c>
      <c r="V344" s="24">
        <v>0</v>
      </c>
      <c r="W344" s="24">
        <v>315</v>
      </c>
      <c r="X344" s="24">
        <v>315</v>
      </c>
      <c r="Z344" s="1">
        <f t="shared" si="15"/>
        <v>0</v>
      </c>
      <c r="AB344" s="57">
        <f>IF(OR($D344 = "SPLIT",$T344 = "N/A"),"",COUNTIFS($D$7:$D$361,$D344,T$7:T$361,"&gt;"&amp;T344)+1)</f>
        <v>13</v>
      </c>
      <c r="AC344" s="57">
        <f>IF(OR($D344 = "SPLIT",$X344 = "N/A"),"",COUNTIFS($D$7:$D$361,$D344,X$7:X$361,"&gt;"&amp;X344)+1)</f>
        <v>18</v>
      </c>
    </row>
    <row r="345" spans="1:29" x14ac:dyDescent="0.2">
      <c r="A345" s="24">
        <v>540042</v>
      </c>
      <c r="B345" s="25" t="s">
        <v>361</v>
      </c>
      <c r="C345" s="25" t="s">
        <v>359</v>
      </c>
      <c r="D345" s="25" t="s">
        <v>23</v>
      </c>
      <c r="E345" s="24">
        <v>5</v>
      </c>
      <c r="F345" s="25"/>
      <c r="G345" s="24" t="s">
        <v>31</v>
      </c>
      <c r="H345" s="24" t="s">
        <v>31</v>
      </c>
      <c r="I345" s="24" t="s">
        <v>31</v>
      </c>
      <c r="J345" s="24" t="s">
        <v>31</v>
      </c>
      <c r="K345" s="24" t="s">
        <v>31</v>
      </c>
      <c r="L345" s="24" t="s">
        <v>31</v>
      </c>
      <c r="M345" s="24"/>
      <c r="N345" s="24" t="s">
        <v>31</v>
      </c>
      <c r="O345" s="24" t="s">
        <v>31</v>
      </c>
      <c r="P345" s="24" t="s">
        <v>31</v>
      </c>
      <c r="Q345" s="24"/>
      <c r="R345" s="24" t="s">
        <v>31</v>
      </c>
      <c r="S345" s="24" t="s">
        <v>31</v>
      </c>
      <c r="T345" s="24" t="s">
        <v>31</v>
      </c>
      <c r="U345" s="24" t="s">
        <v>31</v>
      </c>
      <c r="V345" s="24" t="s">
        <v>31</v>
      </c>
      <c r="W345" s="24" t="s">
        <v>31</v>
      </c>
      <c r="X345" s="24" t="s">
        <v>31</v>
      </c>
      <c r="AB345" s="57" t="str">
        <f>IF(OR($D345 = "SPLIT",$T345 = "N/A"),"",COUNTIFS($D$7:$D$361,$D345,T$7:T$361,"&gt;"&amp;T345)+1)</f>
        <v/>
      </c>
      <c r="AC345" s="57" t="str">
        <f>IF(OR($D345 = "SPLIT",$X345 = "N/A"),"",COUNTIFS($D$7:$D$361,$D345,X$7:X$361,"&gt;"&amp;X345)+1)</f>
        <v/>
      </c>
    </row>
    <row r="346" spans="1:29" x14ac:dyDescent="0.2">
      <c r="A346" s="24">
        <v>540214</v>
      </c>
      <c r="B346" s="25" t="s">
        <v>362</v>
      </c>
      <c r="C346" s="25" t="s">
        <v>359</v>
      </c>
      <c r="D346" s="25" t="s">
        <v>23</v>
      </c>
      <c r="E346" s="24">
        <v>5</v>
      </c>
      <c r="F346" s="25"/>
      <c r="G346" s="24">
        <v>0</v>
      </c>
      <c r="H346" s="24">
        <v>3</v>
      </c>
      <c r="I346" s="24">
        <v>165</v>
      </c>
      <c r="J346" s="24">
        <v>11</v>
      </c>
      <c r="K346" s="24">
        <v>0</v>
      </c>
      <c r="L346" s="24">
        <v>117</v>
      </c>
      <c r="M346" s="24"/>
      <c r="N346" s="24">
        <v>285</v>
      </c>
      <c r="O346" s="24">
        <v>11</v>
      </c>
      <c r="P346" s="24">
        <v>296</v>
      </c>
      <c r="Q346" s="24"/>
      <c r="R346" s="24">
        <v>31</v>
      </c>
      <c r="S346" s="24">
        <v>249</v>
      </c>
      <c r="T346" s="24">
        <v>4</v>
      </c>
      <c r="U346" s="24">
        <v>0</v>
      </c>
      <c r="V346" s="24">
        <v>0</v>
      </c>
      <c r="W346" s="24">
        <v>253</v>
      </c>
      <c r="X346" s="24">
        <v>284</v>
      </c>
      <c r="Z346" s="1">
        <f t="shared" ref="Z346:Z361" si="16" xml:space="preserve"> N346 - X346</f>
        <v>1</v>
      </c>
      <c r="AB346" s="57">
        <f>IF(OR($D346 = "SPLIT",$T346 = "N/A"),"",COUNTIFS($D$7:$D$361,$D346,T$7:T$361,"&gt;"&amp;T346)+1)</f>
        <v>70</v>
      </c>
      <c r="AC346" s="57">
        <f>IF(OR($D346 = "SPLIT",$X346 = "N/A"),"",COUNTIFS($D$7:$D$361,$D346,X$7:X$361,"&gt;"&amp;X346)+1)</f>
        <v>22</v>
      </c>
    </row>
    <row r="347" spans="1:29" x14ac:dyDescent="0.2">
      <c r="A347" s="58">
        <v>540213</v>
      </c>
      <c r="B347" s="59" t="s">
        <v>363</v>
      </c>
      <c r="C347" s="59" t="s">
        <v>359</v>
      </c>
      <c r="D347" s="59" t="s">
        <v>27</v>
      </c>
      <c r="E347" s="58">
        <v>5</v>
      </c>
      <c r="F347" s="59"/>
      <c r="G347" s="58">
        <v>0</v>
      </c>
      <c r="H347" s="58">
        <v>48</v>
      </c>
      <c r="I347" s="58">
        <v>1265</v>
      </c>
      <c r="J347" s="58">
        <v>46</v>
      </c>
      <c r="K347" s="58">
        <v>0</v>
      </c>
      <c r="L347" s="58">
        <v>246</v>
      </c>
      <c r="M347" s="58"/>
      <c r="N347" s="58">
        <v>1559</v>
      </c>
      <c r="O347" s="58">
        <v>46</v>
      </c>
      <c r="P347" s="58">
        <v>1605</v>
      </c>
      <c r="Q347" s="58"/>
      <c r="R347" s="58">
        <v>690</v>
      </c>
      <c r="S347" s="58">
        <v>812</v>
      </c>
      <c r="T347" s="58">
        <v>51</v>
      </c>
      <c r="U347" s="58">
        <v>0</v>
      </c>
      <c r="V347" s="58">
        <v>0</v>
      </c>
      <c r="W347" s="58">
        <v>863</v>
      </c>
      <c r="X347" s="58">
        <v>1553</v>
      </c>
      <c r="Z347" s="1">
        <f t="shared" si="16"/>
        <v>6</v>
      </c>
      <c r="AB347" s="55">
        <f>IF(OR($D347 = "SPLIT",$T347 = "N/A"),"",COUNTIFS($D$7:$D$361,$D347,T$7:T$361,"&gt;"&amp;T347)+1)</f>
        <v>19</v>
      </c>
      <c r="AC347" s="55">
        <f>IF(OR($D347 = "SPLIT",$X347 = "N/A"),"",COUNTIFS($D$7:$D$361,$D347,X$7:X$361,"&gt;"&amp;X347)+1)</f>
        <v>11</v>
      </c>
    </row>
    <row r="348" spans="1:29" x14ac:dyDescent="0.2">
      <c r="A348" s="26"/>
      <c r="B348" s="27"/>
      <c r="C348" s="27" t="s">
        <v>359</v>
      </c>
      <c r="D348" s="27" t="s">
        <v>2</v>
      </c>
      <c r="E348" s="26">
        <v>5</v>
      </c>
      <c r="F348" s="27"/>
      <c r="G348" s="26">
        <v>0</v>
      </c>
      <c r="H348" s="26">
        <v>84</v>
      </c>
      <c r="I348" s="26">
        <v>1555</v>
      </c>
      <c r="J348" s="26">
        <v>62</v>
      </c>
      <c r="K348" s="26">
        <v>0</v>
      </c>
      <c r="L348" s="26">
        <v>619</v>
      </c>
      <c r="M348" s="26"/>
      <c r="N348" s="26">
        <v>2258</v>
      </c>
      <c r="O348" s="26">
        <v>62</v>
      </c>
      <c r="P348" s="26">
        <v>2320</v>
      </c>
      <c r="Q348" s="26"/>
      <c r="R348" s="26">
        <v>721</v>
      </c>
      <c r="S348" s="26">
        <v>1405</v>
      </c>
      <c r="T348" s="26">
        <v>125</v>
      </c>
      <c r="U348" s="26">
        <v>0</v>
      </c>
      <c r="V348" s="26">
        <v>0</v>
      </c>
      <c r="W348" s="26">
        <v>1530</v>
      </c>
      <c r="X348" s="26">
        <v>2251</v>
      </c>
      <c r="Z348" s="1">
        <f t="shared" si="16"/>
        <v>7</v>
      </c>
      <c r="AB348" s="56">
        <f>IF(OR($D348 = "SPLIT",$T348 = "N/A"),"",COUNTIFS($D$7:$D$361,$D348,T$7:T$361,"&gt;"&amp;T348)+1)</f>
        <v>20</v>
      </c>
      <c r="AC348" s="56">
        <f>IF(OR($D348 = "SPLIT",$X348 = "N/A"),"",COUNTIFS($D$7:$D$361,$D348,X$7:X$361,"&gt;"&amp;X348)+1)</f>
        <v>11</v>
      </c>
    </row>
    <row r="349" spans="1:29" x14ac:dyDescent="0.2">
      <c r="A349" s="24">
        <v>540219</v>
      </c>
      <c r="B349" s="25" t="s">
        <v>364</v>
      </c>
      <c r="C349" s="25" t="s">
        <v>365</v>
      </c>
      <c r="D349" s="25" t="s">
        <v>23</v>
      </c>
      <c r="E349" s="24">
        <v>1</v>
      </c>
      <c r="F349" s="25"/>
      <c r="G349" s="24">
        <v>0</v>
      </c>
      <c r="H349" s="24">
        <v>27</v>
      </c>
      <c r="I349" s="24">
        <v>153</v>
      </c>
      <c r="J349" s="24">
        <v>123</v>
      </c>
      <c r="K349" s="24">
        <v>0</v>
      </c>
      <c r="L349" s="24">
        <v>15</v>
      </c>
      <c r="M349" s="24"/>
      <c r="N349" s="24">
        <v>195</v>
      </c>
      <c r="O349" s="24">
        <v>123</v>
      </c>
      <c r="P349" s="24">
        <v>318</v>
      </c>
      <c r="Q349" s="24"/>
      <c r="R349" s="24">
        <v>14</v>
      </c>
      <c r="S349" s="24">
        <v>158</v>
      </c>
      <c r="T349" s="24">
        <v>19</v>
      </c>
      <c r="U349" s="24">
        <v>0</v>
      </c>
      <c r="V349" s="24">
        <v>0</v>
      </c>
      <c r="W349" s="24">
        <v>177</v>
      </c>
      <c r="X349" s="24">
        <v>191</v>
      </c>
      <c r="Z349" s="1">
        <f t="shared" si="16"/>
        <v>4</v>
      </c>
      <c r="AB349" s="57">
        <f>IF(OR($D349 = "SPLIT",$T349 = "N/A"),"",COUNTIFS($D$7:$D$361,$D349,T$7:T$361,"&gt;"&amp;T349)+1)</f>
        <v>35</v>
      </c>
      <c r="AC349" s="57">
        <f>IF(OR($D349 = "SPLIT",$X349 = "N/A"),"",COUNTIFS($D$7:$D$361,$D349,X$7:X$361,"&gt;"&amp;X349)+1)</f>
        <v>37</v>
      </c>
    </row>
    <row r="350" spans="1:29" x14ac:dyDescent="0.2">
      <c r="A350" s="24">
        <v>540220</v>
      </c>
      <c r="B350" s="25" t="s">
        <v>366</v>
      </c>
      <c r="C350" s="25" t="s">
        <v>365</v>
      </c>
      <c r="D350" s="25" t="s">
        <v>23</v>
      </c>
      <c r="E350" s="24">
        <v>1</v>
      </c>
      <c r="F350" s="25"/>
      <c r="G350" s="24">
        <v>0</v>
      </c>
      <c r="H350" s="24">
        <v>20</v>
      </c>
      <c r="I350" s="24">
        <v>78</v>
      </c>
      <c r="J350" s="24">
        <v>12</v>
      </c>
      <c r="K350" s="24">
        <v>0</v>
      </c>
      <c r="L350" s="24">
        <v>7</v>
      </c>
      <c r="M350" s="24"/>
      <c r="N350" s="24">
        <v>105</v>
      </c>
      <c r="O350" s="24">
        <v>12</v>
      </c>
      <c r="P350" s="24">
        <v>117</v>
      </c>
      <c r="Q350" s="24"/>
      <c r="R350" s="24">
        <v>31</v>
      </c>
      <c r="S350" s="24">
        <v>58</v>
      </c>
      <c r="T350" s="24">
        <v>14</v>
      </c>
      <c r="U350" s="24">
        <v>0</v>
      </c>
      <c r="V350" s="24">
        <v>0</v>
      </c>
      <c r="W350" s="24">
        <v>72</v>
      </c>
      <c r="X350" s="24">
        <v>103</v>
      </c>
      <c r="Z350" s="1">
        <f t="shared" si="16"/>
        <v>2</v>
      </c>
      <c r="AB350" s="57">
        <f>IF(OR($D350 = "SPLIT",$T350 = "N/A"),"",COUNTIFS($D$7:$D$361,$D350,T$7:T$361,"&gt;"&amp;T350)+1)</f>
        <v>42</v>
      </c>
      <c r="AC350" s="57">
        <f>IF(OR($D350 = "SPLIT",$X350 = "N/A"),"",COUNTIFS($D$7:$D$361,$D350,X$7:X$361,"&gt;"&amp;X350)+1)</f>
        <v>58</v>
      </c>
    </row>
    <row r="351" spans="1:29" x14ac:dyDescent="0.2">
      <c r="A351" s="24">
        <v>540218</v>
      </c>
      <c r="B351" s="25" t="s">
        <v>367</v>
      </c>
      <c r="C351" s="25" t="s">
        <v>365</v>
      </c>
      <c r="D351" s="25" t="s">
        <v>23</v>
      </c>
      <c r="E351" s="24">
        <v>1</v>
      </c>
      <c r="F351" s="25"/>
      <c r="G351" s="24">
        <v>0</v>
      </c>
      <c r="H351" s="24">
        <v>17</v>
      </c>
      <c r="I351" s="24">
        <v>73</v>
      </c>
      <c r="J351" s="24">
        <v>29</v>
      </c>
      <c r="K351" s="24">
        <v>0</v>
      </c>
      <c r="L351" s="24">
        <v>16</v>
      </c>
      <c r="M351" s="24"/>
      <c r="N351" s="24">
        <v>106</v>
      </c>
      <c r="O351" s="24">
        <v>29</v>
      </c>
      <c r="P351" s="24">
        <v>135</v>
      </c>
      <c r="Q351" s="24"/>
      <c r="R351" s="24">
        <v>0</v>
      </c>
      <c r="S351" s="24">
        <v>91</v>
      </c>
      <c r="T351" s="24">
        <v>10</v>
      </c>
      <c r="U351" s="24">
        <v>0</v>
      </c>
      <c r="V351" s="24">
        <v>0</v>
      </c>
      <c r="W351" s="24">
        <v>101</v>
      </c>
      <c r="X351" s="24">
        <v>101</v>
      </c>
      <c r="Z351" s="1">
        <f t="shared" si="16"/>
        <v>5</v>
      </c>
      <c r="AB351" s="57">
        <f>IF(OR($D351 = "SPLIT",$T351 = "N/A"),"",COUNTIFS($D$7:$D$361,$D351,T$7:T$361,"&gt;"&amp;T351)+1)</f>
        <v>48</v>
      </c>
      <c r="AC351" s="57">
        <f>IF(OR($D351 = "SPLIT",$X351 = "N/A"),"",COUNTIFS($D$7:$D$361,$D351,X$7:X$361,"&gt;"&amp;X351)+1)</f>
        <v>61</v>
      </c>
    </row>
    <row r="352" spans="1:29" x14ac:dyDescent="0.2">
      <c r="A352" s="58">
        <v>540217</v>
      </c>
      <c r="B352" s="59" t="s">
        <v>368</v>
      </c>
      <c r="C352" s="59" t="s">
        <v>365</v>
      </c>
      <c r="D352" s="59" t="s">
        <v>27</v>
      </c>
      <c r="E352" s="58">
        <v>1</v>
      </c>
      <c r="F352" s="59"/>
      <c r="G352" s="58">
        <v>0</v>
      </c>
      <c r="H352" s="58">
        <v>202</v>
      </c>
      <c r="I352" s="58">
        <v>1165</v>
      </c>
      <c r="J352" s="58">
        <v>691</v>
      </c>
      <c r="K352" s="58">
        <v>0</v>
      </c>
      <c r="L352" s="58">
        <v>95</v>
      </c>
      <c r="M352" s="58"/>
      <c r="N352" s="58">
        <v>1462</v>
      </c>
      <c r="O352" s="58">
        <v>691</v>
      </c>
      <c r="P352" s="58">
        <v>2153</v>
      </c>
      <c r="Q352" s="58"/>
      <c r="R352" s="58">
        <v>437</v>
      </c>
      <c r="S352" s="58">
        <v>818</v>
      </c>
      <c r="T352" s="58">
        <v>190</v>
      </c>
      <c r="U352" s="58">
        <v>0</v>
      </c>
      <c r="V352" s="58">
        <v>0</v>
      </c>
      <c r="W352" s="58">
        <v>1008</v>
      </c>
      <c r="X352" s="58">
        <v>1445</v>
      </c>
      <c r="Z352" s="1">
        <f t="shared" si="16"/>
        <v>17</v>
      </c>
      <c r="AB352" s="55">
        <f>IF(OR($D352 = "SPLIT",$T352 = "N/A"),"",COUNTIFS($D$7:$D$361,$D352,T$7:T$361,"&gt;"&amp;T352)+1)</f>
        <v>9</v>
      </c>
      <c r="AC352" s="55">
        <f>IF(OR($D352 = "SPLIT",$X352 = "N/A"),"",COUNTIFS($D$7:$D$361,$D352,X$7:X$361,"&gt;"&amp;X352)+1)</f>
        <v>13</v>
      </c>
    </row>
    <row r="353" spans="1:29" x14ac:dyDescent="0.2">
      <c r="A353" s="26"/>
      <c r="B353" s="27"/>
      <c r="C353" s="27" t="s">
        <v>365</v>
      </c>
      <c r="D353" s="27" t="s">
        <v>2</v>
      </c>
      <c r="E353" s="26">
        <v>1</v>
      </c>
      <c r="F353" s="27"/>
      <c r="G353" s="26">
        <v>0</v>
      </c>
      <c r="H353" s="26">
        <v>266</v>
      </c>
      <c r="I353" s="26">
        <v>1469</v>
      </c>
      <c r="J353" s="26">
        <v>855</v>
      </c>
      <c r="K353" s="26">
        <v>0</v>
      </c>
      <c r="L353" s="26">
        <v>133</v>
      </c>
      <c r="M353" s="26"/>
      <c r="N353" s="26">
        <v>1868</v>
      </c>
      <c r="O353" s="26">
        <v>855</v>
      </c>
      <c r="P353" s="26">
        <v>2723</v>
      </c>
      <c r="Q353" s="26"/>
      <c r="R353" s="26">
        <v>482</v>
      </c>
      <c r="S353" s="26">
        <v>1125</v>
      </c>
      <c r="T353" s="26">
        <v>233</v>
      </c>
      <c r="U353" s="26">
        <v>0</v>
      </c>
      <c r="V353" s="26">
        <v>0</v>
      </c>
      <c r="W353" s="26">
        <v>1358</v>
      </c>
      <c r="X353" s="26">
        <v>1840</v>
      </c>
      <c r="Z353" s="1">
        <f t="shared" si="16"/>
        <v>28</v>
      </c>
      <c r="AB353" s="56">
        <f>IF(OR($D353 = "SPLIT",$T353 = "N/A"),"",COUNTIFS($D$7:$D$361,$D353,T$7:T$361,"&gt;"&amp;T353)+1)</f>
        <v>9</v>
      </c>
      <c r="AC353" s="56">
        <f>IF(OR($D353 = "SPLIT",$X353 = "N/A"),"",COUNTIFS($D$7:$D$361,$D353,X$7:X$361,"&gt;"&amp;X353)+1)</f>
        <v>16</v>
      </c>
    </row>
    <row r="354" spans="1:29" x14ac:dyDescent="0.2">
      <c r="A354" s="28">
        <v>540041</v>
      </c>
      <c r="B354" s="29" t="s">
        <v>89</v>
      </c>
      <c r="C354" s="29" t="s">
        <v>90</v>
      </c>
      <c r="D354" s="29" t="s">
        <v>23</v>
      </c>
      <c r="E354" s="28">
        <v>4</v>
      </c>
      <c r="F354" s="29"/>
      <c r="G354" s="28">
        <v>0</v>
      </c>
      <c r="H354" s="28">
        <v>6</v>
      </c>
      <c r="I354" s="28">
        <v>181</v>
      </c>
      <c r="J354" s="28">
        <v>18</v>
      </c>
      <c r="K354" s="28">
        <v>0</v>
      </c>
      <c r="L354" s="28">
        <v>6</v>
      </c>
      <c r="M354" s="28"/>
      <c r="N354" s="28">
        <v>193</v>
      </c>
      <c r="O354" s="28">
        <v>18</v>
      </c>
      <c r="P354" s="28">
        <v>211</v>
      </c>
      <c r="Q354" s="28"/>
      <c r="R354" s="28">
        <v>2</v>
      </c>
      <c r="S354" s="28">
        <v>24</v>
      </c>
      <c r="T354" s="28">
        <v>24</v>
      </c>
      <c r="U354" s="28">
        <v>0</v>
      </c>
      <c r="V354" s="28">
        <v>0</v>
      </c>
      <c r="W354" s="28">
        <v>188</v>
      </c>
      <c r="X354" s="28">
        <v>190</v>
      </c>
      <c r="Z354" s="1">
        <f t="shared" si="16"/>
        <v>3</v>
      </c>
      <c r="AB354" s="57">
        <f>IF(OR($D354 = "SPLIT",$T354 = "N/A"),"",COUNTIFS($D$7:$D$361,$D354,T$7:T$361,"&gt;"&amp;T354)+1)</f>
        <v>25</v>
      </c>
      <c r="AC354" s="57">
        <f>IF(OR($D354 = "SPLIT",$X354 = "N/A"),"",COUNTIFS($D$7:$D$361,$D354,X$7:X$361,"&gt;"&amp;X354)+1)</f>
        <v>38</v>
      </c>
    </row>
    <row r="355" spans="1:29" x14ac:dyDescent="0.2">
      <c r="A355" s="28">
        <v>540018</v>
      </c>
      <c r="B355" s="29" t="s">
        <v>55</v>
      </c>
      <c r="C355" s="29" t="s">
        <v>56</v>
      </c>
      <c r="D355" s="29" t="s">
        <v>23</v>
      </c>
      <c r="E355" s="28">
        <v>2</v>
      </c>
      <c r="F355" s="29"/>
      <c r="G355" s="28">
        <v>0</v>
      </c>
      <c r="H355" s="28">
        <v>108</v>
      </c>
      <c r="I355" s="28">
        <v>561</v>
      </c>
      <c r="J355" s="28">
        <v>436</v>
      </c>
      <c r="K355" s="28">
        <v>0</v>
      </c>
      <c r="L355" s="28">
        <v>111</v>
      </c>
      <c r="M355" s="28"/>
      <c r="N355" s="28">
        <v>780</v>
      </c>
      <c r="O355" s="28">
        <v>436</v>
      </c>
      <c r="P355" s="28">
        <v>1216</v>
      </c>
      <c r="Q355" s="28"/>
      <c r="R355" s="28">
        <v>4</v>
      </c>
      <c r="S355" s="28">
        <v>106</v>
      </c>
      <c r="T355" s="28">
        <v>106</v>
      </c>
      <c r="U355" s="28">
        <v>0</v>
      </c>
      <c r="V355" s="28">
        <v>0</v>
      </c>
      <c r="W355" s="28">
        <v>769</v>
      </c>
      <c r="X355" s="28">
        <v>773</v>
      </c>
      <c r="Z355" s="1">
        <f t="shared" si="16"/>
        <v>7</v>
      </c>
      <c r="AB355" s="57">
        <f>IF(OR($D355 = "SPLIT",$T355 = "N/A"),"",COUNTIFS($D$7:$D$361,$D355,T$7:T$361,"&gt;"&amp;T355)+1)</f>
        <v>5</v>
      </c>
      <c r="AC355" s="57">
        <f>IF(OR($D355 = "SPLIT",$X355 = "N/A"),"",COUNTIFS($D$7:$D$361,$D355,X$7:X$361,"&gt;"&amp;X355)+1)</f>
        <v>6</v>
      </c>
    </row>
    <row r="356" spans="1:29" x14ac:dyDescent="0.2">
      <c r="A356" s="28">
        <v>540029</v>
      </c>
      <c r="B356" s="29" t="s">
        <v>79</v>
      </c>
      <c r="C356" s="29" t="s">
        <v>70</v>
      </c>
      <c r="D356" s="29" t="s">
        <v>23</v>
      </c>
      <c r="E356" s="28">
        <v>4</v>
      </c>
      <c r="F356" s="29"/>
      <c r="G356" s="28">
        <v>0</v>
      </c>
      <c r="H356" s="28">
        <v>4</v>
      </c>
      <c r="I356" s="28">
        <v>13</v>
      </c>
      <c r="J356" s="28">
        <v>32</v>
      </c>
      <c r="K356" s="28">
        <v>0</v>
      </c>
      <c r="L356" s="28">
        <v>19</v>
      </c>
      <c r="M356" s="28"/>
      <c r="N356" s="28">
        <v>36</v>
      </c>
      <c r="O356" s="28">
        <v>32</v>
      </c>
      <c r="P356" s="28">
        <v>68</v>
      </c>
      <c r="Q356" s="28"/>
      <c r="R356" s="28">
        <v>7</v>
      </c>
      <c r="S356" s="28">
        <v>3</v>
      </c>
      <c r="T356" s="28">
        <v>3</v>
      </c>
      <c r="U356" s="28">
        <v>0</v>
      </c>
      <c r="V356" s="28">
        <v>0</v>
      </c>
      <c r="W356" s="28">
        <v>28</v>
      </c>
      <c r="X356" s="28">
        <v>35</v>
      </c>
      <c r="Z356" s="1">
        <f t="shared" si="16"/>
        <v>1</v>
      </c>
      <c r="AB356" s="57">
        <f>IF(OR($D356 = "SPLIT",$T356 = "N/A"),"",COUNTIFS($D$7:$D$361,$D356,T$7:T$361,"&gt;"&amp;T356)+1)</f>
        <v>72</v>
      </c>
      <c r="AC356" s="57">
        <f>IF(OR($D356 = "SPLIT",$X356 = "N/A"),"",COUNTIFS($D$7:$D$361,$D356,X$7:X$361,"&gt;"&amp;X356)+1)</f>
        <v>126</v>
      </c>
    </row>
    <row r="357" spans="1:29" x14ac:dyDescent="0.2">
      <c r="A357" s="28">
        <v>540081</v>
      </c>
      <c r="B357" s="29" t="s">
        <v>146</v>
      </c>
      <c r="C357" s="29" t="s">
        <v>134</v>
      </c>
      <c r="D357" s="29" t="s">
        <v>23</v>
      </c>
      <c r="E357" s="28">
        <v>3</v>
      </c>
      <c r="F357" s="29"/>
      <c r="G357" s="28">
        <v>0</v>
      </c>
      <c r="H357" s="28">
        <v>8</v>
      </c>
      <c r="I357" s="28">
        <v>46</v>
      </c>
      <c r="J357" s="28">
        <v>19</v>
      </c>
      <c r="K357" s="28">
        <v>0</v>
      </c>
      <c r="L357" s="413">
        <v>100</v>
      </c>
      <c r="M357" s="28"/>
      <c r="N357" s="413">
        <v>579</v>
      </c>
      <c r="O357" s="413">
        <v>179</v>
      </c>
      <c r="P357" s="413">
        <v>759</v>
      </c>
      <c r="Q357" s="28"/>
      <c r="R357" s="28">
        <v>0</v>
      </c>
      <c r="S357" s="28">
        <v>10</v>
      </c>
      <c r="T357" s="413">
        <v>19</v>
      </c>
      <c r="U357" s="28">
        <v>0</v>
      </c>
      <c r="V357" s="28">
        <v>0</v>
      </c>
      <c r="W357" s="28">
        <v>81</v>
      </c>
      <c r="X357" s="413">
        <v>579</v>
      </c>
      <c r="Z357" s="1">
        <f t="shared" si="16"/>
        <v>0</v>
      </c>
      <c r="AB357" s="57">
        <f>IF(OR($D357 = "SPLIT",$T357 = "N/A"),"",COUNTIFS($D$7:$D$361,$D357,T$7:T$361,"&gt;"&amp;T357)+1)</f>
        <v>35</v>
      </c>
      <c r="AC357" s="57">
        <f>IF(OR($D357 = "SPLIT",$X357 = "N/A"),"",COUNTIFS($D$7:$D$361,$D357,X$7:X$361,"&gt;"&amp;X357)+1)</f>
        <v>8</v>
      </c>
    </row>
    <row r="358" spans="1:29" x14ac:dyDescent="0.2">
      <c r="A358" s="28">
        <v>540196</v>
      </c>
      <c r="B358" s="29" t="s">
        <v>333</v>
      </c>
      <c r="C358" s="29" t="s">
        <v>330</v>
      </c>
      <c r="D358" s="29" t="s">
        <v>23</v>
      </c>
      <c r="E358" s="28">
        <v>5</v>
      </c>
      <c r="F358" s="29"/>
      <c r="G358" s="28">
        <v>0</v>
      </c>
      <c r="H358" s="28">
        <v>0</v>
      </c>
      <c r="I358" s="28">
        <v>1</v>
      </c>
      <c r="J358" s="28">
        <v>2</v>
      </c>
      <c r="K358" s="28">
        <v>0</v>
      </c>
      <c r="L358" s="28">
        <v>5</v>
      </c>
      <c r="M358" s="28"/>
      <c r="N358" s="28">
        <v>6</v>
      </c>
      <c r="O358" s="28">
        <v>2</v>
      </c>
      <c r="P358" s="28">
        <v>8</v>
      </c>
      <c r="Q358" s="28"/>
      <c r="R358" s="28">
        <v>0</v>
      </c>
      <c r="S358" s="28">
        <v>0</v>
      </c>
      <c r="T358" s="28">
        <v>0</v>
      </c>
      <c r="U358" s="28">
        <v>0</v>
      </c>
      <c r="V358" s="28">
        <v>0</v>
      </c>
      <c r="W358" s="28">
        <v>6</v>
      </c>
      <c r="X358" s="28">
        <v>6</v>
      </c>
      <c r="Z358" s="1">
        <f t="shared" si="16"/>
        <v>0</v>
      </c>
      <c r="AB358" s="57">
        <f>IF(OR($D358 = "SPLIT",$T358 = "N/A"),"",COUNTIFS($D$7:$D$361,$D358,T$7:T$361,"&gt;"&amp;T358)+1)</f>
        <v>104</v>
      </c>
      <c r="AC358" s="57">
        <f>IF(OR($D358 = "SPLIT",$X358 = "N/A"),"",COUNTIFS($D$7:$D$361,$D358,X$7:X$361,"&gt;"&amp;X358)+1)</f>
        <v>192</v>
      </c>
    </row>
    <row r="359" spans="1:29" x14ac:dyDescent="0.2">
      <c r="A359" s="28">
        <v>540033</v>
      </c>
      <c r="B359" s="29" t="s">
        <v>71</v>
      </c>
      <c r="C359" s="29" t="s">
        <v>70</v>
      </c>
      <c r="D359" s="29" t="s">
        <v>23</v>
      </c>
      <c r="E359" s="28">
        <v>4</v>
      </c>
      <c r="F359" s="29"/>
      <c r="G359" s="28">
        <v>0</v>
      </c>
      <c r="H359" s="28">
        <v>8</v>
      </c>
      <c r="I359" s="28">
        <v>34</v>
      </c>
      <c r="J359" s="28">
        <v>11</v>
      </c>
      <c r="K359" s="28">
        <v>0</v>
      </c>
      <c r="L359" s="28">
        <v>21</v>
      </c>
      <c r="M359" s="28"/>
      <c r="N359" s="28">
        <v>63</v>
      </c>
      <c r="O359" s="28">
        <v>11</v>
      </c>
      <c r="P359" s="28">
        <v>74</v>
      </c>
      <c r="Q359" s="28"/>
      <c r="R359" s="28">
        <v>0</v>
      </c>
      <c r="S359" s="28">
        <v>16</v>
      </c>
      <c r="T359" s="28">
        <v>16</v>
      </c>
      <c r="U359" s="28">
        <v>0</v>
      </c>
      <c r="V359" s="28">
        <v>0</v>
      </c>
      <c r="W359" s="28">
        <v>63</v>
      </c>
      <c r="X359" s="28">
        <v>63</v>
      </c>
      <c r="Z359" s="1">
        <f t="shared" si="16"/>
        <v>0</v>
      </c>
      <c r="AB359" s="57">
        <f>IF(OR($D359 = "SPLIT",$T359 = "N/A"),"",COUNTIFS($D$7:$D$361,$D359,T$7:T$361,"&gt;"&amp;T359)+1)</f>
        <v>41</v>
      </c>
      <c r="AC359" s="57">
        <f>IF(OR($D359 = "SPLIT",$X359 = "N/A"),"",COUNTIFS($D$7:$D$361,$D359,X$7:X$361,"&gt;"&amp;X359)+1)</f>
        <v>91</v>
      </c>
    </row>
    <row r="360" spans="1:29" x14ac:dyDescent="0.2">
      <c r="A360" s="28">
        <v>540014</v>
      </c>
      <c r="B360" s="29" t="s">
        <v>48</v>
      </c>
      <c r="C360" s="29" t="s">
        <v>46</v>
      </c>
      <c r="D360" s="29" t="s">
        <v>23</v>
      </c>
      <c r="E360" s="28">
        <v>11</v>
      </c>
      <c r="F360" s="29"/>
      <c r="G360" s="28">
        <v>0</v>
      </c>
      <c r="H360" s="28">
        <v>30</v>
      </c>
      <c r="I360" s="28">
        <v>87</v>
      </c>
      <c r="J360" s="28">
        <v>14</v>
      </c>
      <c r="K360" s="28">
        <v>0</v>
      </c>
      <c r="L360" s="28">
        <v>44</v>
      </c>
      <c r="M360" s="28"/>
      <c r="N360" s="28">
        <v>161</v>
      </c>
      <c r="O360" s="28">
        <v>14</v>
      </c>
      <c r="P360" s="28">
        <v>175</v>
      </c>
      <c r="Q360" s="28"/>
      <c r="R360" s="28">
        <v>0</v>
      </c>
      <c r="S360" s="28">
        <v>34</v>
      </c>
      <c r="T360" s="28">
        <v>34</v>
      </c>
      <c r="U360" s="28">
        <v>0</v>
      </c>
      <c r="V360" s="28">
        <v>0</v>
      </c>
      <c r="W360" s="28">
        <v>161</v>
      </c>
      <c r="X360" s="28">
        <v>161</v>
      </c>
      <c r="Z360" s="1">
        <f t="shared" si="16"/>
        <v>0</v>
      </c>
      <c r="AB360" s="57">
        <f>IF(OR($D360 = "SPLIT",$T360 = "N/A"),"",COUNTIFS($D$7:$D$361,$D360,T$7:T$361,"&gt;"&amp;T360)+1)</f>
        <v>20</v>
      </c>
      <c r="AC360" s="57">
        <f>IF(OR($D360 = "SPLIT",$X360 = "N/A"),"",COUNTIFS($D$7:$D$361,$D360,X$7:X$361,"&gt;"&amp;X360)+1)</f>
        <v>41</v>
      </c>
    </row>
    <row r="361" spans="1:29" x14ac:dyDescent="0.2">
      <c r="A361" s="28">
        <v>540152</v>
      </c>
      <c r="B361" s="29" t="s">
        <v>181</v>
      </c>
      <c r="C361" s="29" t="s">
        <v>249</v>
      </c>
      <c r="D361" s="29" t="s">
        <v>23</v>
      </c>
      <c r="E361" s="28">
        <v>10</v>
      </c>
      <c r="F361" s="29"/>
      <c r="G361" s="28">
        <v>0</v>
      </c>
      <c r="H361" s="28">
        <v>175</v>
      </c>
      <c r="I361" s="28">
        <v>2392</v>
      </c>
      <c r="J361" s="28">
        <v>118</v>
      </c>
      <c r="K361" s="28">
        <v>0</v>
      </c>
      <c r="L361" s="28">
        <v>158</v>
      </c>
      <c r="M361" s="28"/>
      <c r="N361" s="28">
        <v>2725</v>
      </c>
      <c r="O361" s="28">
        <v>118</v>
      </c>
      <c r="P361" s="28">
        <v>2843</v>
      </c>
      <c r="Q361" s="28"/>
      <c r="R361" s="28">
        <v>15</v>
      </c>
      <c r="S361" s="28">
        <v>176</v>
      </c>
      <c r="T361" s="28">
        <v>176</v>
      </c>
      <c r="U361" s="28">
        <v>0</v>
      </c>
      <c r="V361" s="28">
        <v>0</v>
      </c>
      <c r="W361" s="28">
        <v>2706</v>
      </c>
      <c r="X361" s="28">
        <v>2721</v>
      </c>
      <c r="Z361" s="1">
        <f t="shared" si="16"/>
        <v>4</v>
      </c>
      <c r="AB361" s="57">
        <f>IF(OR($D361 = "SPLIT",$T361 = "N/A"),"",COUNTIFS($D$7:$D$361,$D361,T$7:T$361,"&gt;"&amp;T361)+1)</f>
        <v>1</v>
      </c>
      <c r="AC361" s="57">
        <f>IF(OR($D361 = "SPLIT",$X361 = "N/A"),"",COUNTIFS($D$7:$D$361,$D361,X$7:X$361,"&gt;"&amp;X361)+1)</f>
        <v>1</v>
      </c>
    </row>
  </sheetData>
  <autoFilter ref="A6:AC361" xr:uid="{00000000-0009-0000-0000-000000000000}"/>
  <mergeCells count="10">
    <mergeCell ref="AB4:AC4"/>
    <mergeCell ref="Z4:Z5"/>
    <mergeCell ref="A5:E5"/>
    <mergeCell ref="A4:E4"/>
    <mergeCell ref="G4:H4"/>
    <mergeCell ref="J4:K4"/>
    <mergeCell ref="R2:X2"/>
    <mergeCell ref="G2:P2"/>
    <mergeCell ref="N4:P4"/>
    <mergeCell ref="R4:X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0"/>
  <sheetViews>
    <sheetView workbookViewId="0"/>
  </sheetViews>
  <sheetFormatPr defaultRowHeight="15" x14ac:dyDescent="0.25"/>
  <cols>
    <col min="1" max="1" width="36.140625" customWidth="1"/>
    <col min="2" max="2" width="123.28515625" customWidth="1"/>
  </cols>
  <sheetData>
    <row r="1" spans="1:2" x14ac:dyDescent="0.25">
      <c r="A1" t="s">
        <v>369</v>
      </c>
    </row>
    <row r="3" spans="1:2" x14ac:dyDescent="0.25">
      <c r="A3" s="222" t="s">
        <v>520</v>
      </c>
    </row>
    <row r="4" spans="1:2" x14ac:dyDescent="0.25">
      <c r="A4" s="135" t="s">
        <v>0</v>
      </c>
    </row>
    <row r="5" spans="1:2" x14ac:dyDescent="0.25">
      <c r="A5" s="135" t="s">
        <v>1</v>
      </c>
    </row>
    <row r="6" spans="1:2" x14ac:dyDescent="0.25">
      <c r="A6" s="135" t="s">
        <v>2</v>
      </c>
    </row>
    <row r="7" spans="1:2" x14ac:dyDescent="0.25">
      <c r="A7" s="135" t="s">
        <v>521</v>
      </c>
    </row>
    <row r="8" spans="1:2" x14ac:dyDescent="0.25">
      <c r="A8" s="135" t="s">
        <v>4</v>
      </c>
    </row>
    <row r="9" spans="1:2" ht="15.75" thickBot="1" x14ac:dyDescent="0.3"/>
    <row r="10" spans="1:2" ht="30" x14ac:dyDescent="0.25">
      <c r="A10" s="223" t="s">
        <v>522</v>
      </c>
      <c r="B10" s="224" t="s">
        <v>546</v>
      </c>
    </row>
    <row r="11" spans="1:2" x14ac:dyDescent="0.25">
      <c r="A11" s="225"/>
      <c r="B11" s="226"/>
    </row>
    <row r="12" spans="1:2" ht="63.75" customHeight="1" x14ac:dyDescent="0.25">
      <c r="A12" s="227" t="s">
        <v>523</v>
      </c>
      <c r="B12" s="228" t="s">
        <v>524</v>
      </c>
    </row>
    <row r="13" spans="1:2" ht="46.5" customHeight="1" x14ac:dyDescent="0.25">
      <c r="A13" s="229" t="s">
        <v>7</v>
      </c>
      <c r="B13" s="228" t="s">
        <v>525</v>
      </c>
    </row>
    <row r="14" spans="1:2" ht="93.75" customHeight="1" x14ac:dyDescent="0.25">
      <c r="A14" s="230" t="s">
        <v>526</v>
      </c>
      <c r="B14" s="228" t="s">
        <v>527</v>
      </c>
    </row>
    <row r="15" spans="1:2" ht="64.5" customHeight="1" thickBot="1" x14ac:dyDescent="0.3">
      <c r="A15" s="231" t="s">
        <v>10</v>
      </c>
      <c r="B15" s="232" t="s">
        <v>528</v>
      </c>
    </row>
    <row r="16" spans="1:2" ht="15.75" thickBot="1" x14ac:dyDescent="0.3"/>
    <row r="17" spans="1:2" x14ac:dyDescent="0.25">
      <c r="A17" s="233" t="s">
        <v>529</v>
      </c>
      <c r="B17" s="234"/>
    </row>
    <row r="18" spans="1:2" ht="30" x14ac:dyDescent="0.25">
      <c r="A18" s="235" t="s">
        <v>11</v>
      </c>
      <c r="B18" s="228" t="s">
        <v>530</v>
      </c>
    </row>
    <row r="19" spans="1:2" x14ac:dyDescent="0.25">
      <c r="A19" s="235" t="s">
        <v>12</v>
      </c>
      <c r="B19" s="236" t="s">
        <v>547</v>
      </c>
    </row>
    <row r="20" spans="1:2" ht="16.5" customHeight="1" thickBot="1" x14ac:dyDescent="0.3">
      <c r="A20" s="237" t="s">
        <v>13</v>
      </c>
      <c r="B20" s="238" t="s">
        <v>531</v>
      </c>
    </row>
    <row r="21" spans="1:2" ht="15.75" thickBot="1" x14ac:dyDescent="0.3"/>
    <row r="22" spans="1:2" x14ac:dyDescent="0.25">
      <c r="A22" s="233" t="s">
        <v>532</v>
      </c>
      <c r="B22" s="234"/>
    </row>
    <row r="23" spans="1:2" ht="50.25" customHeight="1" x14ac:dyDescent="0.25">
      <c r="A23" s="239" t="s">
        <v>14</v>
      </c>
      <c r="B23" s="240" t="s">
        <v>533</v>
      </c>
    </row>
    <row r="24" spans="1:2" ht="36" customHeight="1" x14ac:dyDescent="0.25">
      <c r="A24" s="239" t="s">
        <v>15</v>
      </c>
      <c r="B24" s="240" t="s">
        <v>534</v>
      </c>
    </row>
    <row r="25" spans="1:2" ht="63.75" customHeight="1" x14ac:dyDescent="0.25">
      <c r="A25" s="239" t="s">
        <v>16</v>
      </c>
      <c r="B25" s="240" t="s">
        <v>548</v>
      </c>
    </row>
    <row r="26" spans="1:2" ht="45" x14ac:dyDescent="0.25">
      <c r="A26" s="239" t="s">
        <v>17</v>
      </c>
      <c r="B26" s="240" t="s">
        <v>535</v>
      </c>
    </row>
    <row r="27" spans="1:2" ht="44.25" customHeight="1" x14ac:dyDescent="0.25">
      <c r="A27" s="239" t="s">
        <v>18</v>
      </c>
      <c r="B27" s="240" t="s">
        <v>536</v>
      </c>
    </row>
    <row r="28" spans="1:2" x14ac:dyDescent="0.25">
      <c r="A28" s="239" t="s">
        <v>19</v>
      </c>
      <c r="B28" s="240" t="s">
        <v>537</v>
      </c>
    </row>
    <row r="29" spans="1:2" ht="15.75" thickBot="1" x14ac:dyDescent="0.3">
      <c r="A29" s="241" t="s">
        <v>20</v>
      </c>
      <c r="B29" s="242" t="s">
        <v>538</v>
      </c>
    </row>
    <row r="31" spans="1:2" ht="15.75" thickBot="1" x14ac:dyDescent="0.3">
      <c r="A31" s="400"/>
      <c r="B31" s="400"/>
    </row>
    <row r="32" spans="1:2" ht="45" customHeight="1" x14ac:dyDescent="0.25">
      <c r="A32" s="401" t="s">
        <v>539</v>
      </c>
      <c r="B32" s="243" t="s">
        <v>549</v>
      </c>
    </row>
    <row r="33" spans="1:2" x14ac:dyDescent="0.25">
      <c r="A33" s="402"/>
      <c r="B33" s="244" t="s">
        <v>540</v>
      </c>
    </row>
    <row r="34" spans="1:2" x14ac:dyDescent="0.25">
      <c r="A34" s="402"/>
      <c r="B34" s="244" t="s">
        <v>550</v>
      </c>
    </row>
    <row r="35" spans="1:2" x14ac:dyDescent="0.25">
      <c r="A35" s="402"/>
      <c r="B35" s="244" t="s">
        <v>541</v>
      </c>
    </row>
    <row r="36" spans="1:2" x14ac:dyDescent="0.25">
      <c r="A36" s="402"/>
      <c r="B36" s="244" t="s">
        <v>542</v>
      </c>
    </row>
    <row r="37" spans="1:2" x14ac:dyDescent="0.25">
      <c r="A37" s="402"/>
      <c r="B37" s="244" t="s">
        <v>543</v>
      </c>
    </row>
    <row r="38" spans="1:2" ht="15.75" thickBot="1" x14ac:dyDescent="0.3">
      <c r="A38" s="403"/>
      <c r="B38" s="245" t="s">
        <v>544</v>
      </c>
    </row>
    <row r="40" spans="1:2" ht="30" x14ac:dyDescent="0.25">
      <c r="A40" s="246" t="s">
        <v>551</v>
      </c>
      <c r="B40" s="247" t="s">
        <v>545</v>
      </c>
    </row>
  </sheetData>
  <mergeCells count="2">
    <mergeCell ref="A31:B31"/>
    <mergeCell ref="A32:A3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AC80"/>
  <sheetViews>
    <sheetView topLeftCell="E58" workbookViewId="0">
      <selection activeCell="I82" sqref="I82"/>
    </sheetView>
  </sheetViews>
  <sheetFormatPr defaultRowHeight="15" x14ac:dyDescent="0.25"/>
  <cols>
    <col min="1" max="1" width="10.7109375" customWidth="1"/>
  </cols>
  <sheetData>
    <row r="3" spans="1:29" ht="15.75" thickBot="1" x14ac:dyDescent="0.3">
      <c r="A3" s="82">
        <v>45280</v>
      </c>
    </row>
    <row r="4" spans="1:29" ht="25.5" x14ac:dyDescent="0.25">
      <c r="A4" s="363" t="s">
        <v>370</v>
      </c>
      <c r="B4" s="364"/>
      <c r="C4" s="364"/>
      <c r="D4" s="364"/>
      <c r="E4" s="365"/>
      <c r="F4" s="39"/>
      <c r="G4" s="366" t="s">
        <v>376</v>
      </c>
      <c r="H4" s="367"/>
      <c r="I4" s="22" t="s">
        <v>377</v>
      </c>
      <c r="J4" s="367" t="s">
        <v>8</v>
      </c>
      <c r="K4" s="367"/>
      <c r="L4" s="23" t="s">
        <v>10</v>
      </c>
      <c r="M4" s="42"/>
      <c r="N4" s="370" t="s">
        <v>403</v>
      </c>
      <c r="O4" s="371"/>
      <c r="P4" s="372"/>
      <c r="Q4" s="40"/>
      <c r="R4" s="370" t="s">
        <v>404</v>
      </c>
      <c r="S4" s="371"/>
      <c r="T4" s="371"/>
      <c r="U4" s="371"/>
      <c r="V4" s="371"/>
      <c r="W4" s="371"/>
      <c r="X4" s="372"/>
      <c r="Y4" s="2"/>
      <c r="Z4" s="375" t="s">
        <v>396</v>
      </c>
      <c r="AA4" s="2"/>
      <c r="AB4" s="373" t="s">
        <v>402</v>
      </c>
      <c r="AC4" s="374"/>
    </row>
    <row r="5" spans="1:29" ht="51" x14ac:dyDescent="0.25">
      <c r="A5" s="360"/>
      <c r="B5" s="361"/>
      <c r="C5" s="361"/>
      <c r="D5" s="361"/>
      <c r="E5" s="362"/>
      <c r="F5" s="2"/>
      <c r="G5" s="43" t="s">
        <v>378</v>
      </c>
      <c r="H5" s="44" t="s">
        <v>379</v>
      </c>
      <c r="I5" s="45" t="s">
        <v>380</v>
      </c>
      <c r="J5" s="46" t="s">
        <v>8</v>
      </c>
      <c r="K5" s="46" t="s">
        <v>9</v>
      </c>
      <c r="L5" s="47" t="s">
        <v>10</v>
      </c>
      <c r="M5" s="41"/>
      <c r="N5" s="48" t="s">
        <v>381</v>
      </c>
      <c r="O5" s="46" t="s">
        <v>382</v>
      </c>
      <c r="P5" s="49" t="s">
        <v>383</v>
      </c>
      <c r="Q5" s="41"/>
      <c r="R5" s="50" t="s">
        <v>384</v>
      </c>
      <c r="S5" s="51" t="s">
        <v>385</v>
      </c>
      <c r="T5" s="52" t="s">
        <v>386</v>
      </c>
      <c r="U5" s="51" t="s">
        <v>387</v>
      </c>
      <c r="V5" s="51" t="s">
        <v>388</v>
      </c>
      <c r="W5" s="53" t="s">
        <v>389</v>
      </c>
      <c r="X5" s="54" t="s">
        <v>20</v>
      </c>
      <c r="Y5" s="20"/>
      <c r="Z5" s="376"/>
      <c r="AA5" s="20"/>
      <c r="AB5" s="33" t="s">
        <v>392</v>
      </c>
      <c r="AC5" s="34" t="s">
        <v>393</v>
      </c>
    </row>
    <row r="6" spans="1:29" ht="63.75" x14ac:dyDescent="0.25">
      <c r="A6" s="35" t="s">
        <v>0</v>
      </c>
      <c r="B6" s="35" t="s">
        <v>1</v>
      </c>
      <c r="C6" s="35" t="s">
        <v>2</v>
      </c>
      <c r="D6" s="35" t="s">
        <v>3</v>
      </c>
      <c r="E6" s="35" t="s">
        <v>4</v>
      </c>
      <c r="F6" s="36"/>
      <c r="G6" s="35" t="s">
        <v>5</v>
      </c>
      <c r="H6" s="35" t="s">
        <v>6</v>
      </c>
      <c r="I6" s="35" t="s">
        <v>7</v>
      </c>
      <c r="J6" s="35" t="s">
        <v>8</v>
      </c>
      <c r="K6" s="35" t="s">
        <v>9</v>
      </c>
      <c r="L6" s="35" t="s">
        <v>10</v>
      </c>
      <c r="M6" s="36"/>
      <c r="N6" s="35" t="s">
        <v>11</v>
      </c>
      <c r="O6" s="35" t="s">
        <v>12</v>
      </c>
      <c r="P6" s="35" t="s">
        <v>13</v>
      </c>
      <c r="Q6" s="36"/>
      <c r="R6" s="37" t="s">
        <v>14</v>
      </c>
      <c r="S6" s="37" t="s">
        <v>15</v>
      </c>
      <c r="T6" s="37" t="s">
        <v>16</v>
      </c>
      <c r="U6" s="37" t="s">
        <v>17</v>
      </c>
      <c r="V6" s="37" t="s">
        <v>18</v>
      </c>
      <c r="W6" s="37" t="s">
        <v>19</v>
      </c>
      <c r="X6" s="38" t="s">
        <v>391</v>
      </c>
      <c r="Y6" s="18"/>
      <c r="Z6" s="19" t="s">
        <v>397</v>
      </c>
      <c r="AA6" s="18"/>
      <c r="AB6" s="35" t="s">
        <v>394</v>
      </c>
      <c r="AC6" s="35" t="s">
        <v>395</v>
      </c>
    </row>
    <row r="7" spans="1:29" x14ac:dyDescent="0.25">
      <c r="A7" s="24">
        <v>540158</v>
      </c>
      <c r="B7" s="25" t="s">
        <v>262</v>
      </c>
      <c r="C7" s="25" t="s">
        <v>263</v>
      </c>
      <c r="D7" s="25" t="s">
        <v>23</v>
      </c>
      <c r="E7" s="24">
        <v>4</v>
      </c>
      <c r="F7" s="25"/>
      <c r="G7" s="24">
        <v>0</v>
      </c>
      <c r="H7" s="24">
        <v>0</v>
      </c>
      <c r="I7" s="24">
        <v>5</v>
      </c>
      <c r="J7" s="24">
        <v>8</v>
      </c>
      <c r="K7" s="24">
        <v>1</v>
      </c>
      <c r="L7" s="24">
        <v>2</v>
      </c>
      <c r="M7" s="24"/>
      <c r="N7" s="24">
        <v>7</v>
      </c>
      <c r="O7" s="24">
        <v>9</v>
      </c>
      <c r="P7" s="24">
        <v>16</v>
      </c>
      <c r="Q7" s="24"/>
      <c r="R7" s="24">
        <v>0</v>
      </c>
      <c r="S7" s="24">
        <v>6</v>
      </c>
      <c r="T7" s="24">
        <v>1</v>
      </c>
      <c r="U7" s="24">
        <v>0</v>
      </c>
      <c r="V7" s="24">
        <v>0</v>
      </c>
      <c r="W7" s="24">
        <v>7</v>
      </c>
      <c r="X7" s="24">
        <v>7</v>
      </c>
      <c r="Y7" s="2"/>
      <c r="Z7" s="1">
        <v>0</v>
      </c>
      <c r="AA7" s="2"/>
      <c r="AB7" s="57">
        <v>90</v>
      </c>
      <c r="AC7" s="57">
        <v>191</v>
      </c>
    </row>
    <row r="8" spans="1:29" x14ac:dyDescent="0.25">
      <c r="A8" s="24">
        <v>540159</v>
      </c>
      <c r="B8" s="25" t="s">
        <v>264</v>
      </c>
      <c r="C8" s="25" t="s">
        <v>263</v>
      </c>
      <c r="D8" s="25" t="s">
        <v>23</v>
      </c>
      <c r="E8" s="24">
        <v>4</v>
      </c>
      <c r="F8" s="25"/>
      <c r="G8" s="24">
        <v>176</v>
      </c>
      <c r="H8" s="24">
        <v>13</v>
      </c>
      <c r="I8" s="24">
        <v>139</v>
      </c>
      <c r="J8" s="24">
        <v>43</v>
      </c>
      <c r="K8" s="24">
        <v>0</v>
      </c>
      <c r="L8" s="24">
        <v>29</v>
      </c>
      <c r="M8" s="24"/>
      <c r="N8" s="24">
        <v>357</v>
      </c>
      <c r="O8" s="24">
        <v>43</v>
      </c>
      <c r="P8" s="24">
        <v>400</v>
      </c>
      <c r="Q8" s="24"/>
      <c r="R8" s="24">
        <v>68</v>
      </c>
      <c r="S8" s="24">
        <v>275</v>
      </c>
      <c r="T8" s="24">
        <v>14</v>
      </c>
      <c r="U8" s="24">
        <v>0</v>
      </c>
      <c r="V8" s="24">
        <v>0</v>
      </c>
      <c r="W8" s="24">
        <v>289</v>
      </c>
      <c r="X8" s="24">
        <v>357</v>
      </c>
      <c r="Y8" s="2"/>
      <c r="Z8" s="1">
        <v>0</v>
      </c>
      <c r="AA8" s="2"/>
      <c r="AB8" s="57">
        <v>41</v>
      </c>
      <c r="AC8" s="57">
        <v>10</v>
      </c>
    </row>
    <row r="9" spans="1:29" x14ac:dyDescent="0.25">
      <c r="A9" s="24">
        <v>540288</v>
      </c>
      <c r="B9" s="25" t="s">
        <v>265</v>
      </c>
      <c r="C9" s="25" t="s">
        <v>263</v>
      </c>
      <c r="D9" s="25" t="s">
        <v>23</v>
      </c>
      <c r="E9" s="24">
        <v>4</v>
      </c>
      <c r="F9" s="25"/>
      <c r="G9" s="24" t="s">
        <v>31</v>
      </c>
      <c r="H9" s="24" t="s">
        <v>31</v>
      </c>
      <c r="I9" s="24" t="s">
        <v>31</v>
      </c>
      <c r="J9" s="24" t="s">
        <v>31</v>
      </c>
      <c r="K9" s="24" t="s">
        <v>31</v>
      </c>
      <c r="L9" s="24" t="s">
        <v>31</v>
      </c>
      <c r="M9" s="24"/>
      <c r="N9" s="24" t="s">
        <v>31</v>
      </c>
      <c r="O9" s="24" t="s">
        <v>31</v>
      </c>
      <c r="P9" s="24" t="s">
        <v>31</v>
      </c>
      <c r="Q9" s="24"/>
      <c r="R9" s="24" t="s">
        <v>31</v>
      </c>
      <c r="S9" s="24" t="s">
        <v>31</v>
      </c>
      <c r="T9" s="24" t="s">
        <v>31</v>
      </c>
      <c r="U9" s="24" t="s">
        <v>31</v>
      </c>
      <c r="V9" s="24" t="s">
        <v>31</v>
      </c>
      <c r="W9" s="24" t="s">
        <v>31</v>
      </c>
      <c r="X9" s="24" t="s">
        <v>31</v>
      </c>
      <c r="Y9" s="2"/>
      <c r="Z9" s="1"/>
      <c r="AA9" s="2"/>
      <c r="AB9" s="57" t="s">
        <v>407</v>
      </c>
      <c r="AC9" s="57" t="s">
        <v>407</v>
      </c>
    </row>
    <row r="10" spans="1:29" x14ac:dyDescent="0.25">
      <c r="A10" s="58">
        <v>540283</v>
      </c>
      <c r="B10" s="59" t="s">
        <v>266</v>
      </c>
      <c r="C10" s="59" t="s">
        <v>263</v>
      </c>
      <c r="D10" s="59" t="s">
        <v>27</v>
      </c>
      <c r="E10" s="58">
        <v>4</v>
      </c>
      <c r="F10" s="59"/>
      <c r="G10" s="58">
        <v>31</v>
      </c>
      <c r="H10" s="58">
        <v>42</v>
      </c>
      <c r="I10" s="58">
        <v>172</v>
      </c>
      <c r="J10" s="58">
        <v>127</v>
      </c>
      <c r="K10" s="58">
        <v>27</v>
      </c>
      <c r="L10" s="58">
        <v>169</v>
      </c>
      <c r="M10" s="58"/>
      <c r="N10" s="58">
        <v>414</v>
      </c>
      <c r="O10" s="58">
        <v>154</v>
      </c>
      <c r="P10" s="58">
        <v>568</v>
      </c>
      <c r="Q10" s="58"/>
      <c r="R10" s="58">
        <v>230</v>
      </c>
      <c r="S10" s="58">
        <v>127</v>
      </c>
      <c r="T10" s="58">
        <v>55</v>
      </c>
      <c r="U10" s="58">
        <v>0</v>
      </c>
      <c r="V10" s="58">
        <v>0</v>
      </c>
      <c r="W10" s="58">
        <v>182</v>
      </c>
      <c r="X10" s="58">
        <v>412</v>
      </c>
      <c r="Y10" s="2"/>
      <c r="Z10" s="1">
        <v>2</v>
      </c>
      <c r="AA10" s="2"/>
      <c r="AB10" s="55">
        <v>18</v>
      </c>
      <c r="AC10" s="55">
        <v>41</v>
      </c>
    </row>
    <row r="11" spans="1:29" x14ac:dyDescent="0.25">
      <c r="A11" s="26"/>
      <c r="B11" s="27"/>
      <c r="C11" s="27" t="s">
        <v>263</v>
      </c>
      <c r="D11" s="27" t="s">
        <v>2</v>
      </c>
      <c r="E11" s="26">
        <v>4</v>
      </c>
      <c r="F11" s="27"/>
      <c r="G11" s="26">
        <v>207</v>
      </c>
      <c r="H11" s="26">
        <v>55</v>
      </c>
      <c r="I11" s="26">
        <v>316</v>
      </c>
      <c r="J11" s="26">
        <v>178</v>
      </c>
      <c r="K11" s="26">
        <v>28</v>
      </c>
      <c r="L11" s="26">
        <v>200</v>
      </c>
      <c r="M11" s="26"/>
      <c r="N11" s="26">
        <v>778</v>
      </c>
      <c r="O11" s="26">
        <v>206</v>
      </c>
      <c r="P11" s="26">
        <v>984</v>
      </c>
      <c r="Q11" s="26"/>
      <c r="R11" s="26">
        <v>298</v>
      </c>
      <c r="S11" s="26">
        <v>408</v>
      </c>
      <c r="T11" s="26">
        <v>70</v>
      </c>
      <c r="U11" s="26">
        <v>0</v>
      </c>
      <c r="V11" s="26">
        <v>0</v>
      </c>
      <c r="W11" s="26">
        <v>478</v>
      </c>
      <c r="X11" s="26">
        <v>776</v>
      </c>
      <c r="Y11" s="2"/>
      <c r="Z11" s="1">
        <v>2</v>
      </c>
      <c r="AA11" s="2"/>
      <c r="AB11" s="56">
        <v>27</v>
      </c>
      <c r="AC11" s="56">
        <v>36</v>
      </c>
    </row>
    <row r="12" spans="1:29" x14ac:dyDescent="0.25">
      <c r="I12" s="81">
        <f xml:space="preserve"> I8 + G8</f>
        <v>315</v>
      </c>
    </row>
    <row r="14" spans="1:29" x14ac:dyDescent="0.25">
      <c r="A14" s="3" t="s">
        <v>369</v>
      </c>
      <c r="B14" s="4"/>
      <c r="C14" s="4"/>
      <c r="D14" s="4"/>
      <c r="E14" s="4"/>
      <c r="G14" s="4"/>
      <c r="H14" s="6"/>
      <c r="I14" s="6"/>
      <c r="J14" s="6"/>
      <c r="K14" s="6"/>
    </row>
    <row r="15" spans="1:29" x14ac:dyDescent="0.25">
      <c r="A15" s="5">
        <v>44902</v>
      </c>
      <c r="B15" s="6"/>
      <c r="C15" s="6" t="s">
        <v>410</v>
      </c>
      <c r="D15" s="6"/>
      <c r="E15" s="6"/>
      <c r="G15" s="6"/>
      <c r="H15" s="6"/>
      <c r="I15" s="6"/>
      <c r="J15" s="6"/>
      <c r="K15" s="6"/>
    </row>
    <row r="16" spans="1:29" ht="15.75" thickBot="1" x14ac:dyDescent="0.3">
      <c r="A16" s="7"/>
      <c r="B16" s="6"/>
      <c r="C16" s="6"/>
      <c r="D16" s="6"/>
      <c r="E16" s="6"/>
      <c r="G16" s="6"/>
      <c r="H16" s="6"/>
      <c r="I16" s="6"/>
      <c r="J16" s="6"/>
      <c r="K16" s="6"/>
    </row>
    <row r="17" spans="1:16" ht="15.75" thickBot="1" x14ac:dyDescent="0.3">
      <c r="A17" s="404" t="s">
        <v>370</v>
      </c>
      <c r="B17" s="405"/>
      <c r="C17" s="405"/>
      <c r="D17" s="405"/>
      <c r="E17" s="406"/>
      <c r="G17" s="410" t="s">
        <v>408</v>
      </c>
      <c r="H17" s="411"/>
      <c r="I17" s="411"/>
      <c r="J17" s="411"/>
      <c r="K17" s="412"/>
    </row>
    <row r="18" spans="1:16" ht="24.75" x14ac:dyDescent="0.25">
      <c r="A18" s="407"/>
      <c r="B18" s="408"/>
      <c r="C18" s="408"/>
      <c r="D18" s="408"/>
      <c r="E18" s="409"/>
      <c r="G18" s="68" t="s">
        <v>390</v>
      </c>
      <c r="H18" s="79"/>
      <c r="I18" s="69" t="s">
        <v>7</v>
      </c>
      <c r="J18" s="70" t="s">
        <v>8</v>
      </c>
      <c r="K18" s="70"/>
      <c r="L18" s="71" t="s">
        <v>10</v>
      </c>
      <c r="M18" s="72" t="s">
        <v>409</v>
      </c>
      <c r="P18" s="72" t="s">
        <v>409</v>
      </c>
    </row>
    <row r="19" spans="1:16" ht="37.5" thickBot="1" x14ac:dyDescent="0.3">
      <c r="A19" s="8" t="s">
        <v>0</v>
      </c>
      <c r="B19" s="9" t="s">
        <v>1</v>
      </c>
      <c r="C19" s="9" t="s">
        <v>2</v>
      </c>
      <c r="D19" s="9" t="s">
        <v>3</v>
      </c>
      <c r="E19" s="10" t="s">
        <v>4</v>
      </c>
      <c r="G19" s="11" t="s">
        <v>390</v>
      </c>
      <c r="H19" s="80"/>
      <c r="I19" s="9" t="s">
        <v>7</v>
      </c>
      <c r="J19" s="9" t="s">
        <v>8</v>
      </c>
      <c r="K19" s="9"/>
      <c r="L19" s="9" t="s">
        <v>10</v>
      </c>
      <c r="M19" s="10"/>
      <c r="P19" s="10"/>
    </row>
    <row r="20" spans="1:16" x14ac:dyDescent="0.25">
      <c r="A20" s="73">
        <v>540041</v>
      </c>
      <c r="B20" s="74" t="s">
        <v>89</v>
      </c>
      <c r="C20" s="74" t="s">
        <v>235</v>
      </c>
      <c r="D20" s="74" t="s">
        <v>49</v>
      </c>
      <c r="E20" s="74">
        <v>1</v>
      </c>
      <c r="G20" s="74">
        <v>5</v>
      </c>
      <c r="H20" s="74"/>
      <c r="I20" s="74">
        <v>51</v>
      </c>
      <c r="J20" s="74">
        <v>12</v>
      </c>
      <c r="K20" s="74"/>
      <c r="L20" s="74">
        <v>0</v>
      </c>
      <c r="M20" s="74">
        <v>68</v>
      </c>
      <c r="P20" s="74">
        <v>68</v>
      </c>
    </row>
    <row r="21" spans="1:16" x14ac:dyDescent="0.25">
      <c r="A21" s="75">
        <v>540278</v>
      </c>
      <c r="B21" s="76" t="s">
        <v>239</v>
      </c>
      <c r="C21" s="76" t="s">
        <v>235</v>
      </c>
      <c r="D21" s="76" t="s">
        <v>27</v>
      </c>
      <c r="E21" s="76">
        <v>1</v>
      </c>
      <c r="G21" s="76">
        <v>0</v>
      </c>
      <c r="H21" s="76"/>
      <c r="I21" s="76">
        <v>176</v>
      </c>
      <c r="J21" s="76">
        <v>79</v>
      </c>
      <c r="K21" s="76"/>
      <c r="L21" s="76">
        <v>180</v>
      </c>
      <c r="M21" s="76">
        <v>435</v>
      </c>
      <c r="P21" s="76">
        <v>435</v>
      </c>
    </row>
    <row r="22" spans="1:16" x14ac:dyDescent="0.25">
      <c r="A22" s="73">
        <v>540143</v>
      </c>
      <c r="B22" s="74" t="s">
        <v>236</v>
      </c>
      <c r="C22" s="74" t="s">
        <v>235</v>
      </c>
      <c r="D22" s="74" t="s">
        <v>23</v>
      </c>
      <c r="E22" s="74">
        <v>1</v>
      </c>
      <c r="G22" s="74">
        <v>3</v>
      </c>
      <c r="H22" s="74"/>
      <c r="I22" s="74">
        <v>18</v>
      </c>
      <c r="J22" s="74">
        <v>4</v>
      </c>
      <c r="K22" s="74"/>
      <c r="L22" s="74">
        <v>6</v>
      </c>
      <c r="M22" s="74">
        <v>31</v>
      </c>
      <c r="P22" s="74">
        <v>31</v>
      </c>
    </row>
    <row r="23" spans="1:16" x14ac:dyDescent="0.25">
      <c r="A23" s="77"/>
      <c r="B23" s="78"/>
      <c r="C23" s="78" t="s">
        <v>235</v>
      </c>
      <c r="D23" s="78" t="s">
        <v>2</v>
      </c>
      <c r="E23" s="78">
        <v>1</v>
      </c>
      <c r="G23" s="78">
        <v>8</v>
      </c>
      <c r="H23" s="78"/>
      <c r="I23" s="78">
        <v>245</v>
      </c>
      <c r="J23" s="78">
        <v>95</v>
      </c>
      <c r="K23" s="78"/>
      <c r="L23" s="78">
        <v>186</v>
      </c>
      <c r="M23" s="78">
        <v>534</v>
      </c>
      <c r="P23" s="78">
        <v>534</v>
      </c>
    </row>
    <row r="24" spans="1:16" x14ac:dyDescent="0.25">
      <c r="A24" s="73">
        <v>540158</v>
      </c>
      <c r="B24" s="74" t="s">
        <v>262</v>
      </c>
      <c r="C24" s="74" t="s">
        <v>263</v>
      </c>
      <c r="D24" s="74" t="s">
        <v>23</v>
      </c>
      <c r="E24" s="74">
        <v>4</v>
      </c>
      <c r="G24" s="74">
        <v>1</v>
      </c>
      <c r="H24" s="74"/>
      <c r="I24" s="74">
        <v>4</v>
      </c>
      <c r="J24" s="74">
        <v>2</v>
      </c>
      <c r="K24" s="74"/>
      <c r="L24" s="74">
        <v>9</v>
      </c>
      <c r="M24" s="74">
        <v>16</v>
      </c>
      <c r="P24" s="74">
        <v>16</v>
      </c>
    </row>
    <row r="25" spans="1:16" x14ac:dyDescent="0.25">
      <c r="A25" s="73">
        <v>540159</v>
      </c>
      <c r="B25" s="74" t="s">
        <v>264</v>
      </c>
      <c r="C25" s="74" t="s">
        <v>263</v>
      </c>
      <c r="D25" s="74" t="s">
        <v>23</v>
      </c>
      <c r="E25" s="74">
        <v>4</v>
      </c>
      <c r="G25" s="74">
        <v>14</v>
      </c>
      <c r="H25" s="74"/>
      <c r="I25" s="74">
        <v>325</v>
      </c>
      <c r="J25" s="74">
        <v>42</v>
      </c>
      <c r="K25" s="74"/>
      <c r="L25" s="74">
        <v>23</v>
      </c>
      <c r="M25" s="74">
        <v>404</v>
      </c>
      <c r="P25" s="74">
        <v>404</v>
      </c>
    </row>
    <row r="26" spans="1:16" x14ac:dyDescent="0.25">
      <c r="A26" s="75">
        <v>540283</v>
      </c>
      <c r="B26" s="76" t="s">
        <v>266</v>
      </c>
      <c r="C26" s="76" t="s">
        <v>263</v>
      </c>
      <c r="D26" s="76" t="s">
        <v>27</v>
      </c>
      <c r="E26" s="76">
        <v>4</v>
      </c>
      <c r="G26" s="76">
        <v>61</v>
      </c>
      <c r="H26" s="76"/>
      <c r="I26" s="76">
        <v>311</v>
      </c>
      <c r="J26" s="76">
        <v>153</v>
      </c>
      <c r="K26" s="76"/>
      <c r="L26" s="76">
        <v>46</v>
      </c>
      <c r="M26" s="76">
        <v>571</v>
      </c>
      <c r="P26" s="76">
        <v>571</v>
      </c>
    </row>
    <row r="27" spans="1:16" x14ac:dyDescent="0.25">
      <c r="A27" s="77"/>
      <c r="B27" s="78"/>
      <c r="C27" s="78" t="s">
        <v>263</v>
      </c>
      <c r="D27" s="78" t="s">
        <v>2</v>
      </c>
      <c r="E27" s="78">
        <v>4</v>
      </c>
      <c r="G27" s="78">
        <v>76</v>
      </c>
      <c r="H27" s="78"/>
      <c r="I27" s="78">
        <v>640</v>
      </c>
      <c r="J27" s="78">
        <v>197</v>
      </c>
      <c r="K27" s="78"/>
      <c r="L27" s="78">
        <v>78</v>
      </c>
      <c r="M27" s="78">
        <v>991</v>
      </c>
      <c r="P27" s="78">
        <v>991</v>
      </c>
    </row>
    <row r="28" spans="1:16" x14ac:dyDescent="0.25">
      <c r="A28" s="73">
        <v>540187</v>
      </c>
      <c r="B28" s="74" t="s">
        <v>315</v>
      </c>
      <c r="C28" s="74" t="s">
        <v>316</v>
      </c>
      <c r="D28" s="74" t="s">
        <v>23</v>
      </c>
      <c r="E28" s="74">
        <v>1</v>
      </c>
      <c r="G28" s="74">
        <v>22</v>
      </c>
      <c r="H28" s="74"/>
      <c r="I28" s="74">
        <v>15</v>
      </c>
      <c r="J28" s="74">
        <v>5</v>
      </c>
      <c r="K28" s="74"/>
      <c r="L28" s="74">
        <v>52</v>
      </c>
      <c r="M28" s="74">
        <v>94</v>
      </c>
      <c r="P28" s="74">
        <v>94</v>
      </c>
    </row>
    <row r="29" spans="1:16" x14ac:dyDescent="0.25">
      <c r="A29" s="75">
        <v>540186</v>
      </c>
      <c r="B29" s="76" t="s">
        <v>317</v>
      </c>
      <c r="C29" s="76" t="s">
        <v>316</v>
      </c>
      <c r="D29" s="76" t="s">
        <v>27</v>
      </c>
      <c r="E29" s="76">
        <v>1</v>
      </c>
      <c r="G29" s="76">
        <v>184</v>
      </c>
      <c r="H29" s="76"/>
      <c r="I29" s="76">
        <v>489</v>
      </c>
      <c r="J29" s="76">
        <v>113</v>
      </c>
      <c r="K29" s="76"/>
      <c r="L29" s="76">
        <v>113</v>
      </c>
      <c r="M29" s="74">
        <v>899</v>
      </c>
      <c r="P29" s="74">
        <v>899</v>
      </c>
    </row>
    <row r="30" spans="1:16" x14ac:dyDescent="0.25">
      <c r="A30" s="77"/>
      <c r="B30" s="78"/>
      <c r="C30" s="78" t="s">
        <v>316</v>
      </c>
      <c r="D30" s="78" t="s">
        <v>2</v>
      </c>
      <c r="E30" s="78">
        <v>1</v>
      </c>
      <c r="G30" s="78">
        <v>206</v>
      </c>
      <c r="H30" s="78"/>
      <c r="I30" s="78">
        <v>504</v>
      </c>
      <c r="J30" s="78">
        <v>118</v>
      </c>
      <c r="K30" s="78"/>
      <c r="L30" s="78">
        <v>165</v>
      </c>
      <c r="M30" s="78">
        <v>993</v>
      </c>
      <c r="P30" s="78">
        <v>993</v>
      </c>
    </row>
    <row r="75" spans="1:27" ht="15.75" thickBot="1" x14ac:dyDescent="0.3"/>
    <row r="76" spans="1:27" ht="25.5" x14ac:dyDescent="0.25">
      <c r="A76" s="363" t="s">
        <v>370</v>
      </c>
      <c r="B76" s="364"/>
      <c r="C76" s="364"/>
      <c r="D76" s="364"/>
      <c r="E76" s="365"/>
      <c r="F76" s="39"/>
      <c r="G76" s="366" t="s">
        <v>376</v>
      </c>
      <c r="H76" s="367"/>
      <c r="I76" s="22" t="s">
        <v>377</v>
      </c>
      <c r="J76" s="367" t="s">
        <v>8</v>
      </c>
      <c r="K76" s="367"/>
      <c r="L76" s="23" t="s">
        <v>10</v>
      </c>
      <c r="M76" s="42"/>
      <c r="N76" s="370" t="s">
        <v>403</v>
      </c>
      <c r="O76" s="371"/>
      <c r="P76" s="372"/>
      <c r="Q76" s="40"/>
      <c r="R76" s="370" t="s">
        <v>404</v>
      </c>
      <c r="S76" s="371"/>
      <c r="T76" s="371"/>
      <c r="U76" s="371"/>
      <c r="V76" s="371"/>
      <c r="W76" s="371"/>
      <c r="X76" s="372"/>
    </row>
    <row r="77" spans="1:27" ht="51" x14ac:dyDescent="0.25">
      <c r="A77" s="360"/>
      <c r="B77" s="361"/>
      <c r="C77" s="361"/>
      <c r="D77" s="361"/>
      <c r="E77" s="362"/>
      <c r="F77" s="2"/>
      <c r="G77" s="43" t="s">
        <v>378</v>
      </c>
      <c r="H77" s="44" t="s">
        <v>379</v>
      </c>
      <c r="I77" s="45" t="s">
        <v>380</v>
      </c>
      <c r="J77" s="46" t="s">
        <v>8</v>
      </c>
      <c r="K77" s="46" t="s">
        <v>9</v>
      </c>
      <c r="L77" s="47" t="s">
        <v>10</v>
      </c>
      <c r="M77" s="41"/>
      <c r="N77" s="48" t="s">
        <v>381</v>
      </c>
      <c r="O77" s="46" t="s">
        <v>382</v>
      </c>
      <c r="P77" s="49" t="s">
        <v>383</v>
      </c>
      <c r="Q77" s="41"/>
      <c r="R77" s="50" t="s">
        <v>384</v>
      </c>
      <c r="S77" s="51" t="s">
        <v>385</v>
      </c>
      <c r="T77" s="52" t="s">
        <v>386</v>
      </c>
      <c r="U77" s="51" t="s">
        <v>387</v>
      </c>
      <c r="V77" s="51" t="s">
        <v>388</v>
      </c>
      <c r="W77" s="53" t="s">
        <v>389</v>
      </c>
      <c r="X77" s="54" t="s">
        <v>20</v>
      </c>
      <c r="Z77" s="1" t="s">
        <v>419</v>
      </c>
      <c r="AA77" s="1" t="s">
        <v>420</v>
      </c>
    </row>
    <row r="78" spans="1:27" ht="43.5" customHeight="1" x14ac:dyDescent="0.25">
      <c r="A78" s="35" t="s">
        <v>0</v>
      </c>
      <c r="B78" s="35" t="s">
        <v>1</v>
      </c>
      <c r="C78" s="35" t="s">
        <v>2</v>
      </c>
      <c r="D78" s="35" t="s">
        <v>3</v>
      </c>
      <c r="E78" s="35" t="s">
        <v>4</v>
      </c>
      <c r="F78" s="36"/>
      <c r="G78" s="35" t="s">
        <v>5</v>
      </c>
      <c r="H78" s="35" t="s">
        <v>6</v>
      </c>
      <c r="I78" s="35" t="s">
        <v>7</v>
      </c>
      <c r="J78" s="35" t="s">
        <v>8</v>
      </c>
      <c r="K78" s="35" t="s">
        <v>9</v>
      </c>
      <c r="L78" s="35" t="s">
        <v>10</v>
      </c>
      <c r="M78" s="36"/>
      <c r="N78" s="35" t="s">
        <v>11</v>
      </c>
      <c r="O78" s="35" t="s">
        <v>12</v>
      </c>
      <c r="P78" s="35" t="s">
        <v>13</v>
      </c>
      <c r="Q78" s="36"/>
      <c r="R78" s="37" t="s">
        <v>14</v>
      </c>
      <c r="S78" s="37" t="s">
        <v>15</v>
      </c>
      <c r="T78" s="37" t="s">
        <v>16</v>
      </c>
      <c r="U78" s="37" t="s">
        <v>17</v>
      </c>
      <c r="V78" s="37" t="s">
        <v>18</v>
      </c>
      <c r="W78" s="37" t="s">
        <v>19</v>
      </c>
      <c r="X78" s="38" t="s">
        <v>391</v>
      </c>
      <c r="Z78" s="65" t="s">
        <v>405</v>
      </c>
      <c r="AA78" s="65" t="s">
        <v>406</v>
      </c>
    </row>
    <row r="79" spans="1:27" x14ac:dyDescent="0.25">
      <c r="A79" s="60">
        <v>540159</v>
      </c>
      <c r="B79" s="63" t="s">
        <v>264</v>
      </c>
      <c r="C79" s="61" t="s">
        <v>263</v>
      </c>
      <c r="D79" s="61" t="s">
        <v>23</v>
      </c>
      <c r="E79" s="60">
        <v>4</v>
      </c>
      <c r="F79" s="61"/>
      <c r="G79" s="92">
        <v>176</v>
      </c>
      <c r="H79" s="60">
        <v>13</v>
      </c>
      <c r="I79" s="60">
        <v>139</v>
      </c>
      <c r="J79" s="60">
        <v>43</v>
      </c>
      <c r="K79" s="60">
        <v>0</v>
      </c>
      <c r="L79" s="60">
        <v>29</v>
      </c>
      <c r="M79" s="60"/>
      <c r="N79" s="60">
        <v>357</v>
      </c>
      <c r="O79" s="60">
        <v>43</v>
      </c>
      <c r="P79" s="60">
        <v>400</v>
      </c>
      <c r="Q79" s="60"/>
      <c r="R79" s="60">
        <v>68</v>
      </c>
      <c r="S79" s="60">
        <v>275</v>
      </c>
      <c r="T79" s="92">
        <f xml:space="preserve"> 14 + G79</f>
        <v>190</v>
      </c>
      <c r="U79" s="60">
        <v>0</v>
      </c>
      <c r="V79" s="60">
        <v>0</v>
      </c>
      <c r="W79" s="60">
        <v>289</v>
      </c>
      <c r="X79" s="60">
        <v>357</v>
      </c>
      <c r="Y79" s="62"/>
      <c r="Z79" s="66">
        <f t="shared" ref="Z79" si="0">IFERROR(_xlfn.PERCENTRANK.INC(T$6:T$232,T79),"-9999")</f>
        <v>1</v>
      </c>
      <c r="AA79" s="66">
        <f t="shared" ref="AA79" si="1">IFERROR(_xlfn.PERCENTRANK.INC(X$6:X$232,X79),"-9999")</f>
        <v>0.25</v>
      </c>
    </row>
    <row r="80" spans="1:27" x14ac:dyDescent="0.25">
      <c r="T80" s="93" t="s">
        <v>421</v>
      </c>
    </row>
  </sheetData>
  <mergeCells count="16">
    <mergeCell ref="A77:E77"/>
    <mergeCell ref="A76:E76"/>
    <mergeCell ref="G76:H76"/>
    <mergeCell ref="J76:K76"/>
    <mergeCell ref="N76:P76"/>
    <mergeCell ref="R76:X76"/>
    <mergeCell ref="AB4:AC4"/>
    <mergeCell ref="A5:E5"/>
    <mergeCell ref="A17:E18"/>
    <mergeCell ref="G17:K17"/>
    <mergeCell ref="A4:E4"/>
    <mergeCell ref="G4:H4"/>
    <mergeCell ref="J4:K4"/>
    <mergeCell ref="N4:P4"/>
    <mergeCell ref="R4:X4"/>
    <mergeCell ref="Z4:Z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89"/>
  <sheetViews>
    <sheetView workbookViewId="0">
      <pane xSplit="4" ySplit="5" topLeftCell="N6" activePane="bottomRight" state="frozen"/>
      <selection pane="topRight" activeCell="E1" sqref="E1"/>
      <selection pane="bottomLeft" activeCell="A6" sqref="A6"/>
      <selection pane="bottomRight" activeCell="A2" sqref="A2"/>
    </sheetView>
  </sheetViews>
  <sheetFormatPr defaultRowHeight="15" x14ac:dyDescent="0.25"/>
  <cols>
    <col min="2" max="2" width="17.140625" customWidth="1"/>
    <col min="4" max="5" width="12" customWidth="1"/>
  </cols>
  <sheetData>
    <row r="1" spans="1:31" x14ac:dyDescent="0.25">
      <c r="A1" t="s">
        <v>554</v>
      </c>
    </row>
    <row r="2" spans="1:31" ht="15.75" thickBot="1" x14ac:dyDescent="0.3"/>
    <row r="3" spans="1:31" ht="25.5" x14ac:dyDescent="0.25">
      <c r="A3" s="363" t="s">
        <v>370</v>
      </c>
      <c r="B3" s="364"/>
      <c r="C3" s="364"/>
      <c r="D3" s="364"/>
      <c r="E3" s="365"/>
      <c r="F3" s="39"/>
      <c r="G3" s="366" t="s">
        <v>376</v>
      </c>
      <c r="H3" s="367"/>
      <c r="I3" s="22" t="s">
        <v>377</v>
      </c>
      <c r="J3" s="367" t="s">
        <v>8</v>
      </c>
      <c r="K3" s="367"/>
      <c r="L3" s="23" t="s">
        <v>10</v>
      </c>
      <c r="M3" s="42"/>
      <c r="N3" s="370" t="s">
        <v>403</v>
      </c>
      <c r="O3" s="371"/>
      <c r="P3" s="372"/>
      <c r="Q3" s="40"/>
      <c r="R3" s="370" t="s">
        <v>404</v>
      </c>
      <c r="S3" s="371"/>
      <c r="T3" s="371"/>
      <c r="U3" s="371"/>
      <c r="V3" s="371"/>
      <c r="W3" s="371"/>
      <c r="X3" s="372"/>
      <c r="Z3" s="265" t="s">
        <v>555</v>
      </c>
      <c r="AA3" s="265" t="s">
        <v>555</v>
      </c>
    </row>
    <row r="4" spans="1:31" ht="51" x14ac:dyDescent="0.25">
      <c r="A4" s="360"/>
      <c r="B4" s="361"/>
      <c r="C4" s="361"/>
      <c r="D4" s="361"/>
      <c r="E4" s="362"/>
      <c r="F4" s="2"/>
      <c r="G4" s="43" t="s">
        <v>378</v>
      </c>
      <c r="H4" s="44" t="s">
        <v>379</v>
      </c>
      <c r="I4" s="45" t="s">
        <v>380</v>
      </c>
      <c r="J4" s="46" t="s">
        <v>8</v>
      </c>
      <c r="K4" s="46" t="s">
        <v>9</v>
      </c>
      <c r="L4" s="47" t="s">
        <v>10</v>
      </c>
      <c r="M4" s="41"/>
      <c r="N4" s="48" t="s">
        <v>381</v>
      </c>
      <c r="O4" s="46" t="s">
        <v>382</v>
      </c>
      <c r="P4" s="49" t="s">
        <v>383</v>
      </c>
      <c r="Q4" s="41"/>
      <c r="R4" s="50" t="s">
        <v>384</v>
      </c>
      <c r="S4" s="51" t="s">
        <v>385</v>
      </c>
      <c r="T4" s="52" t="s">
        <v>386</v>
      </c>
      <c r="U4" s="51" t="s">
        <v>387</v>
      </c>
      <c r="V4" s="51" t="s">
        <v>388</v>
      </c>
      <c r="W4" s="53" t="s">
        <v>389</v>
      </c>
      <c r="X4" s="54" t="s">
        <v>20</v>
      </c>
      <c r="Z4" s="221" t="s">
        <v>419</v>
      </c>
      <c r="AA4" s="221" t="s">
        <v>420</v>
      </c>
    </row>
    <row r="5" spans="1:31" ht="44.25" customHeight="1" x14ac:dyDescent="0.25">
      <c r="A5" s="35" t="s">
        <v>0</v>
      </c>
      <c r="B5" s="35" t="s">
        <v>1</v>
      </c>
      <c r="C5" s="35" t="s">
        <v>2</v>
      </c>
      <c r="D5" s="35" t="s">
        <v>3</v>
      </c>
      <c r="E5" s="35" t="s">
        <v>4</v>
      </c>
      <c r="F5" s="36"/>
      <c r="G5" s="35" t="s">
        <v>5</v>
      </c>
      <c r="H5" s="35" t="s">
        <v>6</v>
      </c>
      <c r="I5" s="35" t="s">
        <v>7</v>
      </c>
      <c r="J5" s="35" t="s">
        <v>8</v>
      </c>
      <c r="K5" s="35" t="s">
        <v>9</v>
      </c>
      <c r="L5" s="35" t="s">
        <v>10</v>
      </c>
      <c r="M5" s="36"/>
      <c r="N5" s="35" t="s">
        <v>11</v>
      </c>
      <c r="O5" s="35" t="s">
        <v>12</v>
      </c>
      <c r="P5" s="35" t="s">
        <v>13</v>
      </c>
      <c r="Q5" s="36"/>
      <c r="R5" s="37" t="s">
        <v>14</v>
      </c>
      <c r="S5" s="37" t="s">
        <v>15</v>
      </c>
      <c r="T5" s="37" t="s">
        <v>16</v>
      </c>
      <c r="U5" s="37" t="s">
        <v>17</v>
      </c>
      <c r="V5" s="37" t="s">
        <v>18</v>
      </c>
      <c r="W5" s="37" t="s">
        <v>19</v>
      </c>
      <c r="X5" s="38" t="s">
        <v>391</v>
      </c>
      <c r="Z5" s="262" t="s">
        <v>405</v>
      </c>
      <c r="AA5" s="262" t="s">
        <v>406</v>
      </c>
      <c r="AC5" s="83" t="s">
        <v>411</v>
      </c>
      <c r="AD5" s="83" t="s">
        <v>390</v>
      </c>
      <c r="AE5" s="83" t="s">
        <v>412</v>
      </c>
    </row>
    <row r="6" spans="1:31" x14ac:dyDescent="0.25">
      <c r="A6" s="24">
        <v>540172</v>
      </c>
      <c r="B6" s="25" t="s">
        <v>210</v>
      </c>
      <c r="C6" s="25" t="s">
        <v>211</v>
      </c>
      <c r="D6" s="25" t="s">
        <v>23</v>
      </c>
      <c r="E6" s="24">
        <v>1</v>
      </c>
      <c r="F6" s="25"/>
      <c r="G6" s="24" t="s">
        <v>31</v>
      </c>
      <c r="H6" s="24" t="s">
        <v>31</v>
      </c>
      <c r="I6" s="24" t="s">
        <v>31</v>
      </c>
      <c r="J6" s="24" t="s">
        <v>31</v>
      </c>
      <c r="K6" s="24" t="s">
        <v>31</v>
      </c>
      <c r="L6" s="24" t="s">
        <v>31</v>
      </c>
      <c r="M6" s="24"/>
      <c r="N6" s="24" t="s">
        <v>31</v>
      </c>
      <c r="O6" s="24" t="s">
        <v>31</v>
      </c>
      <c r="P6" s="24" t="s">
        <v>31</v>
      </c>
      <c r="Q6" s="24"/>
      <c r="R6" s="24" t="s">
        <v>31</v>
      </c>
      <c r="S6" s="24" t="s">
        <v>31</v>
      </c>
      <c r="T6" s="24" t="s">
        <v>31</v>
      </c>
      <c r="U6" s="24" t="s">
        <v>31</v>
      </c>
      <c r="V6" s="24" t="s">
        <v>31</v>
      </c>
      <c r="W6" s="24" t="s">
        <v>31</v>
      </c>
      <c r="X6" s="24" t="s">
        <v>31</v>
      </c>
      <c r="Z6" s="261" t="str">
        <f>IFERROR(_xlfn.PERCENTRANK.INC(T$6:T$286,T6),"-9999")</f>
        <v>-9999</v>
      </c>
      <c r="AA6" s="261" t="str">
        <f>IFERROR(_xlfn.PERCENTRANK.INC(X$6:X$286,X6),"-9999")</f>
        <v>-9999</v>
      </c>
      <c r="AB6" t="s">
        <v>518</v>
      </c>
      <c r="AC6" s="135"/>
      <c r="AD6" s="135"/>
      <c r="AE6" s="135"/>
    </row>
    <row r="7" spans="1:31" x14ac:dyDescent="0.25">
      <c r="A7" s="24">
        <v>540284</v>
      </c>
      <c r="B7" s="25" t="s">
        <v>276</v>
      </c>
      <c r="C7" s="25" t="s">
        <v>268</v>
      </c>
      <c r="D7" s="25" t="s">
        <v>23</v>
      </c>
      <c r="E7" s="24">
        <v>6</v>
      </c>
      <c r="F7" s="25"/>
      <c r="G7" s="24" t="s">
        <v>31</v>
      </c>
      <c r="H7" s="24" t="s">
        <v>31</v>
      </c>
      <c r="I7" s="24" t="s">
        <v>31</v>
      </c>
      <c r="J7" s="24" t="s">
        <v>31</v>
      </c>
      <c r="K7" s="24" t="s">
        <v>31</v>
      </c>
      <c r="L7" s="24" t="s">
        <v>31</v>
      </c>
      <c r="M7" s="24"/>
      <c r="N7" s="24" t="s">
        <v>31</v>
      </c>
      <c r="O7" s="24" t="s">
        <v>31</v>
      </c>
      <c r="P7" s="24" t="s">
        <v>31</v>
      </c>
      <c r="Q7" s="24"/>
      <c r="R7" s="24" t="s">
        <v>31</v>
      </c>
      <c r="S7" s="24" t="s">
        <v>31</v>
      </c>
      <c r="T7" s="24" t="s">
        <v>31</v>
      </c>
      <c r="U7" s="24" t="s">
        <v>31</v>
      </c>
      <c r="V7" s="24" t="s">
        <v>31</v>
      </c>
      <c r="W7" s="24" t="s">
        <v>31</v>
      </c>
      <c r="X7" s="24" t="s">
        <v>31</v>
      </c>
      <c r="Z7" s="261" t="str">
        <f>IFERROR(_xlfn.PERCENTRANK.INC(T$6:T$286,T7),"-9999")</f>
        <v>-9999</v>
      </c>
      <c r="AA7" s="261" t="str">
        <f>IFERROR(_xlfn.PERCENTRANK.INC(X$6:X$286,X7),"-9999")</f>
        <v>-9999</v>
      </c>
      <c r="AB7" t="s">
        <v>518</v>
      </c>
      <c r="AC7" s="135"/>
      <c r="AD7" s="135"/>
      <c r="AE7" s="135"/>
    </row>
    <row r="8" spans="1:31" x14ac:dyDescent="0.25">
      <c r="A8" s="24">
        <v>545555</v>
      </c>
      <c r="B8" s="25" t="s">
        <v>216</v>
      </c>
      <c r="C8" s="25" t="s">
        <v>215</v>
      </c>
      <c r="D8" s="25" t="s">
        <v>23</v>
      </c>
      <c r="E8" s="24">
        <v>8</v>
      </c>
      <c r="F8" s="25"/>
      <c r="G8" s="24" t="s">
        <v>31</v>
      </c>
      <c r="H8" s="24" t="s">
        <v>31</v>
      </c>
      <c r="I8" s="24" t="s">
        <v>31</v>
      </c>
      <c r="J8" s="24" t="s">
        <v>31</v>
      </c>
      <c r="K8" s="24" t="s">
        <v>31</v>
      </c>
      <c r="L8" s="24" t="s">
        <v>31</v>
      </c>
      <c r="M8" s="24"/>
      <c r="N8" s="24" t="s">
        <v>31</v>
      </c>
      <c r="O8" s="24" t="s">
        <v>31</v>
      </c>
      <c r="P8" s="24" t="s">
        <v>31</v>
      </c>
      <c r="Q8" s="24"/>
      <c r="R8" s="24" t="s">
        <v>31</v>
      </c>
      <c r="S8" s="24" t="s">
        <v>31</v>
      </c>
      <c r="T8" s="24" t="s">
        <v>31</v>
      </c>
      <c r="U8" s="24" t="s">
        <v>31</v>
      </c>
      <c r="V8" s="24" t="s">
        <v>31</v>
      </c>
      <c r="W8" s="24" t="s">
        <v>31</v>
      </c>
      <c r="X8" s="24" t="s">
        <v>31</v>
      </c>
      <c r="Z8" s="261" t="str">
        <f>IFERROR(_xlfn.PERCENTRANK.INC(T$6:T$286,T8),"-9999")</f>
        <v>-9999</v>
      </c>
      <c r="AA8" s="261" t="str">
        <f>IFERROR(_xlfn.PERCENTRANK.INC(X$6:X$286,X8),"-9999")</f>
        <v>-9999</v>
      </c>
      <c r="AB8" t="s">
        <v>518</v>
      </c>
      <c r="AC8" s="135"/>
      <c r="AD8" s="135"/>
      <c r="AE8" s="135"/>
    </row>
    <row r="9" spans="1:31" x14ac:dyDescent="0.25">
      <c r="A9" s="24">
        <v>540091</v>
      </c>
      <c r="B9" s="25" t="s">
        <v>218</v>
      </c>
      <c r="C9" s="25" t="s">
        <v>215</v>
      </c>
      <c r="D9" s="25" t="s">
        <v>23</v>
      </c>
      <c r="E9" s="24">
        <v>8</v>
      </c>
      <c r="F9" s="25"/>
      <c r="G9" s="24" t="s">
        <v>31</v>
      </c>
      <c r="H9" s="24" t="s">
        <v>31</v>
      </c>
      <c r="I9" s="24" t="s">
        <v>31</v>
      </c>
      <c r="J9" s="24" t="s">
        <v>31</v>
      </c>
      <c r="K9" s="24" t="s">
        <v>31</v>
      </c>
      <c r="L9" s="24" t="s">
        <v>31</v>
      </c>
      <c r="M9" s="24"/>
      <c r="N9" s="24" t="s">
        <v>31</v>
      </c>
      <c r="O9" s="24" t="s">
        <v>31</v>
      </c>
      <c r="P9" s="24" t="s">
        <v>31</v>
      </c>
      <c r="Q9" s="24"/>
      <c r="R9" s="24" t="s">
        <v>31</v>
      </c>
      <c r="S9" s="24" t="s">
        <v>31</v>
      </c>
      <c r="T9" s="24" t="s">
        <v>31</v>
      </c>
      <c r="U9" s="24" t="s">
        <v>31</v>
      </c>
      <c r="V9" s="24" t="s">
        <v>31</v>
      </c>
      <c r="W9" s="24" t="s">
        <v>31</v>
      </c>
      <c r="X9" s="24" t="s">
        <v>31</v>
      </c>
      <c r="Z9" s="261" t="str">
        <f>IFERROR(_xlfn.PERCENTRANK.INC(T$6:T$286,T9),"-9999")</f>
        <v>-9999</v>
      </c>
      <c r="AA9" s="261" t="str">
        <f>IFERROR(_xlfn.PERCENTRANK.INC(X$6:X$286,X9),"-9999")</f>
        <v>-9999</v>
      </c>
      <c r="AB9" t="s">
        <v>518</v>
      </c>
      <c r="AC9" s="135"/>
      <c r="AD9" s="135"/>
      <c r="AE9" s="135"/>
    </row>
    <row r="10" spans="1:31" x14ac:dyDescent="0.25">
      <c r="A10" s="24">
        <v>540293</v>
      </c>
      <c r="B10" s="25" t="s">
        <v>77</v>
      </c>
      <c r="C10" s="25" t="s">
        <v>70</v>
      </c>
      <c r="D10" s="25" t="s">
        <v>23</v>
      </c>
      <c r="E10" s="24">
        <v>4</v>
      </c>
      <c r="F10" s="25"/>
      <c r="G10" s="24" t="s">
        <v>31</v>
      </c>
      <c r="H10" s="24" t="s">
        <v>31</v>
      </c>
      <c r="I10" s="24" t="s">
        <v>31</v>
      </c>
      <c r="J10" s="24" t="s">
        <v>31</v>
      </c>
      <c r="K10" s="24" t="s">
        <v>31</v>
      </c>
      <c r="L10" s="24" t="s">
        <v>31</v>
      </c>
      <c r="M10" s="24"/>
      <c r="N10" s="24" t="s">
        <v>31</v>
      </c>
      <c r="O10" s="24" t="s">
        <v>31</v>
      </c>
      <c r="P10" s="24" t="s">
        <v>31</v>
      </c>
      <c r="Q10" s="24"/>
      <c r="R10" s="24" t="s">
        <v>31</v>
      </c>
      <c r="S10" s="24" t="s">
        <v>31</v>
      </c>
      <c r="T10" s="24" t="s">
        <v>31</v>
      </c>
      <c r="U10" s="24" t="s">
        <v>31</v>
      </c>
      <c r="V10" s="24" t="s">
        <v>31</v>
      </c>
      <c r="W10" s="24" t="s">
        <v>31</v>
      </c>
      <c r="X10" s="24" t="s">
        <v>31</v>
      </c>
      <c r="Z10" s="261" t="str">
        <f>IFERROR(_xlfn.PERCENTRANK.INC(T$6:T$286,T10),"-9999")</f>
        <v>-9999</v>
      </c>
      <c r="AA10" s="261" t="str">
        <f>IFERROR(_xlfn.PERCENTRANK.INC(X$6:X$286,X10),"-9999")</f>
        <v>-9999</v>
      </c>
      <c r="AB10" t="s">
        <v>518</v>
      </c>
      <c r="AC10" s="135"/>
      <c r="AD10" s="135"/>
      <c r="AE10" s="135"/>
    </row>
    <row r="11" spans="1:31" x14ac:dyDescent="0.25">
      <c r="A11" s="24">
        <v>540235</v>
      </c>
      <c r="B11" s="25" t="s">
        <v>41</v>
      </c>
      <c r="C11" s="25" t="s">
        <v>40</v>
      </c>
      <c r="D11" s="25" t="s">
        <v>23</v>
      </c>
      <c r="E11" s="24">
        <v>7</v>
      </c>
      <c r="F11" s="25"/>
      <c r="G11" s="24" t="s">
        <v>31</v>
      </c>
      <c r="H11" s="24" t="s">
        <v>31</v>
      </c>
      <c r="I11" s="24" t="s">
        <v>31</v>
      </c>
      <c r="J11" s="24" t="s">
        <v>31</v>
      </c>
      <c r="K11" s="24" t="s">
        <v>31</v>
      </c>
      <c r="L11" s="24" t="s">
        <v>31</v>
      </c>
      <c r="M11" s="24"/>
      <c r="N11" s="24" t="s">
        <v>31</v>
      </c>
      <c r="O11" s="24" t="s">
        <v>31</v>
      </c>
      <c r="P11" s="24" t="s">
        <v>31</v>
      </c>
      <c r="Q11" s="24"/>
      <c r="R11" s="24" t="s">
        <v>31</v>
      </c>
      <c r="S11" s="24" t="s">
        <v>31</v>
      </c>
      <c r="T11" s="24" t="s">
        <v>31</v>
      </c>
      <c r="U11" s="24" t="s">
        <v>31</v>
      </c>
      <c r="V11" s="24" t="s">
        <v>31</v>
      </c>
      <c r="W11" s="24" t="s">
        <v>31</v>
      </c>
      <c r="X11" s="24" t="s">
        <v>31</v>
      </c>
      <c r="Z11" s="261" t="str">
        <f>IFERROR(_xlfn.PERCENTRANK.INC(T$6:T$286,T11),"-9999")</f>
        <v>-9999</v>
      </c>
      <c r="AA11" s="261" t="str">
        <f>IFERROR(_xlfn.PERCENTRANK.INC(X$6:X$286,X11),"-9999")</f>
        <v>-9999</v>
      </c>
      <c r="AB11" t="s">
        <v>518</v>
      </c>
      <c r="AC11" s="135"/>
      <c r="AD11" s="135"/>
      <c r="AE11" s="135"/>
    </row>
    <row r="12" spans="1:31" x14ac:dyDescent="0.25">
      <c r="A12" s="24">
        <v>545550</v>
      </c>
      <c r="B12" s="25" t="s">
        <v>30</v>
      </c>
      <c r="C12" s="25" t="s">
        <v>29</v>
      </c>
      <c r="D12" s="25" t="s">
        <v>23</v>
      </c>
      <c r="E12" s="24">
        <v>9</v>
      </c>
      <c r="F12" s="25"/>
      <c r="G12" s="24" t="s">
        <v>31</v>
      </c>
      <c r="H12" s="24" t="s">
        <v>31</v>
      </c>
      <c r="I12" s="24" t="s">
        <v>31</v>
      </c>
      <c r="J12" s="24" t="s">
        <v>31</v>
      </c>
      <c r="K12" s="24" t="s">
        <v>31</v>
      </c>
      <c r="L12" s="24" t="s">
        <v>31</v>
      </c>
      <c r="M12" s="24"/>
      <c r="N12" s="24" t="s">
        <v>31</v>
      </c>
      <c r="O12" s="24" t="s">
        <v>31</v>
      </c>
      <c r="P12" s="24" t="s">
        <v>31</v>
      </c>
      <c r="Q12" s="24"/>
      <c r="R12" s="24" t="s">
        <v>31</v>
      </c>
      <c r="S12" s="24" t="s">
        <v>31</v>
      </c>
      <c r="T12" s="24" t="s">
        <v>31</v>
      </c>
      <c r="U12" s="24" t="s">
        <v>31</v>
      </c>
      <c r="V12" s="24" t="s">
        <v>31</v>
      </c>
      <c r="W12" s="24" t="s">
        <v>31</v>
      </c>
      <c r="X12" s="24" t="s">
        <v>31</v>
      </c>
      <c r="Z12" s="261" t="str">
        <f>IFERROR(_xlfn.PERCENTRANK.INC(T$6:T$286,T12),"-9999")</f>
        <v>-9999</v>
      </c>
      <c r="AA12" s="261" t="str">
        <f>IFERROR(_xlfn.PERCENTRANK.INC(X$6:X$286,X12),"-9999")</f>
        <v>-9999</v>
      </c>
      <c r="AB12" t="s">
        <v>518</v>
      </c>
      <c r="AC12" s="135"/>
      <c r="AD12" s="135"/>
      <c r="AE12" s="135"/>
    </row>
    <row r="13" spans="1:31" x14ac:dyDescent="0.25">
      <c r="A13" s="24">
        <v>540288</v>
      </c>
      <c r="B13" s="25" t="s">
        <v>265</v>
      </c>
      <c r="C13" s="25" t="s">
        <v>263</v>
      </c>
      <c r="D13" s="25" t="s">
        <v>23</v>
      </c>
      <c r="E13" s="24">
        <v>4</v>
      </c>
      <c r="F13" s="25"/>
      <c r="G13" s="24" t="s">
        <v>31</v>
      </c>
      <c r="H13" s="24" t="s">
        <v>31</v>
      </c>
      <c r="I13" s="24" t="s">
        <v>31</v>
      </c>
      <c r="J13" s="24" t="s">
        <v>31</v>
      </c>
      <c r="K13" s="24" t="s">
        <v>31</v>
      </c>
      <c r="L13" s="24" t="s">
        <v>31</v>
      </c>
      <c r="M13" s="24"/>
      <c r="N13" s="24" t="s">
        <v>31</v>
      </c>
      <c r="O13" s="24" t="s">
        <v>31</v>
      </c>
      <c r="P13" s="24" t="s">
        <v>31</v>
      </c>
      <c r="Q13" s="24"/>
      <c r="R13" s="24" t="s">
        <v>31</v>
      </c>
      <c r="S13" s="24" t="s">
        <v>31</v>
      </c>
      <c r="T13" s="24" t="s">
        <v>31</v>
      </c>
      <c r="U13" s="24" t="s">
        <v>31</v>
      </c>
      <c r="V13" s="24" t="s">
        <v>31</v>
      </c>
      <c r="W13" s="24" t="s">
        <v>31</v>
      </c>
      <c r="X13" s="24" t="s">
        <v>31</v>
      </c>
      <c r="Z13" s="261" t="str">
        <f>IFERROR(_xlfn.PERCENTRANK.INC(T$6:T$286,T13),"-9999")</f>
        <v>-9999</v>
      </c>
      <c r="AA13" s="261" t="str">
        <f>IFERROR(_xlfn.PERCENTRANK.INC(X$6:X$286,X13),"-9999")</f>
        <v>-9999</v>
      </c>
      <c r="AB13" t="s">
        <v>518</v>
      </c>
      <c r="AC13" s="135"/>
      <c r="AD13" s="135"/>
      <c r="AE13" s="135"/>
    </row>
    <row r="14" spans="1:31" x14ac:dyDescent="0.25">
      <c r="A14" s="24">
        <v>540281</v>
      </c>
      <c r="B14" s="25" t="s">
        <v>97</v>
      </c>
      <c r="C14" s="25" t="s">
        <v>90</v>
      </c>
      <c r="D14" s="25" t="s">
        <v>23</v>
      </c>
      <c r="E14" s="24">
        <v>4</v>
      </c>
      <c r="F14" s="25"/>
      <c r="G14" s="24" t="s">
        <v>31</v>
      </c>
      <c r="H14" s="24" t="s">
        <v>31</v>
      </c>
      <c r="I14" s="24" t="s">
        <v>31</v>
      </c>
      <c r="J14" s="24" t="s">
        <v>31</v>
      </c>
      <c r="K14" s="24" t="s">
        <v>31</v>
      </c>
      <c r="L14" s="24" t="s">
        <v>31</v>
      </c>
      <c r="M14" s="24"/>
      <c r="N14" s="24" t="s">
        <v>31</v>
      </c>
      <c r="O14" s="24" t="s">
        <v>31</v>
      </c>
      <c r="P14" s="24" t="s">
        <v>31</v>
      </c>
      <c r="Q14" s="24"/>
      <c r="R14" s="24" t="s">
        <v>31</v>
      </c>
      <c r="S14" s="24" t="s">
        <v>31</v>
      </c>
      <c r="T14" s="24" t="s">
        <v>31</v>
      </c>
      <c r="U14" s="24" t="s">
        <v>31</v>
      </c>
      <c r="V14" s="24" t="s">
        <v>31</v>
      </c>
      <c r="W14" s="24" t="s">
        <v>31</v>
      </c>
      <c r="X14" s="24" t="s">
        <v>31</v>
      </c>
      <c r="Z14" s="261" t="str">
        <f>IFERROR(_xlfn.PERCENTRANK.INC(T$6:T$286,T14),"-9999")</f>
        <v>-9999</v>
      </c>
      <c r="AA14" s="261" t="str">
        <f>IFERROR(_xlfn.PERCENTRANK.INC(X$6:X$286,X14),"-9999")</f>
        <v>-9999</v>
      </c>
      <c r="AB14" t="s">
        <v>518</v>
      </c>
      <c r="AC14" s="135"/>
      <c r="AD14" s="135"/>
      <c r="AE14" s="135"/>
    </row>
    <row r="15" spans="1:31" x14ac:dyDescent="0.25">
      <c r="A15" s="24">
        <v>540042</v>
      </c>
      <c r="B15" s="25" t="s">
        <v>361</v>
      </c>
      <c r="C15" s="25" t="s">
        <v>359</v>
      </c>
      <c r="D15" s="25" t="s">
        <v>23</v>
      </c>
      <c r="E15" s="24">
        <v>5</v>
      </c>
      <c r="F15" s="25"/>
      <c r="G15" s="24" t="s">
        <v>31</v>
      </c>
      <c r="H15" s="24" t="s">
        <v>31</v>
      </c>
      <c r="I15" s="24" t="s">
        <v>31</v>
      </c>
      <c r="J15" s="24" t="s">
        <v>31</v>
      </c>
      <c r="K15" s="24" t="s">
        <v>31</v>
      </c>
      <c r="L15" s="24" t="s">
        <v>31</v>
      </c>
      <c r="M15" s="24"/>
      <c r="N15" s="24" t="s">
        <v>31</v>
      </c>
      <c r="O15" s="24" t="s">
        <v>31</v>
      </c>
      <c r="P15" s="24" t="s">
        <v>31</v>
      </c>
      <c r="Q15" s="24"/>
      <c r="R15" s="24" t="s">
        <v>31</v>
      </c>
      <c r="S15" s="24" t="s">
        <v>31</v>
      </c>
      <c r="T15" s="24" t="s">
        <v>31</v>
      </c>
      <c r="U15" s="24" t="s">
        <v>31</v>
      </c>
      <c r="V15" s="24" t="s">
        <v>31</v>
      </c>
      <c r="W15" s="24" t="s">
        <v>31</v>
      </c>
      <c r="X15" s="24" t="s">
        <v>31</v>
      </c>
      <c r="Z15" s="261" t="str">
        <f>IFERROR(_xlfn.PERCENTRANK.INC(T$6:T$286,T15),"-9999")</f>
        <v>-9999</v>
      </c>
      <c r="AA15" s="261" t="str">
        <f>IFERROR(_xlfn.PERCENTRANK.INC(X$6:X$286,X15),"-9999")</f>
        <v>-9999</v>
      </c>
      <c r="AB15" t="s">
        <v>518</v>
      </c>
      <c r="AC15" s="135"/>
      <c r="AD15" s="135"/>
      <c r="AE15" s="135"/>
    </row>
    <row r="16" spans="1:31" x14ac:dyDescent="0.25">
      <c r="A16" s="24">
        <v>540244</v>
      </c>
      <c r="B16" s="25" t="s">
        <v>96</v>
      </c>
      <c r="C16" s="25" t="s">
        <v>90</v>
      </c>
      <c r="D16" s="25" t="s">
        <v>23</v>
      </c>
      <c r="E16" s="24">
        <v>4</v>
      </c>
      <c r="F16" s="25"/>
      <c r="G16" s="24" t="s">
        <v>31</v>
      </c>
      <c r="H16" s="24" t="s">
        <v>31</v>
      </c>
      <c r="I16" s="24" t="s">
        <v>31</v>
      </c>
      <c r="J16" s="24" t="s">
        <v>31</v>
      </c>
      <c r="K16" s="24" t="s">
        <v>31</v>
      </c>
      <c r="L16" s="24" t="s">
        <v>31</v>
      </c>
      <c r="M16" s="24"/>
      <c r="N16" s="24" t="s">
        <v>31</v>
      </c>
      <c r="O16" s="24" t="s">
        <v>31</v>
      </c>
      <c r="P16" s="24" t="s">
        <v>31</v>
      </c>
      <c r="Q16" s="24"/>
      <c r="R16" s="24" t="s">
        <v>31</v>
      </c>
      <c r="S16" s="24" t="s">
        <v>31</v>
      </c>
      <c r="T16" s="24" t="s">
        <v>31</v>
      </c>
      <c r="U16" s="24" t="s">
        <v>31</v>
      </c>
      <c r="V16" s="24" t="s">
        <v>31</v>
      </c>
      <c r="W16" s="24" t="s">
        <v>31</v>
      </c>
      <c r="X16" s="24" t="s">
        <v>31</v>
      </c>
      <c r="Z16" s="261" t="str">
        <f>IFERROR(_xlfn.PERCENTRANK.INC(T$6:T$286,T16),"-9999")</f>
        <v>-9999</v>
      </c>
      <c r="AA16" s="261" t="str">
        <f>IFERROR(_xlfn.PERCENTRANK.INC(X$6:X$286,X16),"-9999")</f>
        <v>-9999</v>
      </c>
      <c r="AB16" t="s">
        <v>518</v>
      </c>
      <c r="AC16" s="135"/>
      <c r="AD16" s="135"/>
      <c r="AE16" s="135"/>
    </row>
    <row r="17" spans="1:31" x14ac:dyDescent="0.25">
      <c r="A17" s="24">
        <v>540050</v>
      </c>
      <c r="B17" s="25" t="s">
        <v>74</v>
      </c>
      <c r="C17" s="25" t="s">
        <v>70</v>
      </c>
      <c r="D17" s="25" t="s">
        <v>23</v>
      </c>
      <c r="E17" s="24">
        <v>4</v>
      </c>
      <c r="F17" s="25"/>
      <c r="G17" s="24" t="s">
        <v>31</v>
      </c>
      <c r="H17" s="24" t="s">
        <v>31</v>
      </c>
      <c r="I17" s="24" t="s">
        <v>31</v>
      </c>
      <c r="J17" s="24" t="s">
        <v>31</v>
      </c>
      <c r="K17" s="24" t="s">
        <v>31</v>
      </c>
      <c r="L17" s="24" t="s">
        <v>31</v>
      </c>
      <c r="M17" s="24"/>
      <c r="N17" s="24" t="s">
        <v>31</v>
      </c>
      <c r="O17" s="24" t="s">
        <v>31</v>
      </c>
      <c r="P17" s="24" t="s">
        <v>31</v>
      </c>
      <c r="Q17" s="24"/>
      <c r="R17" s="24" t="s">
        <v>31</v>
      </c>
      <c r="S17" s="24" t="s">
        <v>31</v>
      </c>
      <c r="T17" s="24" t="s">
        <v>31</v>
      </c>
      <c r="U17" s="24" t="s">
        <v>31</v>
      </c>
      <c r="V17" s="24" t="s">
        <v>31</v>
      </c>
      <c r="W17" s="24" t="s">
        <v>31</v>
      </c>
      <c r="X17" s="24" t="s">
        <v>31</v>
      </c>
      <c r="Z17" s="261" t="str">
        <f>IFERROR(_xlfn.PERCENTRANK.INC(T$6:T$286,T17),"-9999")</f>
        <v>-9999</v>
      </c>
      <c r="AA17" s="261" t="str">
        <f>IFERROR(_xlfn.PERCENTRANK.INC(X$6:X$286,X17),"-9999")</f>
        <v>-9999</v>
      </c>
      <c r="AB17" t="s">
        <v>518</v>
      </c>
    </row>
    <row r="18" spans="1:31" x14ac:dyDescent="0.25">
      <c r="A18" s="24">
        <v>540290</v>
      </c>
      <c r="B18" s="25" t="s">
        <v>237</v>
      </c>
      <c r="C18" s="25" t="s">
        <v>238</v>
      </c>
      <c r="D18" s="25" t="s">
        <v>23</v>
      </c>
      <c r="E18" s="24">
        <v>1</v>
      </c>
      <c r="F18" s="25"/>
      <c r="G18" s="24" t="s">
        <v>31</v>
      </c>
      <c r="H18" s="24" t="s">
        <v>31</v>
      </c>
      <c r="I18" s="24" t="s">
        <v>31</v>
      </c>
      <c r="J18" s="24" t="s">
        <v>31</v>
      </c>
      <c r="K18" s="24" t="s">
        <v>31</v>
      </c>
      <c r="L18" s="24" t="s">
        <v>31</v>
      </c>
      <c r="M18" s="24"/>
      <c r="N18" s="24" t="s">
        <v>31</v>
      </c>
      <c r="O18" s="24" t="s">
        <v>31</v>
      </c>
      <c r="P18" s="24" t="s">
        <v>31</v>
      </c>
      <c r="Q18" s="24"/>
      <c r="R18" s="24" t="s">
        <v>31</v>
      </c>
      <c r="S18" s="24" t="s">
        <v>31</v>
      </c>
      <c r="T18" s="24" t="s">
        <v>31</v>
      </c>
      <c r="U18" s="24" t="s">
        <v>31</v>
      </c>
      <c r="V18" s="24" t="s">
        <v>31</v>
      </c>
      <c r="W18" s="24" t="s">
        <v>31</v>
      </c>
      <c r="X18" s="24" t="s">
        <v>31</v>
      </c>
      <c r="Z18" s="261" t="str">
        <f>IFERROR(_xlfn.PERCENTRANK.INC(T$6:T$286,T18),"-9999")</f>
        <v>-9999</v>
      </c>
      <c r="AA18" s="261" t="str">
        <f>IFERROR(_xlfn.PERCENTRANK.INC(X$6:X$286,X18),"-9999")</f>
        <v>-9999</v>
      </c>
      <c r="AB18" t="s">
        <v>518</v>
      </c>
    </row>
    <row r="19" spans="1:31" x14ac:dyDescent="0.25">
      <c r="A19" s="24">
        <v>540084</v>
      </c>
      <c r="B19" s="25" t="s">
        <v>52</v>
      </c>
      <c r="C19" s="25" t="s">
        <v>53</v>
      </c>
      <c r="D19" s="25" t="s">
        <v>23</v>
      </c>
      <c r="E19" s="24">
        <v>11</v>
      </c>
      <c r="F19" s="25"/>
      <c r="G19" s="24" t="s">
        <v>31</v>
      </c>
      <c r="H19" s="24" t="s">
        <v>31</v>
      </c>
      <c r="I19" s="24" t="s">
        <v>31</v>
      </c>
      <c r="J19" s="24" t="s">
        <v>31</v>
      </c>
      <c r="K19" s="24" t="s">
        <v>31</v>
      </c>
      <c r="L19" s="24" t="s">
        <v>31</v>
      </c>
      <c r="M19" s="24"/>
      <c r="N19" s="24" t="s">
        <v>31</v>
      </c>
      <c r="O19" s="24" t="s">
        <v>31</v>
      </c>
      <c r="P19" s="24" t="s">
        <v>31</v>
      </c>
      <c r="Q19" s="24"/>
      <c r="R19" s="24" t="s">
        <v>31</v>
      </c>
      <c r="S19" s="24" t="s">
        <v>31</v>
      </c>
      <c r="T19" s="24" t="s">
        <v>31</v>
      </c>
      <c r="U19" s="24" t="s">
        <v>31</v>
      </c>
      <c r="V19" s="24" t="s">
        <v>31</v>
      </c>
      <c r="W19" s="24" t="s">
        <v>31</v>
      </c>
      <c r="X19" s="24" t="s">
        <v>31</v>
      </c>
      <c r="Z19" s="261" t="str">
        <f>IFERROR(_xlfn.PERCENTRANK.INC(T$6:T$286,T19),"-9999")</f>
        <v>-9999</v>
      </c>
      <c r="AA19" s="261" t="str">
        <f>IFERROR(_xlfn.PERCENTRANK.INC(X$6:X$286,X19),"-9999")</f>
        <v>-9999</v>
      </c>
      <c r="AB19" t="s">
        <v>518</v>
      </c>
    </row>
    <row r="20" spans="1:31" x14ac:dyDescent="0.25">
      <c r="A20" s="58">
        <v>540070</v>
      </c>
      <c r="B20" s="59" t="s">
        <v>149</v>
      </c>
      <c r="C20" s="59" t="s">
        <v>134</v>
      </c>
      <c r="D20" s="59" t="s">
        <v>27</v>
      </c>
      <c r="E20" s="58">
        <v>3</v>
      </c>
      <c r="F20" s="59"/>
      <c r="G20" s="58">
        <v>0</v>
      </c>
      <c r="H20" s="58">
        <v>1387</v>
      </c>
      <c r="I20" s="58">
        <v>6100</v>
      </c>
      <c r="J20" s="58">
        <v>433</v>
      </c>
      <c r="K20" s="58">
        <v>0</v>
      </c>
      <c r="L20" s="58">
        <v>651</v>
      </c>
      <c r="M20" s="58"/>
      <c r="N20" s="58">
        <v>8138</v>
      </c>
      <c r="O20" s="58">
        <v>433</v>
      </c>
      <c r="P20" s="58">
        <v>8571</v>
      </c>
      <c r="Q20" s="58"/>
      <c r="R20" s="58">
        <v>1962</v>
      </c>
      <c r="S20" s="58">
        <v>4765</v>
      </c>
      <c r="T20" s="58">
        <v>1360</v>
      </c>
      <c r="U20" s="58">
        <v>0</v>
      </c>
      <c r="V20" s="58">
        <v>0</v>
      </c>
      <c r="W20" s="58">
        <v>6125</v>
      </c>
      <c r="X20" s="58">
        <v>8087</v>
      </c>
      <c r="Z20" s="260">
        <f>IFERROR(_xlfn.PERCENTRANK.INC(T$6:T$286,T20),"-9999")</f>
        <v>1</v>
      </c>
      <c r="AA20" s="260">
        <f>IFERROR(_xlfn.PERCENTRANK.INC(X$6:X$286,X20),"-9999")</f>
        <v>1</v>
      </c>
      <c r="AC20" s="418">
        <v>1</v>
      </c>
      <c r="AD20" s="419">
        <f>SUMIF(E$6:E$286,AC20,T$6:T$286)</f>
        <v>1162</v>
      </c>
      <c r="AE20" s="419">
        <f>SUMIF(E$6:E$286,AC20,X$6:X$286)</f>
        <v>10216</v>
      </c>
    </row>
    <row r="21" spans="1:31" x14ac:dyDescent="0.25">
      <c r="A21" s="58">
        <v>545536</v>
      </c>
      <c r="B21" s="59" t="s">
        <v>164</v>
      </c>
      <c r="C21" s="59" t="s">
        <v>159</v>
      </c>
      <c r="D21" s="59" t="s">
        <v>27</v>
      </c>
      <c r="E21" s="58">
        <v>2</v>
      </c>
      <c r="F21" s="59"/>
      <c r="G21" s="58">
        <v>0</v>
      </c>
      <c r="H21" s="58">
        <v>953</v>
      </c>
      <c r="I21" s="58">
        <v>2510</v>
      </c>
      <c r="J21" s="58">
        <v>815</v>
      </c>
      <c r="K21" s="58">
        <v>0</v>
      </c>
      <c r="L21" s="58">
        <v>941</v>
      </c>
      <c r="M21" s="58"/>
      <c r="N21" s="58">
        <v>4404</v>
      </c>
      <c r="O21" s="58">
        <v>815</v>
      </c>
      <c r="P21" s="58">
        <v>5219</v>
      </c>
      <c r="Q21" s="58"/>
      <c r="R21" s="58">
        <v>883</v>
      </c>
      <c r="S21" s="58">
        <v>2541</v>
      </c>
      <c r="T21" s="58">
        <v>931</v>
      </c>
      <c r="U21" s="58">
        <v>0</v>
      </c>
      <c r="V21" s="58">
        <v>0</v>
      </c>
      <c r="W21" s="58">
        <v>3472</v>
      </c>
      <c r="X21" s="58">
        <v>4355</v>
      </c>
      <c r="Z21" s="260">
        <f>IFERROR(_xlfn.PERCENTRANK.INC(T$6:T$286,T21),"-9999")</f>
        <v>0.996</v>
      </c>
      <c r="AA21" s="260">
        <f>IFERROR(_xlfn.PERCENTRANK.INC(X$6:X$286,X21),"-9999")</f>
        <v>0.996</v>
      </c>
      <c r="AC21" s="418">
        <v>2</v>
      </c>
      <c r="AD21" s="419">
        <f>SUMIF(E$6:E$286,AC21,T$6:T$286)</f>
        <v>2128</v>
      </c>
      <c r="AE21" s="419">
        <f>SUMIF(E$6:E$286,AC21,X$6:X$286)</f>
        <v>17047</v>
      </c>
    </row>
    <row r="22" spans="1:31" x14ac:dyDescent="0.25">
      <c r="A22" s="28">
        <v>540152</v>
      </c>
      <c r="B22" s="29" t="s">
        <v>181</v>
      </c>
      <c r="C22" s="29" t="s">
        <v>249</v>
      </c>
      <c r="D22" s="29" t="s">
        <v>23</v>
      </c>
      <c r="E22" s="28">
        <v>10</v>
      </c>
      <c r="F22" s="29"/>
      <c r="G22" s="28">
        <v>0</v>
      </c>
      <c r="H22" s="28">
        <v>175</v>
      </c>
      <c r="I22" s="28">
        <v>2392</v>
      </c>
      <c r="J22" s="28">
        <v>118</v>
      </c>
      <c r="K22" s="28">
        <v>0</v>
      </c>
      <c r="L22" s="28">
        <v>158</v>
      </c>
      <c r="M22" s="28"/>
      <c r="N22" s="28">
        <v>2725</v>
      </c>
      <c r="O22" s="28">
        <v>118</v>
      </c>
      <c r="P22" s="28">
        <v>2843</v>
      </c>
      <c r="Q22" s="28"/>
      <c r="R22" s="28">
        <v>15</v>
      </c>
      <c r="S22" s="28">
        <v>176</v>
      </c>
      <c r="T22" s="28">
        <v>176</v>
      </c>
      <c r="U22" s="28">
        <v>0</v>
      </c>
      <c r="V22" s="28">
        <v>0</v>
      </c>
      <c r="W22" s="28">
        <v>2706</v>
      </c>
      <c r="X22" s="28">
        <v>2721</v>
      </c>
      <c r="Z22" s="260">
        <f>IFERROR(_xlfn.PERCENTRANK.INC(T$6:T$286,T22),"-9999")</f>
        <v>0.95799999999999996</v>
      </c>
      <c r="AA22" s="260">
        <f>IFERROR(_xlfn.PERCENTRANK.INC(X$6:X$286,X22),"-9999")</f>
        <v>0.99199999999999999</v>
      </c>
      <c r="AC22" s="418">
        <v>3</v>
      </c>
      <c r="AD22" s="419">
        <f>SUMIF(E$6:E$286,AC22,T$6:T$286)</f>
        <v>1976</v>
      </c>
      <c r="AE22" s="419">
        <f>SUMIF(E$6:E$286,AC22,X$6:X$286)</f>
        <v>19147</v>
      </c>
    </row>
    <row r="23" spans="1:31" x14ac:dyDescent="0.25">
      <c r="A23" s="58">
        <v>540133</v>
      </c>
      <c r="B23" s="59" t="s">
        <v>227</v>
      </c>
      <c r="C23" s="59" t="s">
        <v>222</v>
      </c>
      <c r="D23" s="59" t="s">
        <v>27</v>
      </c>
      <c r="E23" s="58">
        <v>2</v>
      </c>
      <c r="F23" s="59"/>
      <c r="G23" s="58">
        <v>0</v>
      </c>
      <c r="H23" s="58">
        <v>494</v>
      </c>
      <c r="I23" s="58">
        <v>1997</v>
      </c>
      <c r="J23" s="58">
        <v>654</v>
      </c>
      <c r="K23" s="58">
        <v>0</v>
      </c>
      <c r="L23" s="58">
        <v>236</v>
      </c>
      <c r="M23" s="58"/>
      <c r="N23" s="58">
        <v>2727</v>
      </c>
      <c r="O23" s="58">
        <v>654</v>
      </c>
      <c r="P23" s="58">
        <v>3381</v>
      </c>
      <c r="Q23" s="58"/>
      <c r="R23" s="58">
        <v>848</v>
      </c>
      <c r="S23" s="58">
        <v>1429</v>
      </c>
      <c r="T23" s="58">
        <v>395</v>
      </c>
      <c r="U23" s="58">
        <v>0</v>
      </c>
      <c r="V23" s="58">
        <v>0</v>
      </c>
      <c r="W23" s="58">
        <v>1824</v>
      </c>
      <c r="X23" s="58">
        <v>2672</v>
      </c>
      <c r="Z23" s="260">
        <f>IFERROR(_xlfn.PERCENTRANK.INC(T$6:T$286,T23),"-9999")</f>
        <v>0.98799999999999999</v>
      </c>
      <c r="AA23" s="260">
        <f>IFERROR(_xlfn.PERCENTRANK.INC(X$6:X$286,X23),"-9999")</f>
        <v>0.98799999999999999</v>
      </c>
      <c r="AC23" s="418">
        <v>4</v>
      </c>
      <c r="AD23" s="419">
        <f>SUMIF(E$6:E$286,AC23,T$6:T$286)</f>
        <v>641</v>
      </c>
      <c r="AE23" s="419">
        <f>SUMIF(E$6:E$286,AC23,X$6:X$286)</f>
        <v>5889</v>
      </c>
    </row>
    <row r="24" spans="1:31" x14ac:dyDescent="0.25">
      <c r="A24" s="58">
        <v>540007</v>
      </c>
      <c r="B24" s="59" t="s">
        <v>38</v>
      </c>
      <c r="C24" s="59" t="s">
        <v>34</v>
      </c>
      <c r="D24" s="59" t="s">
        <v>27</v>
      </c>
      <c r="E24" s="58">
        <v>3</v>
      </c>
      <c r="F24" s="59"/>
      <c r="G24" s="58">
        <v>0</v>
      </c>
      <c r="H24" s="58">
        <v>414</v>
      </c>
      <c r="I24" s="58">
        <v>1498</v>
      </c>
      <c r="J24" s="58">
        <v>676</v>
      </c>
      <c r="K24" s="58">
        <v>0</v>
      </c>
      <c r="L24" s="58">
        <v>729</v>
      </c>
      <c r="M24" s="58"/>
      <c r="N24" s="58">
        <v>2641</v>
      </c>
      <c r="O24" s="58">
        <v>676</v>
      </c>
      <c r="P24" s="58">
        <v>3317</v>
      </c>
      <c r="Q24" s="58"/>
      <c r="R24" s="58">
        <v>575</v>
      </c>
      <c r="S24" s="58">
        <v>1621</v>
      </c>
      <c r="T24" s="58">
        <v>419</v>
      </c>
      <c r="U24" s="58">
        <v>0</v>
      </c>
      <c r="V24" s="58">
        <v>0</v>
      </c>
      <c r="W24" s="58">
        <v>2040</v>
      </c>
      <c r="X24" s="58">
        <v>2615</v>
      </c>
      <c r="Z24" s="260">
        <f>IFERROR(_xlfn.PERCENTRANK.INC(T$6:T$286,T24),"-9999")</f>
        <v>0.99199999999999999</v>
      </c>
      <c r="AA24" s="260">
        <f>IFERROR(_xlfn.PERCENTRANK.INC(X$6:X$286,X24),"-9999")</f>
        <v>0.98399999999999999</v>
      </c>
      <c r="AC24" s="418">
        <v>5</v>
      </c>
      <c r="AD24" s="419">
        <f>SUMIF(E$6:E$286,AC24,T$6:T$286)</f>
        <v>241</v>
      </c>
      <c r="AE24" s="419">
        <f>SUMIF(E$6:E$286,AC24,X$6:X$286)</f>
        <v>6658</v>
      </c>
    </row>
    <row r="25" spans="1:31" x14ac:dyDescent="0.25">
      <c r="A25" s="58">
        <v>540088</v>
      </c>
      <c r="B25" s="59" t="s">
        <v>157</v>
      </c>
      <c r="C25" s="59" t="s">
        <v>155</v>
      </c>
      <c r="D25" s="59" t="s">
        <v>27</v>
      </c>
      <c r="E25" s="58">
        <v>2</v>
      </c>
      <c r="F25" s="59"/>
      <c r="G25" s="58">
        <v>0</v>
      </c>
      <c r="H25" s="58">
        <v>68</v>
      </c>
      <c r="I25" s="58">
        <v>2256</v>
      </c>
      <c r="J25" s="58">
        <v>83</v>
      </c>
      <c r="K25" s="58">
        <v>0</v>
      </c>
      <c r="L25" s="58">
        <v>136</v>
      </c>
      <c r="M25" s="58"/>
      <c r="N25" s="58">
        <v>2460</v>
      </c>
      <c r="O25" s="58">
        <v>83</v>
      </c>
      <c r="P25" s="58">
        <v>2543</v>
      </c>
      <c r="Q25" s="58"/>
      <c r="R25" s="58">
        <v>1944</v>
      </c>
      <c r="S25" s="58">
        <v>442</v>
      </c>
      <c r="T25" s="58">
        <v>61</v>
      </c>
      <c r="U25" s="58">
        <v>0</v>
      </c>
      <c r="V25" s="58">
        <v>0</v>
      </c>
      <c r="W25" s="58">
        <v>503</v>
      </c>
      <c r="X25" s="58">
        <v>2447</v>
      </c>
      <c r="Z25" s="260">
        <f>IFERROR(_xlfn.PERCENTRANK.INC(T$6:T$286,T25),"-9999")</f>
        <v>0.89</v>
      </c>
      <c r="AA25" s="260">
        <f>IFERROR(_xlfn.PERCENTRANK.INC(X$6:X$286,X25),"-9999")</f>
        <v>0.98099999999999998</v>
      </c>
      <c r="AC25" s="418">
        <v>6</v>
      </c>
      <c r="AD25" s="419">
        <f>SUMIF(E$6:E$286,AC25,T$6:T$286)</f>
        <v>292</v>
      </c>
      <c r="AE25" s="419">
        <f>SUMIF(E$6:E$286,AC25,X$6:X$286)</f>
        <v>5816</v>
      </c>
    </row>
    <row r="26" spans="1:31" x14ac:dyDescent="0.25">
      <c r="A26" s="58">
        <v>540124</v>
      </c>
      <c r="B26" s="59" t="s">
        <v>213</v>
      </c>
      <c r="C26" s="59" t="s">
        <v>207</v>
      </c>
      <c r="D26" s="59" t="s">
        <v>27</v>
      </c>
      <c r="E26" s="58">
        <v>1</v>
      </c>
      <c r="F26" s="59"/>
      <c r="G26" s="58">
        <v>0</v>
      </c>
      <c r="H26" s="58">
        <v>164</v>
      </c>
      <c r="I26" s="58">
        <v>1472</v>
      </c>
      <c r="J26" s="58">
        <v>156</v>
      </c>
      <c r="K26" s="58">
        <v>0</v>
      </c>
      <c r="L26" s="58">
        <v>444</v>
      </c>
      <c r="M26" s="58"/>
      <c r="N26" s="58">
        <v>2080</v>
      </c>
      <c r="O26" s="58">
        <v>156</v>
      </c>
      <c r="P26" s="58">
        <v>2236</v>
      </c>
      <c r="Q26" s="58"/>
      <c r="R26" s="58">
        <v>885</v>
      </c>
      <c r="S26" s="58">
        <v>998</v>
      </c>
      <c r="T26" s="58">
        <v>190</v>
      </c>
      <c r="U26" s="58">
        <v>0</v>
      </c>
      <c r="V26" s="58">
        <v>0</v>
      </c>
      <c r="W26" s="58">
        <v>1188</v>
      </c>
      <c r="X26" s="58">
        <v>2073</v>
      </c>
      <c r="Z26" s="260">
        <f>IFERROR(_xlfn.PERCENTRANK.INC(T$6:T$286,T26),"-9999")</f>
        <v>0.96599999999999997</v>
      </c>
      <c r="AA26" s="260">
        <f>IFERROR(_xlfn.PERCENTRANK.INC(X$6:X$286,X26),"-9999")</f>
        <v>0.97699999999999998</v>
      </c>
      <c r="AC26" s="418">
        <v>7</v>
      </c>
      <c r="AD26" s="419">
        <f>SUMIF(E$6:E$286,AC26,T$6:T$286)</f>
        <v>314</v>
      </c>
      <c r="AE26" s="419">
        <f>SUMIF(E$6:E$286,AC26,X$6:X$286)</f>
        <v>6281</v>
      </c>
    </row>
    <row r="27" spans="1:31" x14ac:dyDescent="0.25">
      <c r="A27" s="249">
        <v>540169</v>
      </c>
      <c r="B27" s="250" t="s">
        <v>293</v>
      </c>
      <c r="C27" s="250" t="s">
        <v>288</v>
      </c>
      <c r="D27" s="250" t="s">
        <v>27</v>
      </c>
      <c r="E27" s="249">
        <v>1</v>
      </c>
      <c r="F27" s="249"/>
      <c r="G27" s="249">
        <v>0</v>
      </c>
      <c r="H27" s="249">
        <v>10</v>
      </c>
      <c r="I27" s="249">
        <v>1495</v>
      </c>
      <c r="J27" s="249">
        <v>314</v>
      </c>
      <c r="K27" s="249">
        <v>0</v>
      </c>
      <c r="L27" s="249">
        <v>503</v>
      </c>
      <c r="M27" s="249"/>
      <c r="N27" s="249">
        <v>2008</v>
      </c>
      <c r="O27" s="249">
        <v>314</v>
      </c>
      <c r="P27" s="249">
        <v>2322</v>
      </c>
      <c r="Q27" s="249"/>
      <c r="R27" s="249">
        <v>1215</v>
      </c>
      <c r="S27" s="249">
        <v>780</v>
      </c>
      <c r="T27" s="249">
        <v>10</v>
      </c>
      <c r="U27" s="249">
        <v>0</v>
      </c>
      <c r="V27" s="249">
        <v>0</v>
      </c>
      <c r="W27" s="249">
        <v>790</v>
      </c>
      <c r="X27" s="249">
        <v>2005</v>
      </c>
      <c r="Z27" s="261">
        <f>IFERROR(_xlfn.PERCENTRANK.INC(T$6:T$286,T27),"-9999")</f>
        <v>0.69099999999999995</v>
      </c>
      <c r="AA27" s="260">
        <f>IFERROR(_xlfn.PERCENTRANK.INC(X$6:X$286,X27),"-9999")</f>
        <v>0.97299999999999998</v>
      </c>
      <c r="AC27" s="418">
        <v>9</v>
      </c>
      <c r="AD27" s="419">
        <f>SUMIF(E$6:E$286,AC27,T$6:T$286)</f>
        <v>216</v>
      </c>
      <c r="AE27" s="419">
        <f>SUMIF(E$6:E$286,AC27,X$6:X$286)</f>
        <v>1834</v>
      </c>
    </row>
    <row r="28" spans="1:31" x14ac:dyDescent="0.25">
      <c r="A28" s="58">
        <v>540200</v>
      </c>
      <c r="B28" s="59" t="s">
        <v>343</v>
      </c>
      <c r="C28" s="253" t="s">
        <v>338</v>
      </c>
      <c r="D28" s="59" t="s">
        <v>27</v>
      </c>
      <c r="E28" s="58">
        <v>2</v>
      </c>
      <c r="F28" s="59"/>
      <c r="G28" s="58">
        <v>0</v>
      </c>
      <c r="H28" s="58">
        <v>228</v>
      </c>
      <c r="I28" s="58">
        <v>1453</v>
      </c>
      <c r="J28" s="58">
        <v>264</v>
      </c>
      <c r="K28" s="58">
        <v>0</v>
      </c>
      <c r="L28" s="58">
        <v>241</v>
      </c>
      <c r="M28" s="58"/>
      <c r="N28" s="58">
        <v>1922</v>
      </c>
      <c r="O28" s="58">
        <v>264</v>
      </c>
      <c r="P28" s="58">
        <v>2186</v>
      </c>
      <c r="Q28" s="58"/>
      <c r="R28" s="58">
        <v>670</v>
      </c>
      <c r="S28" s="58">
        <v>1024</v>
      </c>
      <c r="T28" s="58">
        <v>222</v>
      </c>
      <c r="U28" s="58">
        <v>0</v>
      </c>
      <c r="V28" s="58">
        <v>0</v>
      </c>
      <c r="W28" s="58">
        <v>1246</v>
      </c>
      <c r="X28" s="58">
        <v>1916</v>
      </c>
      <c r="Z28" s="260">
        <f>IFERROR(_xlfn.PERCENTRANK.INC(T$6:T$286,T28),"-9999")</f>
        <v>0.97699999999999998</v>
      </c>
      <c r="AA28" s="260">
        <f>IFERROR(_xlfn.PERCENTRANK.INC(X$6:X$286,X28),"-9999")</f>
        <v>0.96899999999999997</v>
      </c>
      <c r="AC28" s="418">
        <v>8</v>
      </c>
      <c r="AD28" s="419">
        <f>SUMIF(E$6:E$286,AC28,T$6:T$286)</f>
        <v>568</v>
      </c>
      <c r="AE28" s="419">
        <f>SUMIF(E$6:E$286,AC28,X$6:X$286)</f>
        <v>3102</v>
      </c>
    </row>
    <row r="29" spans="1:31" x14ac:dyDescent="0.25">
      <c r="A29" s="58">
        <v>540016</v>
      </c>
      <c r="B29" s="59" t="s">
        <v>59</v>
      </c>
      <c r="C29" s="253" t="s">
        <v>56</v>
      </c>
      <c r="D29" s="59" t="s">
        <v>27</v>
      </c>
      <c r="E29" s="58">
        <v>2</v>
      </c>
      <c r="F29" s="59"/>
      <c r="G29" s="58">
        <v>0</v>
      </c>
      <c r="H29" s="58">
        <v>85</v>
      </c>
      <c r="I29" s="58">
        <v>1218</v>
      </c>
      <c r="J29" s="58">
        <v>191</v>
      </c>
      <c r="K29" s="58">
        <v>0</v>
      </c>
      <c r="L29" s="58">
        <v>422</v>
      </c>
      <c r="M29" s="58"/>
      <c r="N29" s="58">
        <v>1725</v>
      </c>
      <c r="O29" s="58">
        <v>191</v>
      </c>
      <c r="P29" s="58">
        <v>1916</v>
      </c>
      <c r="Q29" s="58"/>
      <c r="R29" s="58">
        <v>720</v>
      </c>
      <c r="S29" s="58">
        <v>917</v>
      </c>
      <c r="T29" s="58">
        <v>65</v>
      </c>
      <c r="U29" s="58">
        <v>0</v>
      </c>
      <c r="V29" s="58">
        <v>0</v>
      </c>
      <c r="W29" s="58">
        <v>982</v>
      </c>
      <c r="X29" s="58">
        <v>1702</v>
      </c>
      <c r="Z29" s="260">
        <f>IFERROR(_xlfn.PERCENTRANK.INC(T$6:T$286,T29),"-9999")</f>
        <v>0.90200000000000002</v>
      </c>
      <c r="AA29" s="260">
        <f>IFERROR(_xlfn.PERCENTRANK.INC(X$6:X$286,X29),"-9999")</f>
        <v>0.96599999999999997</v>
      </c>
      <c r="AC29" s="418">
        <v>10</v>
      </c>
      <c r="AD29" s="419">
        <f>SUMIF(E$6:E$286,AC29,T$6:T$286)</f>
        <v>328</v>
      </c>
      <c r="AE29" s="419">
        <f>SUMIF(E$6:E$286,AC29,X$6:X$286)</f>
        <v>6635</v>
      </c>
    </row>
    <row r="30" spans="1:31" x14ac:dyDescent="0.25">
      <c r="A30" s="24">
        <v>540073</v>
      </c>
      <c r="B30" s="25" t="s">
        <v>148</v>
      </c>
      <c r="C30" s="254" t="s">
        <v>134</v>
      </c>
      <c r="D30" s="25" t="s">
        <v>23</v>
      </c>
      <c r="E30" s="24">
        <v>3</v>
      </c>
      <c r="F30" s="25"/>
      <c r="G30" s="24">
        <v>0</v>
      </c>
      <c r="H30" s="24">
        <v>25</v>
      </c>
      <c r="I30" s="24">
        <v>1357</v>
      </c>
      <c r="J30" s="24">
        <v>131</v>
      </c>
      <c r="K30" s="24">
        <v>0</v>
      </c>
      <c r="L30" s="24">
        <v>311</v>
      </c>
      <c r="M30" s="24"/>
      <c r="N30" s="24">
        <v>1693</v>
      </c>
      <c r="O30" s="24">
        <v>131</v>
      </c>
      <c r="P30" s="24">
        <v>1824</v>
      </c>
      <c r="Q30" s="24"/>
      <c r="R30" s="24">
        <v>261</v>
      </c>
      <c r="S30" s="24">
        <v>1396</v>
      </c>
      <c r="T30" s="24">
        <v>22</v>
      </c>
      <c r="U30" s="24">
        <v>0</v>
      </c>
      <c r="V30" s="24">
        <v>0</v>
      </c>
      <c r="W30" s="24">
        <v>1418</v>
      </c>
      <c r="X30" s="24">
        <v>1679</v>
      </c>
      <c r="Z30" s="261">
        <f>IFERROR(_xlfn.PERCENTRANK.INC(T$6:T$286,T30),"-9999")</f>
        <v>0.77800000000000002</v>
      </c>
      <c r="AA30" s="260">
        <f>IFERROR(_xlfn.PERCENTRANK.INC(X$6:X$286,X30),"-9999")</f>
        <v>0.96199999999999997</v>
      </c>
      <c r="AC30" s="418">
        <v>11</v>
      </c>
      <c r="AD30" s="419">
        <f>SUMIF(E$6:E$286,AC30,T$6:T$286)</f>
        <v>63</v>
      </c>
      <c r="AE30" s="419">
        <f>SUMIF(E$6:E$286,AC30,X$6:X$286)</f>
        <v>1518</v>
      </c>
    </row>
    <row r="31" spans="1:31" x14ac:dyDescent="0.25">
      <c r="A31" s="58">
        <v>540164</v>
      </c>
      <c r="B31" s="59" t="s">
        <v>286</v>
      </c>
      <c r="C31" s="253" t="s">
        <v>280</v>
      </c>
      <c r="D31" s="59" t="s">
        <v>27</v>
      </c>
      <c r="E31" s="58">
        <v>3</v>
      </c>
      <c r="F31" s="59"/>
      <c r="G31" s="58">
        <v>0</v>
      </c>
      <c r="H31" s="58">
        <v>23</v>
      </c>
      <c r="I31" s="58">
        <v>1013</v>
      </c>
      <c r="J31" s="58">
        <v>261</v>
      </c>
      <c r="K31" s="58">
        <v>0</v>
      </c>
      <c r="L31" s="58">
        <v>579</v>
      </c>
      <c r="M31" s="58"/>
      <c r="N31" s="58">
        <v>1615</v>
      </c>
      <c r="O31" s="58">
        <v>261</v>
      </c>
      <c r="P31" s="58">
        <v>1876</v>
      </c>
      <c r="Q31" s="58"/>
      <c r="R31" s="58">
        <v>329</v>
      </c>
      <c r="S31" s="58">
        <v>1237</v>
      </c>
      <c r="T31" s="58">
        <v>18</v>
      </c>
      <c r="U31" s="58">
        <v>0</v>
      </c>
      <c r="V31" s="58">
        <v>0</v>
      </c>
      <c r="W31" s="58">
        <v>1255</v>
      </c>
      <c r="X31" s="58">
        <v>1584</v>
      </c>
      <c r="Z31" s="261">
        <f>IFERROR(_xlfn.PERCENTRANK.INC(T$6:T$286,T31),"-9999")</f>
        <v>0.73599999999999999</v>
      </c>
      <c r="AA31" s="260">
        <f>IFERROR(_xlfn.PERCENTRANK.INC(X$6:X$286,X31),"-9999")</f>
        <v>0.95799999999999996</v>
      </c>
    </row>
    <row r="32" spans="1:31" x14ac:dyDescent="0.25">
      <c r="A32" s="58">
        <v>540213</v>
      </c>
      <c r="B32" s="59" t="s">
        <v>363</v>
      </c>
      <c r="C32" s="253" t="s">
        <v>359</v>
      </c>
      <c r="D32" s="59" t="s">
        <v>27</v>
      </c>
      <c r="E32" s="58">
        <v>5</v>
      </c>
      <c r="F32" s="59"/>
      <c r="G32" s="58">
        <v>0</v>
      </c>
      <c r="H32" s="58">
        <v>48</v>
      </c>
      <c r="I32" s="58">
        <v>1265</v>
      </c>
      <c r="J32" s="58">
        <v>46</v>
      </c>
      <c r="K32" s="58">
        <v>0</v>
      </c>
      <c r="L32" s="58">
        <v>246</v>
      </c>
      <c r="M32" s="58"/>
      <c r="N32" s="58">
        <v>1559</v>
      </c>
      <c r="O32" s="58">
        <v>46</v>
      </c>
      <c r="P32" s="58">
        <v>1605</v>
      </c>
      <c r="Q32" s="58"/>
      <c r="R32" s="58">
        <v>690</v>
      </c>
      <c r="S32" s="58">
        <v>812</v>
      </c>
      <c r="T32" s="58">
        <v>51</v>
      </c>
      <c r="U32" s="58">
        <v>0</v>
      </c>
      <c r="V32" s="58">
        <v>0</v>
      </c>
      <c r="W32" s="58">
        <v>863</v>
      </c>
      <c r="X32" s="58">
        <v>1553</v>
      </c>
      <c r="Z32" s="260">
        <f>IFERROR(_xlfn.PERCENTRANK.INC(T$6:T$286,T32),"-9999")</f>
        <v>0.872</v>
      </c>
      <c r="AA32" s="260">
        <f>IFERROR(_xlfn.PERCENTRANK.INC(X$6:X$286,X32),"-9999")</f>
        <v>0.95399999999999996</v>
      </c>
      <c r="AE32" s="85"/>
    </row>
    <row r="33" spans="1:31" x14ac:dyDescent="0.25">
      <c r="A33" s="58">
        <v>540114</v>
      </c>
      <c r="B33" s="59" t="s">
        <v>205</v>
      </c>
      <c r="C33" s="253" t="s">
        <v>195</v>
      </c>
      <c r="D33" s="59" t="s">
        <v>27</v>
      </c>
      <c r="E33" s="58">
        <v>1</v>
      </c>
      <c r="F33" s="59"/>
      <c r="G33" s="58">
        <v>0</v>
      </c>
      <c r="H33" s="58">
        <v>232</v>
      </c>
      <c r="I33" s="58">
        <v>1153</v>
      </c>
      <c r="J33" s="58">
        <v>838</v>
      </c>
      <c r="K33" s="58">
        <v>0</v>
      </c>
      <c r="L33" s="58">
        <v>107</v>
      </c>
      <c r="M33" s="58"/>
      <c r="N33" s="58">
        <v>1492</v>
      </c>
      <c r="O33" s="58">
        <v>838</v>
      </c>
      <c r="P33" s="58">
        <v>2330</v>
      </c>
      <c r="Q33" s="58"/>
      <c r="R33" s="58">
        <v>708</v>
      </c>
      <c r="S33" s="58">
        <v>538</v>
      </c>
      <c r="T33" s="58">
        <v>238</v>
      </c>
      <c r="U33" s="58">
        <v>0</v>
      </c>
      <c r="V33" s="58">
        <v>0</v>
      </c>
      <c r="W33" s="58">
        <v>776</v>
      </c>
      <c r="X33" s="58">
        <v>1484</v>
      </c>
      <c r="Z33" s="260">
        <f>IFERROR(_xlfn.PERCENTRANK.INC(T$6:T$286,T33),"-9999")</f>
        <v>0.98399999999999999</v>
      </c>
      <c r="AA33" s="260">
        <f>IFERROR(_xlfn.PERCENTRANK.INC(X$6:X$286,X33),"-9999")</f>
        <v>0.95099999999999996</v>
      </c>
      <c r="AC33" s="252"/>
      <c r="AD33" s="252"/>
      <c r="AE33" s="252"/>
    </row>
    <row r="34" spans="1:31" x14ac:dyDescent="0.25">
      <c r="A34" s="58">
        <v>540217</v>
      </c>
      <c r="B34" s="59" t="s">
        <v>368</v>
      </c>
      <c r="C34" s="253" t="s">
        <v>365</v>
      </c>
      <c r="D34" s="59" t="s">
        <v>27</v>
      </c>
      <c r="E34" s="58">
        <v>1</v>
      </c>
      <c r="F34" s="59"/>
      <c r="G34" s="58">
        <v>0</v>
      </c>
      <c r="H34" s="58">
        <v>202</v>
      </c>
      <c r="I34" s="58">
        <v>1165</v>
      </c>
      <c r="J34" s="58">
        <v>691</v>
      </c>
      <c r="K34" s="58">
        <v>0</v>
      </c>
      <c r="L34" s="58">
        <v>95</v>
      </c>
      <c r="M34" s="58"/>
      <c r="N34" s="58">
        <v>1462</v>
      </c>
      <c r="O34" s="58">
        <v>691</v>
      </c>
      <c r="P34" s="58">
        <v>2153</v>
      </c>
      <c r="Q34" s="58"/>
      <c r="R34" s="58">
        <v>437</v>
      </c>
      <c r="S34" s="58">
        <v>818</v>
      </c>
      <c r="T34" s="58">
        <v>190</v>
      </c>
      <c r="U34" s="58">
        <v>0</v>
      </c>
      <c r="V34" s="58">
        <v>0</v>
      </c>
      <c r="W34" s="58">
        <v>1008</v>
      </c>
      <c r="X34" s="58">
        <v>1445</v>
      </c>
      <c r="Z34" s="260">
        <f>IFERROR(_xlfn.PERCENTRANK.INC(T$6:T$286,T34),"-9999")</f>
        <v>0.96599999999999997</v>
      </c>
      <c r="AA34" s="260">
        <f>IFERROR(_xlfn.PERCENTRANK.INC(X$6:X$286,X34),"-9999")</f>
        <v>0.94699999999999995</v>
      </c>
      <c r="AC34" s="252"/>
      <c r="AD34" s="252"/>
      <c r="AE34" s="252"/>
    </row>
    <row r="35" spans="1:31" x14ac:dyDescent="0.25">
      <c r="A35" s="58">
        <v>540175</v>
      </c>
      <c r="B35" s="59" t="s">
        <v>302</v>
      </c>
      <c r="C35" s="253" t="s">
        <v>295</v>
      </c>
      <c r="D35" s="59" t="s">
        <v>27</v>
      </c>
      <c r="E35" s="58">
        <v>7</v>
      </c>
      <c r="F35" s="59"/>
      <c r="G35" s="58">
        <v>0</v>
      </c>
      <c r="H35" s="58">
        <v>1</v>
      </c>
      <c r="I35" s="58">
        <v>1045</v>
      </c>
      <c r="J35" s="58">
        <v>93</v>
      </c>
      <c r="K35" s="58">
        <v>0</v>
      </c>
      <c r="L35" s="58">
        <v>124</v>
      </c>
      <c r="M35" s="58"/>
      <c r="N35" s="58">
        <v>1170</v>
      </c>
      <c r="O35" s="58">
        <v>93</v>
      </c>
      <c r="P35" s="58">
        <v>1263</v>
      </c>
      <c r="Q35" s="58"/>
      <c r="R35" s="58">
        <v>982</v>
      </c>
      <c r="S35" s="58">
        <v>188</v>
      </c>
      <c r="T35" s="58">
        <v>0</v>
      </c>
      <c r="U35" s="58">
        <v>0</v>
      </c>
      <c r="V35" s="58">
        <v>0</v>
      </c>
      <c r="W35" s="58">
        <v>188</v>
      </c>
      <c r="X35" s="58">
        <v>1170</v>
      </c>
      <c r="Z35" s="261">
        <f>IFERROR(_xlfn.PERCENTRANK.INC(T$6:T$286,T35),"-9999")</f>
        <v>0</v>
      </c>
      <c r="AA35" s="260">
        <f>IFERROR(_xlfn.PERCENTRANK.INC(X$6:X$286,X35),"-9999")</f>
        <v>0.94299999999999995</v>
      </c>
    </row>
    <row r="36" spans="1:31" x14ac:dyDescent="0.25">
      <c r="A36" s="58">
        <v>540226</v>
      </c>
      <c r="B36" s="59" t="s">
        <v>102</v>
      </c>
      <c r="C36" s="253" t="s">
        <v>100</v>
      </c>
      <c r="D36" s="59" t="s">
        <v>27</v>
      </c>
      <c r="E36" s="58">
        <v>8</v>
      </c>
      <c r="F36" s="59"/>
      <c r="G36" s="58">
        <v>3</v>
      </c>
      <c r="H36" s="58">
        <v>155</v>
      </c>
      <c r="I36" s="58">
        <v>538</v>
      </c>
      <c r="J36" s="58">
        <v>31</v>
      </c>
      <c r="K36" s="58">
        <v>0</v>
      </c>
      <c r="L36" s="58">
        <v>385</v>
      </c>
      <c r="M36" s="58"/>
      <c r="N36" s="58">
        <v>1081</v>
      </c>
      <c r="O36" s="58">
        <v>31</v>
      </c>
      <c r="P36" s="58">
        <v>1112</v>
      </c>
      <c r="Q36" s="58"/>
      <c r="R36" s="58">
        <v>576</v>
      </c>
      <c r="S36" s="58">
        <v>268</v>
      </c>
      <c r="T36" s="58">
        <v>233</v>
      </c>
      <c r="U36" s="58">
        <v>0</v>
      </c>
      <c r="V36" s="58">
        <v>0</v>
      </c>
      <c r="W36" s="58">
        <v>501</v>
      </c>
      <c r="X36" s="58">
        <v>1077</v>
      </c>
      <c r="Z36" s="260">
        <f>IFERROR(_xlfn.PERCENTRANK.INC(T$6:T$286,T36),"-9999")</f>
        <v>0.98099999999999998</v>
      </c>
      <c r="AA36" s="260">
        <f>IFERROR(_xlfn.PERCENTRANK.INC(X$6:X$286,X36),"-9999")</f>
        <v>0.93899999999999995</v>
      </c>
      <c r="AC36" s="252"/>
      <c r="AD36" s="252"/>
      <c r="AE36" s="252"/>
    </row>
    <row r="37" spans="1:31" x14ac:dyDescent="0.25">
      <c r="A37" s="24">
        <v>540076</v>
      </c>
      <c r="B37" s="25" t="s">
        <v>139</v>
      </c>
      <c r="C37" s="254" t="s">
        <v>134</v>
      </c>
      <c r="D37" s="25" t="s">
        <v>23</v>
      </c>
      <c r="E37" s="24">
        <v>3</v>
      </c>
      <c r="F37" s="25"/>
      <c r="G37" s="24">
        <v>0</v>
      </c>
      <c r="H37" s="24">
        <v>1</v>
      </c>
      <c r="I37" s="24">
        <v>886</v>
      </c>
      <c r="J37" s="24">
        <v>16</v>
      </c>
      <c r="K37" s="24">
        <v>0</v>
      </c>
      <c r="L37" s="24">
        <v>164</v>
      </c>
      <c r="M37" s="24"/>
      <c r="N37" s="24">
        <v>1051</v>
      </c>
      <c r="O37" s="24">
        <v>16</v>
      </c>
      <c r="P37" s="24">
        <v>1067</v>
      </c>
      <c r="Q37" s="24"/>
      <c r="R37" s="24">
        <v>72</v>
      </c>
      <c r="S37" s="24">
        <v>975</v>
      </c>
      <c r="T37" s="24">
        <v>1</v>
      </c>
      <c r="U37" s="24">
        <v>0</v>
      </c>
      <c r="V37" s="24">
        <v>0</v>
      </c>
      <c r="W37" s="24">
        <v>976</v>
      </c>
      <c r="X37" s="24">
        <v>1048</v>
      </c>
      <c r="Z37" s="261">
        <f>IFERROR(_xlfn.PERCENTRANK.INC(T$6:T$286,T37),"-9999")</f>
        <v>0.45400000000000001</v>
      </c>
      <c r="AA37" s="260">
        <f>IFERROR(_xlfn.PERCENTRANK.INC(X$6:X$286,X37),"-9999")</f>
        <v>0.93600000000000005</v>
      </c>
    </row>
    <row r="38" spans="1:31" x14ac:dyDescent="0.25">
      <c r="A38" s="249">
        <v>540112</v>
      </c>
      <c r="B38" s="250" t="s">
        <v>193</v>
      </c>
      <c r="C38" s="250" t="s">
        <v>188</v>
      </c>
      <c r="D38" s="249" t="s">
        <v>27</v>
      </c>
      <c r="E38" s="249">
        <v>2</v>
      </c>
      <c r="F38" s="249"/>
      <c r="G38" s="249">
        <v>0</v>
      </c>
      <c r="H38" s="249">
        <v>89</v>
      </c>
      <c r="I38" s="249">
        <v>820</v>
      </c>
      <c r="J38" s="249">
        <v>42</v>
      </c>
      <c r="K38" s="249">
        <v>0</v>
      </c>
      <c r="L38" s="249">
        <v>104</v>
      </c>
      <c r="M38" s="249"/>
      <c r="N38" s="249">
        <v>1013</v>
      </c>
      <c r="O38" s="249">
        <v>42</v>
      </c>
      <c r="P38" s="249">
        <v>1055</v>
      </c>
      <c r="Q38" s="249"/>
      <c r="R38" s="249">
        <v>197</v>
      </c>
      <c r="S38" s="249">
        <v>733</v>
      </c>
      <c r="T38" s="249">
        <v>84</v>
      </c>
      <c r="U38" s="249">
        <v>0</v>
      </c>
      <c r="V38" s="249">
        <v>0</v>
      </c>
      <c r="W38" s="249">
        <v>817</v>
      </c>
      <c r="X38" s="249">
        <v>1014</v>
      </c>
      <c r="Z38" s="260">
        <f>IFERROR(_xlfn.PERCENTRANK.INC(T$6:T$286,T38),"-9999")</f>
        <v>0.92800000000000005</v>
      </c>
      <c r="AA38" s="260">
        <f>IFERROR(_xlfn.PERCENTRANK.INC(X$6:X$286,X38),"-9999")</f>
        <v>0.93200000000000005</v>
      </c>
    </row>
    <row r="39" spans="1:31" x14ac:dyDescent="0.25">
      <c r="A39" s="58">
        <v>540097</v>
      </c>
      <c r="B39" s="59" t="s">
        <v>178</v>
      </c>
      <c r="C39" s="59" t="s">
        <v>168</v>
      </c>
      <c r="D39" s="59" t="s">
        <v>27</v>
      </c>
      <c r="E39" s="58">
        <v>6</v>
      </c>
      <c r="F39" s="59"/>
      <c r="G39" s="58">
        <v>0</v>
      </c>
      <c r="H39" s="58">
        <v>25</v>
      </c>
      <c r="I39" s="58">
        <v>942</v>
      </c>
      <c r="J39" s="58">
        <v>149</v>
      </c>
      <c r="K39" s="58">
        <v>0</v>
      </c>
      <c r="L39" s="58">
        <v>42</v>
      </c>
      <c r="M39" s="58"/>
      <c r="N39" s="58">
        <v>1009</v>
      </c>
      <c r="O39" s="58">
        <v>149</v>
      </c>
      <c r="P39" s="58">
        <v>1158</v>
      </c>
      <c r="Q39" s="58"/>
      <c r="R39" s="58">
        <v>610</v>
      </c>
      <c r="S39" s="58">
        <v>371</v>
      </c>
      <c r="T39" s="58">
        <v>18</v>
      </c>
      <c r="U39" s="58">
        <v>0</v>
      </c>
      <c r="V39" s="58">
        <v>0</v>
      </c>
      <c r="W39" s="58">
        <v>389</v>
      </c>
      <c r="X39" s="58">
        <v>999</v>
      </c>
      <c r="Z39" s="261">
        <f>IFERROR(_xlfn.PERCENTRANK.INC(T$6:T$286,T39),"-9999")</f>
        <v>0.73599999999999999</v>
      </c>
      <c r="AA39" s="260">
        <f>IFERROR(_xlfn.PERCENTRANK.INC(X$6:X$286,X39),"-9999")</f>
        <v>0.92800000000000005</v>
      </c>
    </row>
    <row r="40" spans="1:31" x14ac:dyDescent="0.25">
      <c r="A40" s="58">
        <v>540040</v>
      </c>
      <c r="B40" s="59" t="s">
        <v>98</v>
      </c>
      <c r="C40" s="59" t="s">
        <v>90</v>
      </c>
      <c r="D40" s="59" t="s">
        <v>27</v>
      </c>
      <c r="E40" s="58">
        <v>4</v>
      </c>
      <c r="F40" s="59"/>
      <c r="G40" s="58">
        <v>0</v>
      </c>
      <c r="H40" s="58">
        <v>111</v>
      </c>
      <c r="I40" s="58">
        <v>886</v>
      </c>
      <c r="J40" s="58">
        <v>0</v>
      </c>
      <c r="K40" s="58">
        <v>0</v>
      </c>
      <c r="L40" s="58">
        <v>3</v>
      </c>
      <c r="M40" s="58"/>
      <c r="N40" s="58">
        <v>1000</v>
      </c>
      <c r="O40" s="58">
        <v>0</v>
      </c>
      <c r="P40" s="58">
        <v>1000</v>
      </c>
      <c r="Q40" s="58"/>
      <c r="R40" s="58">
        <v>496</v>
      </c>
      <c r="S40" s="58">
        <v>415</v>
      </c>
      <c r="T40" s="58">
        <v>75</v>
      </c>
      <c r="U40" s="58">
        <v>0</v>
      </c>
      <c r="V40" s="58">
        <v>0</v>
      </c>
      <c r="W40" s="58">
        <v>490</v>
      </c>
      <c r="X40" s="58">
        <v>986</v>
      </c>
      <c r="Z40" s="260">
        <f>IFERROR(_xlfn.PERCENTRANK.INC(T$6:T$286,T40),"-9999")</f>
        <v>0.90900000000000003</v>
      </c>
      <c r="AA40" s="260">
        <f>IFERROR(_xlfn.PERCENTRANK.INC(X$6:X$286,X40),"-9999")</f>
        <v>0.92400000000000004</v>
      </c>
    </row>
    <row r="41" spans="1:31" x14ac:dyDescent="0.25">
      <c r="A41" s="58">
        <v>540026</v>
      </c>
      <c r="B41" s="59" t="s">
        <v>80</v>
      </c>
      <c r="C41" s="59" t="s">
        <v>70</v>
      </c>
      <c r="D41" s="59" t="s">
        <v>27</v>
      </c>
      <c r="E41" s="58">
        <v>4</v>
      </c>
      <c r="F41" s="59"/>
      <c r="G41" s="58">
        <v>0</v>
      </c>
      <c r="H41" s="58">
        <v>34</v>
      </c>
      <c r="I41" s="58">
        <v>588</v>
      </c>
      <c r="J41" s="58">
        <v>535</v>
      </c>
      <c r="K41" s="58">
        <v>0</v>
      </c>
      <c r="L41" s="58">
        <v>341</v>
      </c>
      <c r="M41" s="58"/>
      <c r="N41" s="58">
        <v>963</v>
      </c>
      <c r="O41" s="58">
        <v>535</v>
      </c>
      <c r="P41" s="58">
        <v>1498</v>
      </c>
      <c r="Q41" s="58"/>
      <c r="R41" s="58">
        <v>657</v>
      </c>
      <c r="S41" s="58">
        <v>263</v>
      </c>
      <c r="T41" s="58">
        <v>33</v>
      </c>
      <c r="U41" s="58">
        <v>0</v>
      </c>
      <c r="V41" s="58">
        <v>0</v>
      </c>
      <c r="W41" s="58">
        <v>296</v>
      </c>
      <c r="X41" s="58">
        <v>953</v>
      </c>
      <c r="Z41" s="260">
        <f>IFERROR(_xlfn.PERCENTRANK.INC(T$6:T$286,T41),"-9999")</f>
        <v>0.83399999999999996</v>
      </c>
      <c r="AA41" s="260">
        <f>IFERROR(_xlfn.PERCENTRANK.INC(X$6:X$286,X41),"-9999")</f>
        <v>0.92100000000000004</v>
      </c>
    </row>
    <row r="42" spans="1:31" x14ac:dyDescent="0.25">
      <c r="A42" s="58">
        <v>540022</v>
      </c>
      <c r="B42" s="59" t="s">
        <v>65</v>
      </c>
      <c r="C42" s="59" t="s">
        <v>64</v>
      </c>
      <c r="D42" s="59" t="s">
        <v>27</v>
      </c>
      <c r="E42" s="58">
        <v>3</v>
      </c>
      <c r="F42" s="59"/>
      <c r="G42" s="58">
        <v>0</v>
      </c>
      <c r="H42" s="58">
        <v>4</v>
      </c>
      <c r="I42" s="58">
        <v>732</v>
      </c>
      <c r="J42" s="58">
        <v>32</v>
      </c>
      <c r="K42" s="58">
        <v>0</v>
      </c>
      <c r="L42" s="58">
        <v>216</v>
      </c>
      <c r="M42" s="58"/>
      <c r="N42" s="58">
        <v>952</v>
      </c>
      <c r="O42" s="58">
        <v>32</v>
      </c>
      <c r="P42" s="58">
        <v>984</v>
      </c>
      <c r="Q42" s="58"/>
      <c r="R42" s="58">
        <v>356</v>
      </c>
      <c r="S42" s="58">
        <v>588</v>
      </c>
      <c r="T42" s="58">
        <v>3</v>
      </c>
      <c r="U42" s="58">
        <v>0</v>
      </c>
      <c r="V42" s="58">
        <v>0</v>
      </c>
      <c r="W42" s="58">
        <v>591</v>
      </c>
      <c r="X42" s="58">
        <v>947</v>
      </c>
      <c r="Z42" s="261">
        <f>IFERROR(_xlfn.PERCENTRANK.INC(T$6:T$286,T42),"-9999")</f>
        <v>0.54100000000000004</v>
      </c>
      <c r="AA42" s="260">
        <f>IFERROR(_xlfn.PERCENTRANK.INC(X$6:X$286,X42),"-9999")</f>
        <v>0.91700000000000004</v>
      </c>
    </row>
    <row r="43" spans="1:31" x14ac:dyDescent="0.25">
      <c r="A43" s="58">
        <v>540207</v>
      </c>
      <c r="B43" s="59" t="s">
        <v>354</v>
      </c>
      <c r="C43" s="59" t="s">
        <v>350</v>
      </c>
      <c r="D43" s="59" t="s">
        <v>27</v>
      </c>
      <c r="E43" s="58">
        <v>10</v>
      </c>
      <c r="F43" s="59"/>
      <c r="G43" s="58">
        <v>0</v>
      </c>
      <c r="H43" s="58">
        <v>3</v>
      </c>
      <c r="I43" s="58">
        <v>875</v>
      </c>
      <c r="J43" s="58">
        <v>7</v>
      </c>
      <c r="K43" s="58">
        <v>0</v>
      </c>
      <c r="L43" s="58">
        <v>32</v>
      </c>
      <c r="M43" s="58"/>
      <c r="N43" s="58">
        <v>910</v>
      </c>
      <c r="O43" s="58">
        <v>7</v>
      </c>
      <c r="P43" s="58">
        <v>917</v>
      </c>
      <c r="Q43" s="58"/>
      <c r="R43" s="58">
        <v>838</v>
      </c>
      <c r="S43" s="58">
        <v>69</v>
      </c>
      <c r="T43" s="58">
        <v>3</v>
      </c>
      <c r="U43" s="58">
        <v>0</v>
      </c>
      <c r="V43" s="58">
        <v>0</v>
      </c>
      <c r="W43" s="58">
        <v>72</v>
      </c>
      <c r="X43" s="58">
        <v>910</v>
      </c>
      <c r="Z43" s="261">
        <f>IFERROR(_xlfn.PERCENTRANK.INC(T$6:T$286,T43),"-9999")</f>
        <v>0.54100000000000004</v>
      </c>
      <c r="AA43" s="260">
        <f>IFERROR(_xlfn.PERCENTRANK.INC(X$6:X$286,X43),"-9999")</f>
        <v>0.91300000000000003</v>
      </c>
    </row>
    <row r="44" spans="1:31" x14ac:dyDescent="0.25">
      <c r="A44" s="58">
        <v>540063</v>
      </c>
      <c r="B44" s="59" t="s">
        <v>126</v>
      </c>
      <c r="C44" s="59" t="s">
        <v>124</v>
      </c>
      <c r="D44" s="59" t="s">
        <v>27</v>
      </c>
      <c r="E44" s="58">
        <v>5</v>
      </c>
      <c r="F44" s="59"/>
      <c r="G44" s="58">
        <v>0</v>
      </c>
      <c r="H44" s="58">
        <v>6</v>
      </c>
      <c r="I44" s="58">
        <v>781</v>
      </c>
      <c r="J44" s="58">
        <v>35</v>
      </c>
      <c r="K44" s="58">
        <v>0</v>
      </c>
      <c r="L44" s="58">
        <v>69</v>
      </c>
      <c r="M44" s="58"/>
      <c r="N44" s="58">
        <v>856</v>
      </c>
      <c r="O44" s="58">
        <v>35</v>
      </c>
      <c r="P44" s="58">
        <v>891</v>
      </c>
      <c r="Q44" s="58"/>
      <c r="R44" s="58">
        <v>575</v>
      </c>
      <c r="S44" s="58">
        <v>271</v>
      </c>
      <c r="T44" s="58">
        <v>7</v>
      </c>
      <c r="U44" s="58">
        <v>0</v>
      </c>
      <c r="V44" s="58">
        <v>0</v>
      </c>
      <c r="W44" s="58">
        <v>278</v>
      </c>
      <c r="X44" s="58">
        <v>853</v>
      </c>
      <c r="Z44" s="261">
        <f>IFERROR(_xlfn.PERCENTRANK.INC(T$6:T$286,T44),"-9999")</f>
        <v>0.63900000000000001</v>
      </c>
      <c r="AA44" s="260">
        <f>IFERROR(_xlfn.PERCENTRANK.INC(X$6:X$286,X44),"-9999")</f>
        <v>0.90900000000000003</v>
      </c>
    </row>
    <row r="45" spans="1:31" x14ac:dyDescent="0.25">
      <c r="A45" s="58">
        <v>540203</v>
      </c>
      <c r="B45" s="59" t="s">
        <v>348</v>
      </c>
      <c r="C45" s="59" t="s">
        <v>345</v>
      </c>
      <c r="D45" s="59" t="s">
        <v>27</v>
      </c>
      <c r="E45" s="58">
        <v>4</v>
      </c>
      <c r="F45" s="59"/>
      <c r="G45" s="58">
        <v>0</v>
      </c>
      <c r="H45" s="58">
        <v>110</v>
      </c>
      <c r="I45" s="58">
        <v>590</v>
      </c>
      <c r="J45" s="58">
        <v>80</v>
      </c>
      <c r="K45" s="58">
        <v>0</v>
      </c>
      <c r="L45" s="58">
        <v>155</v>
      </c>
      <c r="M45" s="58"/>
      <c r="N45" s="58">
        <v>855</v>
      </c>
      <c r="O45" s="58">
        <v>80</v>
      </c>
      <c r="P45" s="58">
        <v>935</v>
      </c>
      <c r="Q45" s="58"/>
      <c r="R45" s="58">
        <v>235</v>
      </c>
      <c r="S45" s="58">
        <v>495</v>
      </c>
      <c r="T45" s="58">
        <v>118</v>
      </c>
      <c r="U45" s="58">
        <v>0</v>
      </c>
      <c r="V45" s="58">
        <v>0</v>
      </c>
      <c r="W45" s="58">
        <v>613</v>
      </c>
      <c r="X45" s="58">
        <v>848</v>
      </c>
      <c r="Z45" s="260">
        <f>IFERROR(_xlfn.PERCENTRANK.INC(T$6:T$286,T45),"-9999")</f>
        <v>0.95099999999999996</v>
      </c>
      <c r="AA45" s="260">
        <f>IFERROR(_xlfn.PERCENTRANK.INC(X$6:X$286,X45),"-9999")</f>
        <v>0.90600000000000003</v>
      </c>
    </row>
    <row r="46" spans="1:31" x14ac:dyDescent="0.25">
      <c r="A46" s="58">
        <v>540053</v>
      </c>
      <c r="B46" s="59" t="s">
        <v>122</v>
      </c>
      <c r="C46" s="59" t="s">
        <v>112</v>
      </c>
      <c r="D46" s="59" t="s">
        <v>27</v>
      </c>
      <c r="E46" s="58">
        <v>6</v>
      </c>
      <c r="F46" s="59"/>
      <c r="G46" s="58">
        <v>0</v>
      </c>
      <c r="H46" s="58">
        <v>62</v>
      </c>
      <c r="I46" s="58">
        <v>695</v>
      </c>
      <c r="J46" s="58">
        <v>202</v>
      </c>
      <c r="K46" s="58">
        <v>0</v>
      </c>
      <c r="L46" s="58">
        <v>69</v>
      </c>
      <c r="M46" s="58"/>
      <c r="N46" s="58">
        <v>826</v>
      </c>
      <c r="O46" s="58">
        <v>202</v>
      </c>
      <c r="P46" s="58">
        <v>1028</v>
      </c>
      <c r="Q46" s="58"/>
      <c r="R46" s="58">
        <v>368</v>
      </c>
      <c r="S46" s="58">
        <v>405</v>
      </c>
      <c r="T46" s="58">
        <v>51</v>
      </c>
      <c r="U46" s="58">
        <v>0</v>
      </c>
      <c r="V46" s="58">
        <v>0</v>
      </c>
      <c r="W46" s="58">
        <v>456</v>
      </c>
      <c r="X46" s="58">
        <v>824</v>
      </c>
      <c r="Z46" s="260">
        <f>IFERROR(_xlfn.PERCENTRANK.INC(T$6:T$286,T46),"-9999")</f>
        <v>0.872</v>
      </c>
      <c r="AA46" s="260">
        <f>IFERROR(_xlfn.PERCENTRANK.INC(X$6:X$286,X46),"-9999")</f>
        <v>0.90200000000000002</v>
      </c>
    </row>
    <row r="47" spans="1:31" x14ac:dyDescent="0.25">
      <c r="A47" s="24">
        <v>540015</v>
      </c>
      <c r="B47" s="25" t="s">
        <v>50</v>
      </c>
      <c r="C47" s="25" t="s">
        <v>46</v>
      </c>
      <c r="D47" s="25" t="s">
        <v>23</v>
      </c>
      <c r="E47" s="24">
        <v>11</v>
      </c>
      <c r="F47" s="25"/>
      <c r="G47" s="24">
        <v>0</v>
      </c>
      <c r="H47" s="24">
        <v>5</v>
      </c>
      <c r="I47" s="24">
        <v>705</v>
      </c>
      <c r="J47" s="24">
        <v>7</v>
      </c>
      <c r="K47" s="24">
        <v>0</v>
      </c>
      <c r="L47" s="24">
        <v>81</v>
      </c>
      <c r="M47" s="24"/>
      <c r="N47" s="24">
        <v>791</v>
      </c>
      <c r="O47" s="24">
        <v>7</v>
      </c>
      <c r="P47" s="24">
        <v>798</v>
      </c>
      <c r="Q47" s="24"/>
      <c r="R47" s="24">
        <v>0</v>
      </c>
      <c r="S47" s="24">
        <v>790</v>
      </c>
      <c r="T47" s="24">
        <v>1</v>
      </c>
      <c r="U47" s="24">
        <v>0</v>
      </c>
      <c r="V47" s="24">
        <v>0</v>
      </c>
      <c r="W47" s="24">
        <v>791</v>
      </c>
      <c r="X47" s="24">
        <v>791</v>
      </c>
      <c r="Z47" s="261">
        <f>IFERROR(_xlfn.PERCENTRANK.INC(T$6:T$286,T47),"-9999")</f>
        <v>0.45400000000000001</v>
      </c>
      <c r="AA47" s="260">
        <f>IFERROR(_xlfn.PERCENTRANK.INC(X$6:X$286,X47),"-9999")</f>
        <v>0.89800000000000002</v>
      </c>
    </row>
    <row r="48" spans="1:31" x14ac:dyDescent="0.25">
      <c r="A48" s="24">
        <v>540208</v>
      </c>
      <c r="B48" s="25" t="s">
        <v>349</v>
      </c>
      <c r="C48" s="25" t="s">
        <v>350</v>
      </c>
      <c r="D48" s="25" t="s">
        <v>23</v>
      </c>
      <c r="E48" s="24">
        <v>10</v>
      </c>
      <c r="F48" s="25"/>
      <c r="G48" s="24">
        <v>0</v>
      </c>
      <c r="H48" s="24">
        <v>91</v>
      </c>
      <c r="I48" s="24">
        <v>661</v>
      </c>
      <c r="J48" s="24">
        <v>8</v>
      </c>
      <c r="K48" s="24">
        <v>0</v>
      </c>
      <c r="L48" s="24">
        <v>39</v>
      </c>
      <c r="M48" s="24"/>
      <c r="N48" s="24">
        <v>791</v>
      </c>
      <c r="O48" s="24">
        <v>8</v>
      </c>
      <c r="P48" s="24">
        <v>799</v>
      </c>
      <c r="Q48" s="24"/>
      <c r="R48" s="24">
        <v>0</v>
      </c>
      <c r="S48" s="24">
        <v>701</v>
      </c>
      <c r="T48" s="24">
        <v>89</v>
      </c>
      <c r="U48" s="24">
        <v>0</v>
      </c>
      <c r="V48" s="24">
        <v>0</v>
      </c>
      <c r="W48" s="24">
        <v>790</v>
      </c>
      <c r="X48" s="24">
        <v>790</v>
      </c>
      <c r="Z48" s="260">
        <f>IFERROR(_xlfn.PERCENTRANK.INC(T$6:T$286,T48),"-9999")</f>
        <v>0.93200000000000005</v>
      </c>
      <c r="AA48" s="260">
        <f>IFERROR(_xlfn.PERCENTRANK.INC(X$6:X$286,X48),"-9999")</f>
        <v>0.89400000000000002</v>
      </c>
    </row>
    <row r="49" spans="1:31" x14ac:dyDescent="0.25">
      <c r="A49" s="58">
        <v>540186</v>
      </c>
      <c r="B49" s="59" t="s">
        <v>317</v>
      </c>
      <c r="C49" s="59" t="s">
        <v>316</v>
      </c>
      <c r="D49" s="59" t="s">
        <v>27</v>
      </c>
      <c r="E49" s="58">
        <v>1</v>
      </c>
      <c r="F49" s="59"/>
      <c r="G49" s="58">
        <v>29</v>
      </c>
      <c r="H49" s="58">
        <v>125</v>
      </c>
      <c r="I49" s="58">
        <v>525</v>
      </c>
      <c r="J49" s="58">
        <v>136</v>
      </c>
      <c r="K49" s="58">
        <v>0</v>
      </c>
      <c r="L49" s="58">
        <v>110</v>
      </c>
      <c r="M49" s="58"/>
      <c r="N49" s="58">
        <v>789</v>
      </c>
      <c r="O49" s="58">
        <v>136</v>
      </c>
      <c r="P49" s="58">
        <v>925</v>
      </c>
      <c r="Q49" s="58"/>
      <c r="R49" s="58">
        <v>62</v>
      </c>
      <c r="S49" s="58">
        <v>536</v>
      </c>
      <c r="T49" s="58">
        <v>184</v>
      </c>
      <c r="U49" s="58">
        <v>0</v>
      </c>
      <c r="V49" s="58">
        <v>0</v>
      </c>
      <c r="W49" s="58">
        <v>720</v>
      </c>
      <c r="X49" s="58">
        <v>782</v>
      </c>
      <c r="Z49" s="260">
        <f>IFERROR(_xlfn.PERCENTRANK.INC(T$6:T$286,T49),"-9999")</f>
        <v>0.96199999999999997</v>
      </c>
      <c r="AA49" s="260">
        <f>IFERROR(_xlfn.PERCENTRANK.INC(X$6:X$286,X49),"-9999")</f>
        <v>0.89</v>
      </c>
      <c r="AC49" s="252"/>
      <c r="AD49" s="252"/>
      <c r="AE49" s="252"/>
    </row>
    <row r="50" spans="1:31" x14ac:dyDescent="0.25">
      <c r="A50" s="28">
        <v>540018</v>
      </c>
      <c r="B50" s="29" t="s">
        <v>55</v>
      </c>
      <c r="C50" s="29" t="s">
        <v>56</v>
      </c>
      <c r="D50" s="29" t="s">
        <v>23</v>
      </c>
      <c r="E50" s="28">
        <v>2</v>
      </c>
      <c r="F50" s="29"/>
      <c r="G50" s="28">
        <v>0</v>
      </c>
      <c r="H50" s="28">
        <v>108</v>
      </c>
      <c r="I50" s="28">
        <v>561</v>
      </c>
      <c r="J50" s="28">
        <v>436</v>
      </c>
      <c r="K50" s="28">
        <v>0</v>
      </c>
      <c r="L50" s="28">
        <v>111</v>
      </c>
      <c r="M50" s="28"/>
      <c r="N50" s="28">
        <v>780</v>
      </c>
      <c r="O50" s="28">
        <v>436</v>
      </c>
      <c r="P50" s="28">
        <v>1216</v>
      </c>
      <c r="Q50" s="28"/>
      <c r="R50" s="28">
        <v>4</v>
      </c>
      <c r="S50" s="28">
        <v>106</v>
      </c>
      <c r="T50" s="28">
        <v>106</v>
      </c>
      <c r="U50" s="28">
        <v>0</v>
      </c>
      <c r="V50" s="28">
        <v>0</v>
      </c>
      <c r="W50" s="28">
        <v>769</v>
      </c>
      <c r="X50" s="28">
        <v>773</v>
      </c>
      <c r="Z50" s="260">
        <f>IFERROR(_xlfn.PERCENTRANK.INC(T$6:T$286,T50),"-9999")</f>
        <v>0.93899999999999995</v>
      </c>
      <c r="AA50" s="260">
        <f>IFERROR(_xlfn.PERCENTRANK.INC(X$6:X$286,X50),"-9999")</f>
        <v>0.88700000000000001</v>
      </c>
    </row>
    <row r="51" spans="1:31" x14ac:dyDescent="0.25">
      <c r="A51" s="58">
        <v>540139</v>
      </c>
      <c r="B51" s="59" t="s">
        <v>234</v>
      </c>
      <c r="C51" s="59" t="s">
        <v>229</v>
      </c>
      <c r="D51" s="59" t="s">
        <v>27</v>
      </c>
      <c r="E51" s="58">
        <v>6</v>
      </c>
      <c r="F51" s="59"/>
      <c r="G51" s="58">
        <v>0</v>
      </c>
      <c r="H51" s="58">
        <v>38</v>
      </c>
      <c r="I51" s="58">
        <v>606</v>
      </c>
      <c r="J51" s="58">
        <v>224</v>
      </c>
      <c r="K51" s="58">
        <v>0</v>
      </c>
      <c r="L51" s="58">
        <v>132</v>
      </c>
      <c r="M51" s="58"/>
      <c r="N51" s="58">
        <v>776</v>
      </c>
      <c r="O51" s="58">
        <v>224</v>
      </c>
      <c r="P51" s="58">
        <v>1000</v>
      </c>
      <c r="Q51" s="58"/>
      <c r="R51" s="58">
        <v>583</v>
      </c>
      <c r="S51" s="58">
        <v>151</v>
      </c>
      <c r="T51" s="58">
        <v>37</v>
      </c>
      <c r="U51" s="58">
        <v>0</v>
      </c>
      <c r="V51" s="58">
        <v>0</v>
      </c>
      <c r="W51" s="58">
        <v>188</v>
      </c>
      <c r="X51" s="58">
        <v>771</v>
      </c>
      <c r="Z51" s="260">
        <f>IFERROR(_xlfn.PERCENTRANK.INC(T$6:T$286,T51),"-9999")</f>
        <v>0.84499999999999997</v>
      </c>
      <c r="AA51" s="260">
        <f>IFERROR(_xlfn.PERCENTRANK.INC(X$6:X$286,X51),"-9999")</f>
        <v>0.88300000000000001</v>
      </c>
    </row>
    <row r="52" spans="1:31" x14ac:dyDescent="0.25">
      <c r="A52" s="58">
        <v>540009</v>
      </c>
      <c r="B52" s="59" t="s">
        <v>44</v>
      </c>
      <c r="C52" s="59" t="s">
        <v>40</v>
      </c>
      <c r="D52" s="59" t="s">
        <v>27</v>
      </c>
      <c r="E52" s="58">
        <v>7</v>
      </c>
      <c r="F52" s="59"/>
      <c r="G52" s="58">
        <v>0</v>
      </c>
      <c r="H52" s="58">
        <v>0</v>
      </c>
      <c r="I52" s="58">
        <v>581</v>
      </c>
      <c r="J52" s="58">
        <v>8</v>
      </c>
      <c r="K52" s="58">
        <v>0</v>
      </c>
      <c r="L52" s="58">
        <v>147</v>
      </c>
      <c r="M52" s="58"/>
      <c r="N52" s="58">
        <v>728</v>
      </c>
      <c r="O52" s="58">
        <v>8</v>
      </c>
      <c r="P52" s="58">
        <v>736</v>
      </c>
      <c r="Q52" s="58"/>
      <c r="R52" s="58">
        <v>534</v>
      </c>
      <c r="S52" s="58">
        <v>193</v>
      </c>
      <c r="T52" s="58">
        <v>0</v>
      </c>
      <c r="U52" s="58">
        <v>0</v>
      </c>
      <c r="V52" s="58">
        <v>0</v>
      </c>
      <c r="W52" s="58">
        <v>193</v>
      </c>
      <c r="X52" s="58">
        <v>727</v>
      </c>
      <c r="Z52" s="261">
        <f>IFERROR(_xlfn.PERCENTRANK.INC(T$6:T$286,T52),"-9999")</f>
        <v>0</v>
      </c>
      <c r="AA52" s="260">
        <f>IFERROR(_xlfn.PERCENTRANK.INC(X$6:X$286,X52),"-9999")</f>
        <v>0.879</v>
      </c>
    </row>
    <row r="53" spans="1:31" x14ac:dyDescent="0.25">
      <c r="A53" s="58">
        <v>540024</v>
      </c>
      <c r="B53" s="59" t="s">
        <v>68</v>
      </c>
      <c r="C53" s="59" t="s">
        <v>67</v>
      </c>
      <c r="D53" s="59" t="s">
        <v>27</v>
      </c>
      <c r="E53" s="58">
        <v>6</v>
      </c>
      <c r="F53" s="59"/>
      <c r="G53" s="58">
        <v>0</v>
      </c>
      <c r="H53" s="58">
        <v>0</v>
      </c>
      <c r="I53" s="58">
        <v>326</v>
      </c>
      <c r="J53" s="58">
        <v>43</v>
      </c>
      <c r="K53" s="58">
        <v>0</v>
      </c>
      <c r="L53" s="58">
        <v>379</v>
      </c>
      <c r="M53" s="58"/>
      <c r="N53" s="58">
        <v>705</v>
      </c>
      <c r="O53" s="58">
        <v>43</v>
      </c>
      <c r="P53" s="58">
        <v>748</v>
      </c>
      <c r="Q53" s="58"/>
      <c r="R53" s="58">
        <v>528</v>
      </c>
      <c r="S53" s="58">
        <v>175</v>
      </c>
      <c r="T53" s="58">
        <v>0</v>
      </c>
      <c r="U53" s="58">
        <v>0</v>
      </c>
      <c r="V53" s="58">
        <v>0</v>
      </c>
      <c r="W53" s="58">
        <v>175</v>
      </c>
      <c r="X53" s="58">
        <v>703</v>
      </c>
      <c r="Z53" s="261">
        <f>IFERROR(_xlfn.PERCENTRANK.INC(T$6:T$286,T53),"-9999")</f>
        <v>0</v>
      </c>
      <c r="AA53" s="260">
        <f>IFERROR(_xlfn.PERCENTRANK.INC(X$6:X$286,X53),"-9999")</f>
        <v>0.875</v>
      </c>
    </row>
    <row r="54" spans="1:31" x14ac:dyDescent="0.25">
      <c r="A54" s="58">
        <v>540085</v>
      </c>
      <c r="B54" s="59" t="s">
        <v>153</v>
      </c>
      <c r="C54" s="59" t="s">
        <v>151</v>
      </c>
      <c r="D54" s="59" t="s">
        <v>27</v>
      </c>
      <c r="E54" s="58">
        <v>7</v>
      </c>
      <c r="F54" s="59"/>
      <c r="G54" s="58">
        <v>0</v>
      </c>
      <c r="H54" s="58">
        <v>6</v>
      </c>
      <c r="I54" s="58">
        <v>568</v>
      </c>
      <c r="J54" s="58">
        <v>9</v>
      </c>
      <c r="K54" s="58">
        <v>0</v>
      </c>
      <c r="L54" s="58">
        <v>106</v>
      </c>
      <c r="M54" s="58"/>
      <c r="N54" s="58">
        <v>680</v>
      </c>
      <c r="O54" s="58">
        <v>9</v>
      </c>
      <c r="P54" s="58">
        <v>689</v>
      </c>
      <c r="Q54" s="58"/>
      <c r="R54" s="58">
        <v>576</v>
      </c>
      <c r="S54" s="58">
        <v>88</v>
      </c>
      <c r="T54" s="58">
        <v>16</v>
      </c>
      <c r="U54" s="58">
        <v>0</v>
      </c>
      <c r="V54" s="58">
        <v>0</v>
      </c>
      <c r="W54" s="58">
        <v>104</v>
      </c>
      <c r="X54" s="58">
        <v>680</v>
      </c>
      <c r="Z54" s="261">
        <f>IFERROR(_xlfn.PERCENTRANK.INC(T$6:T$286,T54),"-9999")</f>
        <v>0.72899999999999998</v>
      </c>
      <c r="AA54" s="260">
        <f>IFERROR(_xlfn.PERCENTRANK.INC(X$6:X$286,X54),"-9999")</f>
        <v>0.872</v>
      </c>
    </row>
    <row r="55" spans="1:31" x14ac:dyDescent="0.25">
      <c r="A55" s="58">
        <v>540146</v>
      </c>
      <c r="B55" s="59" t="s">
        <v>247</v>
      </c>
      <c r="C55" s="59" t="s">
        <v>245</v>
      </c>
      <c r="D55" s="59" t="s">
        <v>27</v>
      </c>
      <c r="E55" s="58">
        <v>4</v>
      </c>
      <c r="F55" s="59"/>
      <c r="G55" s="58">
        <v>0</v>
      </c>
      <c r="H55" s="58">
        <v>23</v>
      </c>
      <c r="I55" s="58">
        <v>584</v>
      </c>
      <c r="J55" s="58">
        <v>29</v>
      </c>
      <c r="K55" s="58">
        <v>0</v>
      </c>
      <c r="L55" s="58">
        <v>39</v>
      </c>
      <c r="M55" s="58"/>
      <c r="N55" s="58">
        <v>646</v>
      </c>
      <c r="O55" s="58">
        <v>29</v>
      </c>
      <c r="P55" s="58">
        <v>675</v>
      </c>
      <c r="Q55" s="58"/>
      <c r="R55" s="58">
        <v>553</v>
      </c>
      <c r="S55" s="58">
        <v>72</v>
      </c>
      <c r="T55" s="58">
        <v>22</v>
      </c>
      <c r="U55" s="58">
        <v>0</v>
      </c>
      <c r="V55" s="58">
        <v>0</v>
      </c>
      <c r="W55" s="58">
        <v>94</v>
      </c>
      <c r="X55" s="58">
        <v>647</v>
      </c>
      <c r="Z55" s="261">
        <f>IFERROR(_xlfn.PERCENTRANK.INC(T$6:T$286,T55),"-9999")</f>
        <v>0.77800000000000002</v>
      </c>
      <c r="AA55" s="260">
        <f>IFERROR(_xlfn.PERCENTRANK.INC(X$6:X$286,X55),"-9999")</f>
        <v>0.86799999999999999</v>
      </c>
    </row>
    <row r="56" spans="1:31" x14ac:dyDescent="0.25">
      <c r="A56" s="58">
        <v>540198</v>
      </c>
      <c r="B56" s="59" t="s">
        <v>337</v>
      </c>
      <c r="C56" s="59" t="s">
        <v>336</v>
      </c>
      <c r="D56" s="59" t="s">
        <v>27</v>
      </c>
      <c r="E56" s="58">
        <v>7</v>
      </c>
      <c r="F56" s="59"/>
      <c r="G56" s="58">
        <v>0</v>
      </c>
      <c r="H56" s="58">
        <v>36</v>
      </c>
      <c r="I56" s="58">
        <v>315</v>
      </c>
      <c r="J56" s="58">
        <v>180</v>
      </c>
      <c r="K56" s="58">
        <v>0</v>
      </c>
      <c r="L56" s="58">
        <v>271</v>
      </c>
      <c r="M56" s="58"/>
      <c r="N56" s="58">
        <v>622</v>
      </c>
      <c r="O56" s="58">
        <v>180</v>
      </c>
      <c r="P56" s="58">
        <v>802</v>
      </c>
      <c r="Q56" s="58"/>
      <c r="R56" s="58">
        <v>522</v>
      </c>
      <c r="S56" s="58">
        <v>53</v>
      </c>
      <c r="T56" s="58">
        <v>40</v>
      </c>
      <c r="U56" s="58">
        <v>0</v>
      </c>
      <c r="V56" s="58">
        <v>0</v>
      </c>
      <c r="W56" s="58">
        <v>93</v>
      </c>
      <c r="X56" s="58">
        <v>615</v>
      </c>
      <c r="Z56" s="260">
        <f>IFERROR(_xlfn.PERCENTRANK.INC(T$6:T$286,T56),"-9999")</f>
        <v>0.84899999999999998</v>
      </c>
      <c r="AA56" s="260">
        <f>IFERROR(_xlfn.PERCENTRANK.INC(X$6:X$286,X56),"-9999")</f>
        <v>0.86399999999999999</v>
      </c>
    </row>
    <row r="57" spans="1:31" x14ac:dyDescent="0.25">
      <c r="A57" s="58">
        <v>540107</v>
      </c>
      <c r="B57" s="59" t="s">
        <v>186</v>
      </c>
      <c r="C57" s="59" t="s">
        <v>180</v>
      </c>
      <c r="D57" s="59" t="s">
        <v>27</v>
      </c>
      <c r="E57" s="58">
        <v>10</v>
      </c>
      <c r="F57" s="59"/>
      <c r="G57" s="58">
        <v>0</v>
      </c>
      <c r="H57" s="58">
        <v>16</v>
      </c>
      <c r="I57" s="58">
        <v>497</v>
      </c>
      <c r="J57" s="58">
        <v>82</v>
      </c>
      <c r="K57" s="58">
        <v>0</v>
      </c>
      <c r="L57" s="58">
        <v>95</v>
      </c>
      <c r="M57" s="58"/>
      <c r="N57" s="58">
        <v>608</v>
      </c>
      <c r="O57" s="58">
        <v>82</v>
      </c>
      <c r="P57" s="58">
        <v>690</v>
      </c>
      <c r="Q57" s="58"/>
      <c r="R57" s="58">
        <v>300</v>
      </c>
      <c r="S57" s="58">
        <v>289</v>
      </c>
      <c r="T57" s="58">
        <v>19</v>
      </c>
      <c r="U57" s="58">
        <v>0</v>
      </c>
      <c r="V57" s="58">
        <v>0</v>
      </c>
      <c r="W57" s="58">
        <v>308</v>
      </c>
      <c r="X57" s="58">
        <v>608</v>
      </c>
      <c r="Z57" s="261">
        <f>IFERROR(_xlfn.PERCENTRANK.INC(T$6:T$286,T57),"-9999")</f>
        <v>0.755</v>
      </c>
      <c r="AA57" s="260">
        <f>IFERROR(_xlfn.PERCENTRANK.INC(X$6:X$286,X57),"-9999")</f>
        <v>0.86</v>
      </c>
    </row>
    <row r="58" spans="1:31" x14ac:dyDescent="0.25">
      <c r="A58" s="58">
        <v>540183</v>
      </c>
      <c r="B58" s="59" t="s">
        <v>314</v>
      </c>
      <c r="C58" s="59" t="s">
        <v>312</v>
      </c>
      <c r="D58" s="59" t="s">
        <v>27</v>
      </c>
      <c r="E58" s="58">
        <v>5</v>
      </c>
      <c r="F58" s="59"/>
      <c r="G58" s="58">
        <v>0</v>
      </c>
      <c r="H58" s="58">
        <v>1</v>
      </c>
      <c r="I58" s="58">
        <v>317</v>
      </c>
      <c r="J58" s="58">
        <v>214</v>
      </c>
      <c r="K58" s="58">
        <v>0</v>
      </c>
      <c r="L58" s="58">
        <v>297</v>
      </c>
      <c r="M58" s="58"/>
      <c r="N58" s="58">
        <v>615</v>
      </c>
      <c r="O58" s="58">
        <v>214</v>
      </c>
      <c r="P58" s="58">
        <v>829</v>
      </c>
      <c r="Q58" s="58"/>
      <c r="R58" s="58">
        <v>595</v>
      </c>
      <c r="S58" s="58">
        <v>7</v>
      </c>
      <c r="T58" s="58">
        <v>1</v>
      </c>
      <c r="U58" s="58">
        <v>0</v>
      </c>
      <c r="V58" s="58">
        <v>0</v>
      </c>
      <c r="W58" s="58">
        <v>8</v>
      </c>
      <c r="X58" s="58">
        <v>603</v>
      </c>
      <c r="Z58" s="261">
        <f>IFERROR(_xlfn.PERCENTRANK.INC(T$6:T$286,T58),"-9999")</f>
        <v>0.45400000000000001</v>
      </c>
      <c r="AA58" s="260">
        <f>IFERROR(_xlfn.PERCENTRANK.INC(X$6:X$286,X58),"-9999")</f>
        <v>0.85699999999999998</v>
      </c>
    </row>
    <row r="59" spans="1:31" x14ac:dyDescent="0.25">
      <c r="A59" s="58">
        <v>540129</v>
      </c>
      <c r="B59" s="59" t="s">
        <v>220</v>
      </c>
      <c r="C59" s="59" t="s">
        <v>215</v>
      </c>
      <c r="D59" s="59" t="s">
        <v>27</v>
      </c>
      <c r="E59" s="58">
        <v>8</v>
      </c>
      <c r="F59" s="59"/>
      <c r="G59" s="58">
        <v>0</v>
      </c>
      <c r="H59" s="58">
        <v>179</v>
      </c>
      <c r="I59" s="58">
        <v>277</v>
      </c>
      <c r="J59" s="58">
        <v>107</v>
      </c>
      <c r="K59" s="58">
        <v>0</v>
      </c>
      <c r="L59" s="58">
        <v>146</v>
      </c>
      <c r="M59" s="58"/>
      <c r="N59" s="58">
        <v>602</v>
      </c>
      <c r="O59" s="58">
        <v>107</v>
      </c>
      <c r="P59" s="58">
        <v>709</v>
      </c>
      <c r="Q59" s="58"/>
      <c r="R59" s="58">
        <v>109</v>
      </c>
      <c r="S59" s="58">
        <v>284</v>
      </c>
      <c r="T59" s="58">
        <v>209</v>
      </c>
      <c r="U59" s="58">
        <v>0</v>
      </c>
      <c r="V59" s="58">
        <v>0</v>
      </c>
      <c r="W59" s="58">
        <v>493</v>
      </c>
      <c r="X59" s="58">
        <v>602</v>
      </c>
      <c r="Z59" s="260">
        <f>IFERROR(_xlfn.PERCENTRANK.INC(T$6:T$286,T59),"-9999")</f>
        <v>0.97299999999999998</v>
      </c>
      <c r="AA59" s="260">
        <f>IFERROR(_xlfn.PERCENTRANK.INC(X$6:X$286,X59),"-9999")</f>
        <v>0.85299999999999998</v>
      </c>
      <c r="AC59" s="252"/>
      <c r="AD59" s="252"/>
      <c r="AE59" s="252"/>
    </row>
    <row r="60" spans="1:31" x14ac:dyDescent="0.25">
      <c r="A60" s="24">
        <v>540199</v>
      </c>
      <c r="B60" s="25" t="s">
        <v>335</v>
      </c>
      <c r="C60" s="25" t="s">
        <v>336</v>
      </c>
      <c r="D60" s="25" t="s">
        <v>23</v>
      </c>
      <c r="E60" s="24">
        <v>7</v>
      </c>
      <c r="F60" s="25"/>
      <c r="G60" s="24">
        <v>0</v>
      </c>
      <c r="H60" s="24">
        <v>18</v>
      </c>
      <c r="I60" s="24">
        <v>518</v>
      </c>
      <c r="J60" s="24">
        <v>31</v>
      </c>
      <c r="K60" s="24">
        <v>0</v>
      </c>
      <c r="L60" s="24">
        <v>63</v>
      </c>
      <c r="M60" s="24"/>
      <c r="N60" s="24">
        <v>599</v>
      </c>
      <c r="O60" s="24">
        <v>31</v>
      </c>
      <c r="P60" s="24">
        <v>630</v>
      </c>
      <c r="Q60" s="24"/>
      <c r="R60" s="24">
        <v>10</v>
      </c>
      <c r="S60" s="24">
        <v>570</v>
      </c>
      <c r="T60" s="24">
        <v>18</v>
      </c>
      <c r="U60" s="24">
        <v>0</v>
      </c>
      <c r="V60" s="24">
        <v>0</v>
      </c>
      <c r="W60" s="24">
        <v>588</v>
      </c>
      <c r="X60" s="24">
        <v>598</v>
      </c>
      <c r="Z60" s="261">
        <f>IFERROR(_xlfn.PERCENTRANK.INC(T$6:T$286,T60),"-9999")</f>
        <v>0.73599999999999999</v>
      </c>
      <c r="AA60" s="260">
        <f>IFERROR(_xlfn.PERCENTRANK.INC(X$6:X$286,X60),"-9999")</f>
        <v>0.84899999999999998</v>
      </c>
    </row>
    <row r="61" spans="1:31" x14ac:dyDescent="0.25">
      <c r="A61" s="58">
        <v>540277</v>
      </c>
      <c r="B61" s="59" t="s">
        <v>334</v>
      </c>
      <c r="C61" s="59" t="s">
        <v>330</v>
      </c>
      <c r="D61" s="59" t="s">
        <v>27</v>
      </c>
      <c r="E61" s="58">
        <v>5</v>
      </c>
      <c r="F61" s="59"/>
      <c r="G61" s="58">
        <v>0</v>
      </c>
      <c r="H61" s="58">
        <v>4</v>
      </c>
      <c r="I61" s="58">
        <v>341</v>
      </c>
      <c r="J61" s="58">
        <v>71</v>
      </c>
      <c r="K61" s="58">
        <v>0</v>
      </c>
      <c r="L61" s="58">
        <v>257</v>
      </c>
      <c r="M61" s="58"/>
      <c r="N61" s="58">
        <v>602</v>
      </c>
      <c r="O61" s="58">
        <v>71</v>
      </c>
      <c r="P61" s="58">
        <v>673</v>
      </c>
      <c r="Q61" s="58"/>
      <c r="R61" s="58">
        <v>466</v>
      </c>
      <c r="S61" s="58">
        <v>127</v>
      </c>
      <c r="T61" s="58">
        <v>4</v>
      </c>
      <c r="U61" s="58">
        <v>0</v>
      </c>
      <c r="V61" s="58">
        <v>0</v>
      </c>
      <c r="W61" s="58">
        <v>131</v>
      </c>
      <c r="X61" s="58">
        <v>597</v>
      </c>
      <c r="Z61" s="261">
        <f>IFERROR(_xlfn.PERCENTRANK.INC(T$6:T$286,T61),"-9999")</f>
        <v>0.59299999999999997</v>
      </c>
      <c r="AA61" s="260">
        <f>IFERROR(_xlfn.PERCENTRANK.INC(X$6:X$286,X61),"-9999")</f>
        <v>0.84499999999999997</v>
      </c>
    </row>
    <row r="62" spans="1:31" x14ac:dyDescent="0.25">
      <c r="A62" s="28">
        <v>540081</v>
      </c>
      <c r="B62" s="29" t="s">
        <v>146</v>
      </c>
      <c r="C62" s="29" t="s">
        <v>134</v>
      </c>
      <c r="D62" s="29" t="s">
        <v>23</v>
      </c>
      <c r="E62" s="28">
        <v>3</v>
      </c>
      <c r="F62" s="29"/>
      <c r="G62" s="28">
        <v>0</v>
      </c>
      <c r="H62" s="28">
        <v>8</v>
      </c>
      <c r="I62" s="28">
        <v>46</v>
      </c>
      <c r="J62" s="28">
        <v>19</v>
      </c>
      <c r="K62" s="28">
        <v>0</v>
      </c>
      <c r="L62" s="413">
        <v>100</v>
      </c>
      <c r="M62" s="28"/>
      <c r="N62" s="413">
        <v>579</v>
      </c>
      <c r="O62" s="413">
        <v>179</v>
      </c>
      <c r="P62" s="413">
        <v>759</v>
      </c>
      <c r="Q62" s="28"/>
      <c r="R62" s="28">
        <v>0</v>
      </c>
      <c r="S62" s="28">
        <v>10</v>
      </c>
      <c r="T62" s="413">
        <v>19</v>
      </c>
      <c r="U62" s="28">
        <v>0</v>
      </c>
      <c r="V62" s="28">
        <v>0</v>
      </c>
      <c r="W62" s="28">
        <v>81</v>
      </c>
      <c r="X62" s="413">
        <v>579</v>
      </c>
      <c r="Z62" s="261">
        <f>IFERROR(_xlfn.PERCENTRANK.INC(T$6:T$286,T62),"-9999")</f>
        <v>0.755</v>
      </c>
      <c r="AA62" s="260">
        <f>IFERROR(_xlfn.PERCENTRANK.INC(X$6:X$286,X62),"-9999")</f>
        <v>0.84199999999999997</v>
      </c>
    </row>
    <row r="63" spans="1:31" x14ac:dyDescent="0.25">
      <c r="A63" s="58">
        <v>540282</v>
      </c>
      <c r="B63" s="59" t="s">
        <v>32</v>
      </c>
      <c r="C63" s="59" t="s">
        <v>29</v>
      </c>
      <c r="D63" s="59" t="s">
        <v>27</v>
      </c>
      <c r="E63" s="58">
        <v>9</v>
      </c>
      <c r="F63" s="59"/>
      <c r="G63" s="58">
        <v>0</v>
      </c>
      <c r="H63" s="58">
        <v>7</v>
      </c>
      <c r="I63" s="58">
        <v>318</v>
      </c>
      <c r="J63" s="58">
        <v>88</v>
      </c>
      <c r="K63" s="58">
        <v>0</v>
      </c>
      <c r="L63" s="58">
        <v>217</v>
      </c>
      <c r="M63" s="58"/>
      <c r="N63" s="58">
        <v>542</v>
      </c>
      <c r="O63" s="58">
        <v>88</v>
      </c>
      <c r="P63" s="58">
        <v>630</v>
      </c>
      <c r="Q63" s="58"/>
      <c r="R63" s="58">
        <v>158</v>
      </c>
      <c r="S63" s="58">
        <v>369</v>
      </c>
      <c r="T63" s="58">
        <v>9</v>
      </c>
      <c r="U63" s="58">
        <v>0</v>
      </c>
      <c r="V63" s="58">
        <v>0</v>
      </c>
      <c r="W63" s="58">
        <v>378</v>
      </c>
      <c r="X63" s="58">
        <v>536</v>
      </c>
      <c r="Z63" s="261">
        <f>IFERROR(_xlfn.PERCENTRANK.INC(T$6:T$286,T63),"-9999")</f>
        <v>0.67200000000000004</v>
      </c>
      <c r="AA63" s="260">
        <f>IFERROR(_xlfn.PERCENTRANK.INC(X$6:X$286,X63),"-9999")</f>
        <v>0.83799999999999997</v>
      </c>
    </row>
    <row r="64" spans="1:31" x14ac:dyDescent="0.25">
      <c r="A64" s="58">
        <v>540065</v>
      </c>
      <c r="B64" s="59" t="s">
        <v>133</v>
      </c>
      <c r="C64" s="59" t="s">
        <v>128</v>
      </c>
      <c r="D64" s="59" t="s">
        <v>27</v>
      </c>
      <c r="E64" s="58">
        <v>9</v>
      </c>
      <c r="F64" s="59"/>
      <c r="G64" s="58">
        <v>0</v>
      </c>
      <c r="H64" s="58">
        <v>37</v>
      </c>
      <c r="I64" s="58">
        <v>233</v>
      </c>
      <c r="J64" s="58">
        <v>39</v>
      </c>
      <c r="K64" s="58">
        <v>0</v>
      </c>
      <c r="L64" s="58">
        <v>217</v>
      </c>
      <c r="M64" s="58"/>
      <c r="N64" s="58">
        <v>487</v>
      </c>
      <c r="O64" s="58">
        <v>39</v>
      </c>
      <c r="P64" s="58">
        <v>526</v>
      </c>
      <c r="Q64" s="58"/>
      <c r="R64" s="58">
        <v>345</v>
      </c>
      <c r="S64" s="58">
        <v>99</v>
      </c>
      <c r="T64" s="58">
        <v>40</v>
      </c>
      <c r="U64" s="58">
        <v>0</v>
      </c>
      <c r="V64" s="58">
        <v>0</v>
      </c>
      <c r="W64" s="58">
        <v>139</v>
      </c>
      <c r="X64" s="58">
        <v>484</v>
      </c>
      <c r="Z64" s="260">
        <f>IFERROR(_xlfn.PERCENTRANK.INC(T$6:T$286,T64),"-9999")</f>
        <v>0.84899999999999998</v>
      </c>
      <c r="AA64" s="260">
        <f>IFERROR(_xlfn.PERCENTRANK.INC(X$6:X$286,X64),"-9999")</f>
        <v>0.83399999999999996</v>
      </c>
    </row>
    <row r="65" spans="1:27" x14ac:dyDescent="0.25">
      <c r="A65" s="58">
        <v>540020</v>
      </c>
      <c r="B65" s="59" t="s">
        <v>62</v>
      </c>
      <c r="C65" s="59" t="s">
        <v>61</v>
      </c>
      <c r="D65" s="59" t="s">
        <v>27</v>
      </c>
      <c r="E65" s="58">
        <v>5</v>
      </c>
      <c r="F65" s="59"/>
      <c r="G65" s="58">
        <v>0</v>
      </c>
      <c r="H65" s="58">
        <v>0</v>
      </c>
      <c r="I65" s="58">
        <v>405</v>
      </c>
      <c r="J65" s="58">
        <v>23</v>
      </c>
      <c r="K65" s="58">
        <v>0</v>
      </c>
      <c r="L65" s="58">
        <v>61</v>
      </c>
      <c r="M65" s="58"/>
      <c r="N65" s="58">
        <v>466</v>
      </c>
      <c r="O65" s="58">
        <v>23</v>
      </c>
      <c r="P65" s="58">
        <v>489</v>
      </c>
      <c r="Q65" s="58"/>
      <c r="R65" s="58">
        <v>280</v>
      </c>
      <c r="S65" s="58">
        <v>185</v>
      </c>
      <c r="T65" s="58">
        <v>0</v>
      </c>
      <c r="U65" s="58">
        <v>0</v>
      </c>
      <c r="V65" s="58">
        <v>0</v>
      </c>
      <c r="W65" s="58">
        <v>185</v>
      </c>
      <c r="X65" s="58">
        <v>465</v>
      </c>
      <c r="Z65" s="261">
        <f>IFERROR(_xlfn.PERCENTRANK.INC(T$6:T$286,T65),"-9999")</f>
        <v>0</v>
      </c>
      <c r="AA65" s="260">
        <f>IFERROR(_xlfn.PERCENTRANK.INC(X$6:X$286,X65),"-9999")</f>
        <v>0.83</v>
      </c>
    </row>
    <row r="66" spans="1:27" x14ac:dyDescent="0.25">
      <c r="A66" s="58">
        <v>540211</v>
      </c>
      <c r="B66" s="59" t="s">
        <v>357</v>
      </c>
      <c r="C66" s="59" t="s">
        <v>356</v>
      </c>
      <c r="D66" s="59" t="s">
        <v>27</v>
      </c>
      <c r="E66" s="58">
        <v>5</v>
      </c>
      <c r="F66" s="59"/>
      <c r="G66" s="58">
        <v>0</v>
      </c>
      <c r="H66" s="58">
        <v>0</v>
      </c>
      <c r="I66" s="58">
        <v>431</v>
      </c>
      <c r="J66" s="58">
        <v>0</v>
      </c>
      <c r="K66" s="58">
        <v>0</v>
      </c>
      <c r="L66" s="58">
        <v>25</v>
      </c>
      <c r="M66" s="58"/>
      <c r="N66" s="58">
        <v>456</v>
      </c>
      <c r="O66" s="58">
        <v>0</v>
      </c>
      <c r="P66" s="58">
        <v>456</v>
      </c>
      <c r="Q66" s="58"/>
      <c r="R66" s="58">
        <v>438</v>
      </c>
      <c r="S66" s="58">
        <v>18</v>
      </c>
      <c r="T66" s="58">
        <v>0</v>
      </c>
      <c r="U66" s="58">
        <v>0</v>
      </c>
      <c r="V66" s="58">
        <v>0</v>
      </c>
      <c r="W66" s="58">
        <v>18</v>
      </c>
      <c r="X66" s="58">
        <v>456</v>
      </c>
      <c r="Z66" s="261">
        <f>IFERROR(_xlfn.PERCENTRANK.INC(T$6:T$286,T66),"-9999")</f>
        <v>0</v>
      </c>
      <c r="AA66" s="260">
        <f>IFERROR(_xlfn.PERCENTRANK.INC(X$6:X$286,X66),"-9999")</f>
        <v>0.82699999999999996</v>
      </c>
    </row>
    <row r="67" spans="1:27" x14ac:dyDescent="0.25">
      <c r="A67" s="58">
        <v>540144</v>
      </c>
      <c r="B67" s="59" t="s">
        <v>243</v>
      </c>
      <c r="C67" s="59" t="s">
        <v>241</v>
      </c>
      <c r="D67" s="59" t="s">
        <v>27</v>
      </c>
      <c r="E67" s="58">
        <v>9</v>
      </c>
      <c r="F67" s="59"/>
      <c r="G67" s="58">
        <v>0</v>
      </c>
      <c r="H67" s="58">
        <v>103</v>
      </c>
      <c r="I67" s="58">
        <v>209</v>
      </c>
      <c r="J67" s="58">
        <v>38</v>
      </c>
      <c r="K67" s="58">
        <v>0</v>
      </c>
      <c r="L67" s="58">
        <v>135</v>
      </c>
      <c r="M67" s="58"/>
      <c r="N67" s="58">
        <v>447</v>
      </c>
      <c r="O67" s="58">
        <v>38</v>
      </c>
      <c r="P67" s="58">
        <v>485</v>
      </c>
      <c r="Q67" s="58"/>
      <c r="R67" s="58">
        <v>154</v>
      </c>
      <c r="S67" s="58">
        <v>192</v>
      </c>
      <c r="T67" s="58">
        <v>96</v>
      </c>
      <c r="U67" s="58">
        <v>0</v>
      </c>
      <c r="V67" s="58">
        <v>0</v>
      </c>
      <c r="W67" s="58">
        <v>288</v>
      </c>
      <c r="X67" s="58">
        <v>442</v>
      </c>
      <c r="Z67" s="260">
        <f>IFERROR(_xlfn.PERCENTRANK.INC(T$6:T$286,T67),"-9999")</f>
        <v>0.93600000000000005</v>
      </c>
      <c r="AA67" s="260">
        <f>IFERROR(_xlfn.PERCENTRANK.INC(X$6:X$286,X67),"-9999")</f>
        <v>0.82299999999999995</v>
      </c>
    </row>
    <row r="68" spans="1:27" x14ac:dyDescent="0.25">
      <c r="A68" s="24">
        <v>540019</v>
      </c>
      <c r="B68" s="25" t="s">
        <v>58</v>
      </c>
      <c r="C68" s="25" t="s">
        <v>56</v>
      </c>
      <c r="D68" s="25" t="s">
        <v>23</v>
      </c>
      <c r="E68" s="24">
        <v>2</v>
      </c>
      <c r="F68" s="25"/>
      <c r="G68" s="24">
        <v>0</v>
      </c>
      <c r="H68" s="24">
        <v>50</v>
      </c>
      <c r="I68" s="24">
        <v>353</v>
      </c>
      <c r="J68" s="24">
        <v>8</v>
      </c>
      <c r="K68" s="24">
        <v>0</v>
      </c>
      <c r="L68" s="24">
        <v>26</v>
      </c>
      <c r="M68" s="24"/>
      <c r="N68" s="24">
        <v>429</v>
      </c>
      <c r="O68" s="24">
        <v>8</v>
      </c>
      <c r="P68" s="24">
        <v>437</v>
      </c>
      <c r="Q68" s="24"/>
      <c r="R68" s="24">
        <v>0</v>
      </c>
      <c r="S68" s="24">
        <v>382</v>
      </c>
      <c r="T68" s="24">
        <v>43</v>
      </c>
      <c r="U68" s="24">
        <v>0</v>
      </c>
      <c r="V68" s="24">
        <v>0</v>
      </c>
      <c r="W68" s="24">
        <v>425</v>
      </c>
      <c r="X68" s="24">
        <v>425</v>
      </c>
      <c r="Z68" s="260">
        <f>IFERROR(_xlfn.PERCENTRANK.INC(T$6:T$286,T68),"-9999")</f>
        <v>0.85699999999999998</v>
      </c>
      <c r="AA68" s="260">
        <f>IFERROR(_xlfn.PERCENTRANK.INC(X$6:X$286,X68),"-9999")</f>
        <v>0.81899999999999995</v>
      </c>
    </row>
    <row r="69" spans="1:27" x14ac:dyDescent="0.25">
      <c r="A69" s="58">
        <v>540283</v>
      </c>
      <c r="B69" s="59" t="s">
        <v>266</v>
      </c>
      <c r="C69" s="59" t="s">
        <v>263</v>
      </c>
      <c r="D69" s="59" t="s">
        <v>27</v>
      </c>
      <c r="E69" s="58">
        <v>4</v>
      </c>
      <c r="F69" s="59"/>
      <c r="G69" s="58">
        <v>31</v>
      </c>
      <c r="H69" s="58">
        <v>42</v>
      </c>
      <c r="I69" s="58">
        <v>172</v>
      </c>
      <c r="J69" s="58">
        <v>127</v>
      </c>
      <c r="K69" s="58">
        <v>27</v>
      </c>
      <c r="L69" s="58">
        <v>169</v>
      </c>
      <c r="M69" s="58"/>
      <c r="N69" s="58">
        <v>414</v>
      </c>
      <c r="O69" s="58">
        <v>154</v>
      </c>
      <c r="P69" s="58">
        <v>568</v>
      </c>
      <c r="Q69" s="58"/>
      <c r="R69" s="58">
        <v>230</v>
      </c>
      <c r="S69" s="58">
        <v>127</v>
      </c>
      <c r="T69" s="58">
        <v>55</v>
      </c>
      <c r="U69" s="58">
        <v>0</v>
      </c>
      <c r="V69" s="58">
        <v>0</v>
      </c>
      <c r="W69" s="58">
        <v>182</v>
      </c>
      <c r="X69" s="58">
        <v>412</v>
      </c>
      <c r="Z69" s="260">
        <f>IFERROR(_xlfn.PERCENTRANK.INC(T$6:T$286,T69),"-9999")</f>
        <v>0.879</v>
      </c>
      <c r="AA69" s="260">
        <f>IFERROR(_xlfn.PERCENTRANK.INC(X$6:X$286,X69),"-9999")</f>
        <v>0.81499999999999995</v>
      </c>
    </row>
    <row r="70" spans="1:27" x14ac:dyDescent="0.25">
      <c r="A70" s="24">
        <v>540056</v>
      </c>
      <c r="B70" s="25" t="s">
        <v>113</v>
      </c>
      <c r="C70" s="25" t="s">
        <v>112</v>
      </c>
      <c r="D70" s="25" t="s">
        <v>23</v>
      </c>
      <c r="E70" s="24">
        <v>6</v>
      </c>
      <c r="F70" s="25"/>
      <c r="G70" s="24">
        <v>0</v>
      </c>
      <c r="H70" s="24">
        <v>67</v>
      </c>
      <c r="I70" s="24">
        <v>265</v>
      </c>
      <c r="J70" s="24">
        <v>72</v>
      </c>
      <c r="K70" s="24">
        <v>0</v>
      </c>
      <c r="L70" s="24">
        <v>65</v>
      </c>
      <c r="M70" s="24"/>
      <c r="N70" s="24">
        <v>397</v>
      </c>
      <c r="O70" s="24">
        <v>72</v>
      </c>
      <c r="P70" s="24">
        <v>469</v>
      </c>
      <c r="Q70" s="24"/>
      <c r="R70" s="24">
        <v>0</v>
      </c>
      <c r="S70" s="24">
        <v>329</v>
      </c>
      <c r="T70" s="24">
        <v>64</v>
      </c>
      <c r="U70" s="24">
        <v>0</v>
      </c>
      <c r="V70" s="24">
        <v>0</v>
      </c>
      <c r="W70" s="24">
        <v>393</v>
      </c>
      <c r="X70" s="24">
        <v>393</v>
      </c>
      <c r="Z70" s="260">
        <f>IFERROR(_xlfn.PERCENTRANK.INC(T$6:T$286,T70),"-9999")</f>
        <v>0.89800000000000002</v>
      </c>
      <c r="AA70" s="260">
        <f>IFERROR(_xlfn.PERCENTRANK.INC(X$6:X$286,X70),"-9999")</f>
        <v>0.81200000000000006</v>
      </c>
    </row>
    <row r="71" spans="1:27" x14ac:dyDescent="0.25">
      <c r="A71" s="58">
        <v>540160</v>
      </c>
      <c r="B71" s="59" t="s">
        <v>278</v>
      </c>
      <c r="C71" s="59" t="s">
        <v>268</v>
      </c>
      <c r="D71" s="59" t="s">
        <v>27</v>
      </c>
      <c r="E71" s="58">
        <v>6</v>
      </c>
      <c r="F71" s="59"/>
      <c r="G71" s="58">
        <v>0</v>
      </c>
      <c r="H71" s="58">
        <v>1</v>
      </c>
      <c r="I71" s="58">
        <v>363</v>
      </c>
      <c r="J71" s="58">
        <v>112</v>
      </c>
      <c r="K71" s="58">
        <v>0</v>
      </c>
      <c r="L71" s="58">
        <v>26</v>
      </c>
      <c r="M71" s="58"/>
      <c r="N71" s="58">
        <v>390</v>
      </c>
      <c r="O71" s="58">
        <v>112</v>
      </c>
      <c r="P71" s="58">
        <v>502</v>
      </c>
      <c r="Q71" s="58"/>
      <c r="R71" s="58">
        <v>155</v>
      </c>
      <c r="S71" s="58">
        <v>234</v>
      </c>
      <c r="T71" s="58">
        <v>1</v>
      </c>
      <c r="U71" s="58">
        <v>0</v>
      </c>
      <c r="V71" s="58">
        <v>0</v>
      </c>
      <c r="W71" s="58">
        <v>235</v>
      </c>
      <c r="X71" s="58">
        <v>390</v>
      </c>
      <c r="Z71" s="261">
        <f>IFERROR(_xlfn.PERCENTRANK.INC(T$6:T$286,T71),"-9999")</f>
        <v>0.45400000000000001</v>
      </c>
      <c r="AA71" s="260">
        <f>IFERROR(_xlfn.PERCENTRANK.INC(X$6:X$286,X71),"-9999")</f>
        <v>0.80800000000000005</v>
      </c>
    </row>
    <row r="72" spans="1:27" x14ac:dyDescent="0.25">
      <c r="A72" s="58">
        <v>540051</v>
      </c>
      <c r="B72" s="59" t="s">
        <v>110</v>
      </c>
      <c r="C72" s="59" t="s">
        <v>108</v>
      </c>
      <c r="D72" s="59" t="s">
        <v>27</v>
      </c>
      <c r="E72" s="58">
        <v>8</v>
      </c>
      <c r="F72" s="59"/>
      <c r="G72" s="58">
        <v>0</v>
      </c>
      <c r="H72" s="58">
        <v>0</v>
      </c>
      <c r="I72" s="58">
        <v>213</v>
      </c>
      <c r="J72" s="58">
        <v>138</v>
      </c>
      <c r="K72" s="58">
        <v>0</v>
      </c>
      <c r="L72" s="58">
        <v>167</v>
      </c>
      <c r="M72" s="58"/>
      <c r="N72" s="58">
        <v>380</v>
      </c>
      <c r="O72" s="58">
        <v>138</v>
      </c>
      <c r="P72" s="58">
        <v>518</v>
      </c>
      <c r="Q72" s="58"/>
      <c r="R72" s="58">
        <v>351</v>
      </c>
      <c r="S72" s="58">
        <v>25</v>
      </c>
      <c r="T72" s="58">
        <v>0</v>
      </c>
      <c r="U72" s="58">
        <v>0</v>
      </c>
      <c r="V72" s="58">
        <v>0</v>
      </c>
      <c r="W72" s="58">
        <v>25</v>
      </c>
      <c r="X72" s="58">
        <v>376</v>
      </c>
      <c r="Z72" s="261">
        <f>IFERROR(_xlfn.PERCENTRANK.INC(T$6:T$286,T72),"-9999")</f>
        <v>0</v>
      </c>
      <c r="AA72" s="260">
        <f>IFERROR(_xlfn.PERCENTRANK.INC(X$6:X$286,X72),"-9999")</f>
        <v>0.80400000000000005</v>
      </c>
    </row>
    <row r="73" spans="1:27" x14ac:dyDescent="0.25">
      <c r="A73" s="24">
        <v>540159</v>
      </c>
      <c r="B73" s="417" t="s">
        <v>264</v>
      </c>
      <c r="C73" s="25" t="s">
        <v>263</v>
      </c>
      <c r="D73" s="25" t="s">
        <v>23</v>
      </c>
      <c r="E73" s="24">
        <v>4</v>
      </c>
      <c r="F73" s="25"/>
      <c r="G73" s="24">
        <v>176</v>
      </c>
      <c r="H73" s="24">
        <v>13</v>
      </c>
      <c r="I73" s="24">
        <v>139</v>
      </c>
      <c r="J73" s="24">
        <v>43</v>
      </c>
      <c r="K73" s="24">
        <v>0</v>
      </c>
      <c r="L73" s="24">
        <v>29</v>
      </c>
      <c r="M73" s="24"/>
      <c r="N73" s="24">
        <v>357</v>
      </c>
      <c r="O73" s="24">
        <v>43</v>
      </c>
      <c r="P73" s="24">
        <v>400</v>
      </c>
      <c r="Q73" s="24"/>
      <c r="R73" s="24">
        <v>68</v>
      </c>
      <c r="S73" s="24">
        <v>275</v>
      </c>
      <c r="T73" s="24">
        <v>14</v>
      </c>
      <c r="U73" s="24">
        <v>0</v>
      </c>
      <c r="V73" s="24">
        <v>0</v>
      </c>
      <c r="W73" s="24">
        <v>289</v>
      </c>
      <c r="X73" s="24">
        <v>357</v>
      </c>
      <c r="Z73" s="261">
        <f>IFERROR(_xlfn.PERCENTRANK.INC(T$6:T$286,T73),"-9999")</f>
        <v>0.71399999999999997</v>
      </c>
      <c r="AA73" s="260">
        <f>IFERROR(_xlfn.PERCENTRANK.INC(X$6:X$286,X73),"-9999")</f>
        <v>0.79600000000000004</v>
      </c>
    </row>
    <row r="74" spans="1:27" x14ac:dyDescent="0.25">
      <c r="A74" s="58">
        <v>540278</v>
      </c>
      <c r="B74" s="59" t="s">
        <v>239</v>
      </c>
      <c r="C74" s="59" t="s">
        <v>235</v>
      </c>
      <c r="D74" s="59" t="s">
        <v>27</v>
      </c>
      <c r="E74" s="58">
        <v>1</v>
      </c>
      <c r="F74" s="59"/>
      <c r="G74" s="58">
        <v>0</v>
      </c>
      <c r="H74" s="58">
        <v>0</v>
      </c>
      <c r="I74" s="58">
        <v>171</v>
      </c>
      <c r="J74" s="58">
        <v>78</v>
      </c>
      <c r="K74" s="58">
        <v>0</v>
      </c>
      <c r="L74" s="58">
        <v>186</v>
      </c>
      <c r="M74" s="58"/>
      <c r="N74" s="58">
        <v>357</v>
      </c>
      <c r="O74" s="58">
        <v>78</v>
      </c>
      <c r="P74" s="58">
        <v>435</v>
      </c>
      <c r="Q74" s="58"/>
      <c r="R74" s="58">
        <v>355</v>
      </c>
      <c r="S74" s="58">
        <v>2</v>
      </c>
      <c r="T74" s="58">
        <v>0</v>
      </c>
      <c r="U74" s="58">
        <v>0</v>
      </c>
      <c r="V74" s="58">
        <v>0</v>
      </c>
      <c r="W74" s="58">
        <v>2</v>
      </c>
      <c r="X74" s="58">
        <v>357</v>
      </c>
      <c r="Z74" s="261">
        <f>IFERROR(_xlfn.PERCENTRANK.INC(T$6:T$286,T74),"-9999")</f>
        <v>0</v>
      </c>
      <c r="AA74" s="260">
        <f>IFERROR(_xlfn.PERCENTRANK.INC(X$6:X$286,X74),"-9999")</f>
        <v>0.79600000000000004</v>
      </c>
    </row>
    <row r="75" spans="1:27" x14ac:dyDescent="0.25">
      <c r="A75" s="58">
        <v>540035</v>
      </c>
      <c r="B75" s="59" t="s">
        <v>84</v>
      </c>
      <c r="C75" s="59" t="s">
        <v>82</v>
      </c>
      <c r="D75" s="59" t="s">
        <v>27</v>
      </c>
      <c r="E75" s="58">
        <v>7</v>
      </c>
      <c r="F75" s="59"/>
      <c r="G75" s="58">
        <v>0</v>
      </c>
      <c r="H75" s="58">
        <v>0</v>
      </c>
      <c r="I75" s="58">
        <v>335</v>
      </c>
      <c r="J75" s="58">
        <v>7</v>
      </c>
      <c r="K75" s="58">
        <v>0</v>
      </c>
      <c r="L75" s="58">
        <v>17</v>
      </c>
      <c r="M75" s="58"/>
      <c r="N75" s="58">
        <v>352</v>
      </c>
      <c r="O75" s="58">
        <v>7</v>
      </c>
      <c r="P75" s="58">
        <v>359</v>
      </c>
      <c r="Q75" s="58"/>
      <c r="R75" s="58">
        <v>196</v>
      </c>
      <c r="S75" s="58">
        <v>156</v>
      </c>
      <c r="T75" s="58">
        <v>0</v>
      </c>
      <c r="U75" s="58">
        <v>0</v>
      </c>
      <c r="V75" s="58">
        <v>0</v>
      </c>
      <c r="W75" s="58">
        <v>156</v>
      </c>
      <c r="X75" s="58">
        <v>352</v>
      </c>
      <c r="Z75" s="261">
        <f>IFERROR(_xlfn.PERCENTRANK.INC(T$6:T$286,T75),"-9999")</f>
        <v>0</v>
      </c>
      <c r="AA75" s="261">
        <f>IFERROR(_xlfn.PERCENTRANK.INC(X$6:X$286,X75),"-9999")</f>
        <v>0.79300000000000004</v>
      </c>
    </row>
    <row r="76" spans="1:27" x14ac:dyDescent="0.25">
      <c r="A76" s="58">
        <v>540149</v>
      </c>
      <c r="B76" s="59" t="s">
        <v>254</v>
      </c>
      <c r="C76" s="59" t="s">
        <v>249</v>
      </c>
      <c r="D76" s="59" t="s">
        <v>27</v>
      </c>
      <c r="E76" s="58">
        <v>10</v>
      </c>
      <c r="F76" s="59"/>
      <c r="G76" s="58">
        <v>0</v>
      </c>
      <c r="H76" s="58">
        <v>4</v>
      </c>
      <c r="I76" s="58">
        <v>137</v>
      </c>
      <c r="J76" s="58">
        <v>29</v>
      </c>
      <c r="K76" s="58">
        <v>0</v>
      </c>
      <c r="L76" s="58">
        <v>202</v>
      </c>
      <c r="M76" s="58"/>
      <c r="N76" s="58">
        <v>343</v>
      </c>
      <c r="O76" s="58">
        <v>29</v>
      </c>
      <c r="P76" s="58">
        <v>372</v>
      </c>
      <c r="Q76" s="58"/>
      <c r="R76" s="58">
        <v>327</v>
      </c>
      <c r="S76" s="58">
        <v>8</v>
      </c>
      <c r="T76" s="58">
        <v>5</v>
      </c>
      <c r="U76" s="58">
        <v>0</v>
      </c>
      <c r="V76" s="58">
        <v>0</v>
      </c>
      <c r="W76" s="58">
        <v>13</v>
      </c>
      <c r="X76" s="58">
        <v>340</v>
      </c>
      <c r="Z76" s="261">
        <f>IFERROR(_xlfn.PERCENTRANK.INC(T$6:T$286,T76),"-9999")</f>
        <v>0.60499999999999998</v>
      </c>
      <c r="AA76" s="261">
        <f>IFERROR(_xlfn.PERCENTRANK.INC(X$6:X$286,X76),"-9999")</f>
        <v>0.78500000000000003</v>
      </c>
    </row>
    <row r="77" spans="1:27" x14ac:dyDescent="0.25">
      <c r="A77" s="24">
        <v>540223</v>
      </c>
      <c r="B77" s="25" t="s">
        <v>147</v>
      </c>
      <c r="C77" s="25" t="s">
        <v>134</v>
      </c>
      <c r="D77" s="25" t="s">
        <v>23</v>
      </c>
      <c r="E77" s="24">
        <v>3</v>
      </c>
      <c r="F77" s="25"/>
      <c r="G77" s="24">
        <v>0</v>
      </c>
      <c r="H77" s="24">
        <v>4</v>
      </c>
      <c r="I77" s="24">
        <v>302</v>
      </c>
      <c r="J77" s="24">
        <v>13</v>
      </c>
      <c r="K77" s="24">
        <v>0</v>
      </c>
      <c r="L77" s="24">
        <v>34</v>
      </c>
      <c r="M77" s="24"/>
      <c r="N77" s="24">
        <v>340</v>
      </c>
      <c r="O77" s="24">
        <v>13</v>
      </c>
      <c r="P77" s="24">
        <v>353</v>
      </c>
      <c r="Q77" s="24"/>
      <c r="R77" s="24">
        <v>7</v>
      </c>
      <c r="S77" s="24">
        <v>330</v>
      </c>
      <c r="T77" s="24">
        <v>3</v>
      </c>
      <c r="U77" s="24">
        <v>0</v>
      </c>
      <c r="V77" s="24">
        <v>0</v>
      </c>
      <c r="W77" s="24">
        <v>333</v>
      </c>
      <c r="X77" s="24">
        <v>340</v>
      </c>
      <c r="Z77" s="261">
        <f>IFERROR(_xlfn.PERCENTRANK.INC(T$6:T$286,T77),"-9999")</f>
        <v>0.54100000000000004</v>
      </c>
      <c r="AA77" s="261">
        <f>IFERROR(_xlfn.PERCENTRANK.INC(X$6:X$286,X77),"-9999")</f>
        <v>0.78500000000000003</v>
      </c>
    </row>
    <row r="78" spans="1:27" x14ac:dyDescent="0.25">
      <c r="A78" s="24">
        <v>540228</v>
      </c>
      <c r="B78" s="417" t="s">
        <v>94</v>
      </c>
      <c r="C78" s="25" t="s">
        <v>90</v>
      </c>
      <c r="D78" s="25" t="s">
        <v>23</v>
      </c>
      <c r="E78" s="24">
        <v>4</v>
      </c>
      <c r="F78" s="25"/>
      <c r="G78" s="24">
        <v>0</v>
      </c>
      <c r="H78" s="24">
        <v>47</v>
      </c>
      <c r="I78" s="24">
        <v>289</v>
      </c>
      <c r="J78" s="24">
        <v>0</v>
      </c>
      <c r="K78" s="24">
        <v>0</v>
      </c>
      <c r="L78" s="24">
        <v>0</v>
      </c>
      <c r="M78" s="24"/>
      <c r="N78" s="24">
        <v>336</v>
      </c>
      <c r="O78" s="24">
        <v>0</v>
      </c>
      <c r="P78" s="24">
        <v>336</v>
      </c>
      <c r="Q78" s="24"/>
      <c r="R78" s="24">
        <v>0</v>
      </c>
      <c r="S78" s="24">
        <v>293</v>
      </c>
      <c r="T78" s="24">
        <v>43</v>
      </c>
      <c r="U78" s="24">
        <v>0</v>
      </c>
      <c r="V78" s="24">
        <v>0</v>
      </c>
      <c r="W78" s="24">
        <v>336</v>
      </c>
      <c r="X78" s="24">
        <v>336</v>
      </c>
      <c r="Z78" s="260">
        <f>IFERROR(_xlfn.PERCENTRANK.INC(T$6:T$286,T78),"-9999")</f>
        <v>0.85699999999999998</v>
      </c>
      <c r="AA78" s="261">
        <f>IFERROR(_xlfn.PERCENTRANK.INC(X$6:X$286,X78),"-9999")</f>
        <v>0.78100000000000003</v>
      </c>
    </row>
    <row r="79" spans="1:27" x14ac:dyDescent="0.25">
      <c r="A79" s="24">
        <v>540087</v>
      </c>
      <c r="B79" s="25" t="s">
        <v>152</v>
      </c>
      <c r="C79" s="25" t="s">
        <v>151</v>
      </c>
      <c r="D79" s="25" t="s">
        <v>23</v>
      </c>
      <c r="E79" s="24">
        <v>7</v>
      </c>
      <c r="F79" s="25"/>
      <c r="G79" s="24">
        <v>0</v>
      </c>
      <c r="H79" s="24">
        <v>73</v>
      </c>
      <c r="I79" s="24">
        <v>168</v>
      </c>
      <c r="J79" s="24">
        <v>15</v>
      </c>
      <c r="K79" s="24">
        <v>0</v>
      </c>
      <c r="L79" s="24">
        <v>94</v>
      </c>
      <c r="M79" s="24"/>
      <c r="N79" s="24">
        <v>335</v>
      </c>
      <c r="O79" s="24">
        <v>15</v>
      </c>
      <c r="P79" s="24">
        <v>350</v>
      </c>
      <c r="Q79" s="24"/>
      <c r="R79" s="24">
        <v>2</v>
      </c>
      <c r="S79" s="24">
        <v>255</v>
      </c>
      <c r="T79" s="24">
        <v>76</v>
      </c>
      <c r="U79" s="24">
        <v>0</v>
      </c>
      <c r="V79" s="24">
        <v>0</v>
      </c>
      <c r="W79" s="24">
        <v>331</v>
      </c>
      <c r="X79" s="24">
        <v>333</v>
      </c>
      <c r="Z79" s="260">
        <f>IFERROR(_xlfn.PERCENTRANK.INC(T$6:T$286,T79),"-9999")</f>
        <v>0.91700000000000004</v>
      </c>
      <c r="AA79" s="261">
        <f>IFERROR(_xlfn.PERCENTRANK.INC(X$6:X$286,X79),"-9999")</f>
        <v>0.77800000000000002</v>
      </c>
    </row>
    <row r="80" spans="1:27" x14ac:dyDescent="0.25">
      <c r="A80" s="24">
        <v>540111</v>
      </c>
      <c r="B80" s="25" t="s">
        <v>185</v>
      </c>
      <c r="C80" s="25" t="s">
        <v>180</v>
      </c>
      <c r="D80" s="25" t="s">
        <v>23</v>
      </c>
      <c r="E80" s="24">
        <v>10</v>
      </c>
      <c r="F80" s="25"/>
      <c r="G80" s="24">
        <v>0</v>
      </c>
      <c r="H80" s="24">
        <v>1</v>
      </c>
      <c r="I80" s="24">
        <v>272</v>
      </c>
      <c r="J80" s="24">
        <v>48</v>
      </c>
      <c r="K80" s="24">
        <v>0</v>
      </c>
      <c r="L80" s="24">
        <v>51</v>
      </c>
      <c r="M80" s="24"/>
      <c r="N80" s="24">
        <v>324</v>
      </c>
      <c r="O80" s="24">
        <v>48</v>
      </c>
      <c r="P80" s="24">
        <v>372</v>
      </c>
      <c r="Q80" s="24"/>
      <c r="R80" s="24">
        <v>12</v>
      </c>
      <c r="S80" s="24">
        <v>310</v>
      </c>
      <c r="T80" s="24">
        <v>0</v>
      </c>
      <c r="U80" s="24">
        <v>0</v>
      </c>
      <c r="V80" s="24">
        <v>0</v>
      </c>
      <c r="W80" s="24">
        <v>310</v>
      </c>
      <c r="X80" s="24">
        <v>322</v>
      </c>
      <c r="Z80" s="261">
        <f>IFERROR(_xlfn.PERCENTRANK.INC(T$6:T$286,T80),"-9999")</f>
        <v>0</v>
      </c>
      <c r="AA80" s="261">
        <f>IFERROR(_xlfn.PERCENTRANK.INC(X$6:X$286,X80),"-9999")</f>
        <v>0.77400000000000002</v>
      </c>
    </row>
    <row r="81" spans="1:31" x14ac:dyDescent="0.25">
      <c r="A81" s="24">
        <v>540123</v>
      </c>
      <c r="B81" s="25" t="s">
        <v>203</v>
      </c>
      <c r="C81" s="25" t="s">
        <v>195</v>
      </c>
      <c r="D81" s="25" t="s">
        <v>23</v>
      </c>
      <c r="E81" s="24">
        <v>1</v>
      </c>
      <c r="F81" s="25"/>
      <c r="G81" s="24">
        <v>0</v>
      </c>
      <c r="H81" s="24">
        <v>110</v>
      </c>
      <c r="I81" s="24">
        <v>178</v>
      </c>
      <c r="J81" s="24">
        <v>33</v>
      </c>
      <c r="K81" s="24">
        <v>0</v>
      </c>
      <c r="L81" s="24">
        <v>38</v>
      </c>
      <c r="M81" s="24"/>
      <c r="N81" s="24">
        <v>326</v>
      </c>
      <c r="O81" s="24">
        <v>33</v>
      </c>
      <c r="P81" s="24">
        <v>359</v>
      </c>
      <c r="Q81" s="24"/>
      <c r="R81" s="24">
        <v>1</v>
      </c>
      <c r="S81" s="24">
        <v>211</v>
      </c>
      <c r="T81" s="24">
        <v>109</v>
      </c>
      <c r="U81" s="24">
        <v>0</v>
      </c>
      <c r="V81" s="24">
        <v>0</v>
      </c>
      <c r="W81" s="24">
        <v>320</v>
      </c>
      <c r="X81" s="24">
        <v>321</v>
      </c>
      <c r="Z81" s="260">
        <f>IFERROR(_xlfn.PERCENTRANK.INC(T$6:T$286,T81),"-9999")</f>
        <v>0.94299999999999995</v>
      </c>
      <c r="AA81" s="261">
        <f>IFERROR(_xlfn.PERCENTRANK.INC(X$6:X$286,X81),"-9999")</f>
        <v>0.77</v>
      </c>
    </row>
    <row r="82" spans="1:31" x14ac:dyDescent="0.25">
      <c r="A82" s="24">
        <v>540108</v>
      </c>
      <c r="B82" s="25" t="s">
        <v>184</v>
      </c>
      <c r="C82" s="25" t="s">
        <v>180</v>
      </c>
      <c r="D82" s="25" t="s">
        <v>23</v>
      </c>
      <c r="E82" s="24">
        <v>10</v>
      </c>
      <c r="F82" s="25"/>
      <c r="G82" s="24">
        <v>0</v>
      </c>
      <c r="H82" s="24">
        <v>0</v>
      </c>
      <c r="I82" s="24">
        <v>317</v>
      </c>
      <c r="J82" s="24">
        <v>0</v>
      </c>
      <c r="K82" s="24">
        <v>0</v>
      </c>
      <c r="L82" s="24">
        <v>3</v>
      </c>
      <c r="M82" s="24"/>
      <c r="N82" s="24">
        <v>320</v>
      </c>
      <c r="O82" s="24">
        <v>0</v>
      </c>
      <c r="P82" s="24">
        <v>320</v>
      </c>
      <c r="Q82" s="24"/>
      <c r="R82" s="24">
        <v>40</v>
      </c>
      <c r="S82" s="24">
        <v>280</v>
      </c>
      <c r="T82" s="24">
        <v>0</v>
      </c>
      <c r="U82" s="24">
        <v>0</v>
      </c>
      <c r="V82" s="24">
        <v>0</v>
      </c>
      <c r="W82" s="24">
        <v>280</v>
      </c>
      <c r="X82" s="24">
        <v>320</v>
      </c>
      <c r="Z82" s="261">
        <f>IFERROR(_xlfn.PERCENTRANK.INC(T$6:T$286,T82),"-9999")</f>
        <v>0</v>
      </c>
      <c r="AA82" s="261">
        <f>IFERROR(_xlfn.PERCENTRANK.INC(X$6:X$286,X82),"-9999")</f>
        <v>0.76600000000000001</v>
      </c>
    </row>
    <row r="83" spans="1:31" x14ac:dyDescent="0.25">
      <c r="A83" s="24">
        <v>540215</v>
      </c>
      <c r="B83" s="25" t="s">
        <v>360</v>
      </c>
      <c r="C83" s="25" t="s">
        <v>359</v>
      </c>
      <c r="D83" s="25" t="s">
        <v>23</v>
      </c>
      <c r="E83" s="24">
        <v>5</v>
      </c>
      <c r="F83" s="25"/>
      <c r="G83" s="24">
        <v>0</v>
      </c>
      <c r="H83" s="24">
        <v>24</v>
      </c>
      <c r="I83" s="24">
        <v>39</v>
      </c>
      <c r="J83" s="24">
        <v>4</v>
      </c>
      <c r="K83" s="24">
        <v>0</v>
      </c>
      <c r="L83" s="24">
        <v>252</v>
      </c>
      <c r="M83" s="24"/>
      <c r="N83" s="24">
        <v>315</v>
      </c>
      <c r="O83" s="24">
        <v>4</v>
      </c>
      <c r="P83" s="24">
        <v>319</v>
      </c>
      <c r="Q83" s="24"/>
      <c r="R83" s="24">
        <v>0</v>
      </c>
      <c r="S83" s="24">
        <v>254</v>
      </c>
      <c r="T83" s="24">
        <v>61</v>
      </c>
      <c r="U83" s="24">
        <v>0</v>
      </c>
      <c r="V83" s="24">
        <v>0</v>
      </c>
      <c r="W83" s="24">
        <v>315</v>
      </c>
      <c r="X83" s="24">
        <v>315</v>
      </c>
      <c r="Z83" s="260">
        <f>IFERROR(_xlfn.PERCENTRANK.INC(T$6:T$286,T83),"-9999")</f>
        <v>0.89</v>
      </c>
      <c r="AA83" s="261">
        <f>IFERROR(_xlfn.PERCENTRANK.INC(X$6:X$286,X83),"-9999")</f>
        <v>0.76300000000000001</v>
      </c>
    </row>
    <row r="84" spans="1:31" x14ac:dyDescent="0.25">
      <c r="A84" s="24">
        <v>540045</v>
      </c>
      <c r="B84" s="417" t="s">
        <v>93</v>
      </c>
      <c r="C84" s="25" t="s">
        <v>90</v>
      </c>
      <c r="D84" s="25" t="s">
        <v>23</v>
      </c>
      <c r="E84" s="24">
        <v>4</v>
      </c>
      <c r="F84" s="25"/>
      <c r="G84" s="24">
        <v>0</v>
      </c>
      <c r="H84" s="24">
        <v>105</v>
      </c>
      <c r="I84" s="24">
        <v>197</v>
      </c>
      <c r="J84" s="24">
        <v>0</v>
      </c>
      <c r="K84" s="24">
        <v>0</v>
      </c>
      <c r="L84" s="24">
        <v>1</v>
      </c>
      <c r="M84" s="24"/>
      <c r="N84" s="24">
        <v>303</v>
      </c>
      <c r="O84" s="24">
        <v>0</v>
      </c>
      <c r="P84" s="24">
        <v>303</v>
      </c>
      <c r="Q84" s="24"/>
      <c r="R84" s="24">
        <v>0</v>
      </c>
      <c r="S84" s="24">
        <v>219</v>
      </c>
      <c r="T84" s="24">
        <v>83</v>
      </c>
      <c r="U84" s="24">
        <v>0</v>
      </c>
      <c r="V84" s="24">
        <v>0</v>
      </c>
      <c r="W84" s="24">
        <v>302</v>
      </c>
      <c r="X84" s="24">
        <v>302</v>
      </c>
      <c r="Z84" s="260">
        <f>IFERROR(_xlfn.PERCENTRANK.INC(T$6:T$286,T84),"-9999")</f>
        <v>0.92400000000000004</v>
      </c>
      <c r="AA84" s="261">
        <f>IFERROR(_xlfn.PERCENTRANK.INC(X$6:X$286,X84),"-9999")</f>
        <v>0.751</v>
      </c>
    </row>
    <row r="85" spans="1:31" x14ac:dyDescent="0.25">
      <c r="A85" s="24">
        <v>540075</v>
      </c>
      <c r="B85" s="417" t="s">
        <v>138</v>
      </c>
      <c r="C85" s="25" t="s">
        <v>134</v>
      </c>
      <c r="D85" s="25" t="s">
        <v>23</v>
      </c>
      <c r="E85" s="24">
        <v>3</v>
      </c>
      <c r="F85" s="25"/>
      <c r="G85" s="24">
        <v>0</v>
      </c>
      <c r="H85" s="24">
        <v>4</v>
      </c>
      <c r="I85" s="24">
        <v>298</v>
      </c>
      <c r="J85" s="24">
        <v>0</v>
      </c>
      <c r="K85" s="24">
        <v>0</v>
      </c>
      <c r="L85" s="24">
        <v>0</v>
      </c>
      <c r="M85" s="24"/>
      <c r="N85" s="24">
        <v>302</v>
      </c>
      <c r="O85" s="24">
        <v>0</v>
      </c>
      <c r="P85" s="24">
        <v>302</v>
      </c>
      <c r="Q85" s="24"/>
      <c r="R85" s="24">
        <v>0</v>
      </c>
      <c r="S85" s="24">
        <v>301</v>
      </c>
      <c r="T85" s="24">
        <v>1</v>
      </c>
      <c r="U85" s="24">
        <v>0</v>
      </c>
      <c r="V85" s="24">
        <v>0</v>
      </c>
      <c r="W85" s="24">
        <v>302</v>
      </c>
      <c r="X85" s="24">
        <v>302</v>
      </c>
      <c r="Z85" s="261">
        <f>IFERROR(_xlfn.PERCENTRANK.INC(T$6:T$286,T85),"-9999")</f>
        <v>0.45400000000000001</v>
      </c>
      <c r="AA85" s="261">
        <f>IFERROR(_xlfn.PERCENTRANK.INC(X$6:X$286,X85),"-9999")</f>
        <v>0.751</v>
      </c>
    </row>
    <row r="86" spans="1:31" x14ac:dyDescent="0.25">
      <c r="A86" s="58">
        <v>540001</v>
      </c>
      <c r="B86" s="59" t="s">
        <v>26</v>
      </c>
      <c r="C86" s="59" t="s">
        <v>22</v>
      </c>
      <c r="D86" s="59" t="s">
        <v>27</v>
      </c>
      <c r="E86" s="58">
        <v>7</v>
      </c>
      <c r="F86" s="59"/>
      <c r="G86" s="58">
        <v>0</v>
      </c>
      <c r="H86" s="58">
        <v>0</v>
      </c>
      <c r="I86" s="58">
        <v>200</v>
      </c>
      <c r="J86" s="58">
        <v>98</v>
      </c>
      <c r="K86" s="58">
        <v>0</v>
      </c>
      <c r="L86" s="58">
        <v>105</v>
      </c>
      <c r="M86" s="58"/>
      <c r="N86" s="58">
        <v>305</v>
      </c>
      <c r="O86" s="58">
        <v>98</v>
      </c>
      <c r="P86" s="58">
        <v>403</v>
      </c>
      <c r="Q86" s="58"/>
      <c r="R86" s="58">
        <v>299</v>
      </c>
      <c r="S86" s="58">
        <v>3</v>
      </c>
      <c r="T86" s="58">
        <v>0</v>
      </c>
      <c r="U86" s="58">
        <v>0</v>
      </c>
      <c r="V86" s="58">
        <v>0</v>
      </c>
      <c r="W86" s="58">
        <v>3</v>
      </c>
      <c r="X86" s="58">
        <v>302</v>
      </c>
      <c r="Z86" s="261">
        <f>IFERROR(_xlfn.PERCENTRANK.INC(T$6:T$286,T86),"-9999")</f>
        <v>0</v>
      </c>
      <c r="AA86" s="261">
        <f>IFERROR(_xlfn.PERCENTRANK.INC(X$6:X$286,X86),"-9999")</f>
        <v>0.751</v>
      </c>
      <c r="AC86" s="252"/>
      <c r="AD86" s="252"/>
      <c r="AE86" s="252"/>
    </row>
    <row r="87" spans="1:31" x14ac:dyDescent="0.25">
      <c r="A87" s="24">
        <v>540166</v>
      </c>
      <c r="B87" s="25" t="s">
        <v>281</v>
      </c>
      <c r="C87" s="25" t="s">
        <v>280</v>
      </c>
      <c r="D87" s="25" t="s">
        <v>23</v>
      </c>
      <c r="E87" s="24">
        <v>3</v>
      </c>
      <c r="F87" s="25"/>
      <c r="G87" s="24">
        <v>0</v>
      </c>
      <c r="H87" s="24">
        <v>0</v>
      </c>
      <c r="I87" s="24">
        <v>207</v>
      </c>
      <c r="J87" s="24">
        <v>23</v>
      </c>
      <c r="K87" s="24">
        <v>0</v>
      </c>
      <c r="L87" s="24">
        <v>79</v>
      </c>
      <c r="M87" s="24"/>
      <c r="N87" s="24">
        <v>286</v>
      </c>
      <c r="O87" s="24">
        <v>23</v>
      </c>
      <c r="P87" s="24">
        <v>309</v>
      </c>
      <c r="Q87" s="24"/>
      <c r="R87" s="24">
        <v>0</v>
      </c>
      <c r="S87" s="24">
        <v>285</v>
      </c>
      <c r="T87" s="24">
        <v>0</v>
      </c>
      <c r="U87" s="24">
        <v>0</v>
      </c>
      <c r="V87" s="24">
        <v>0</v>
      </c>
      <c r="W87" s="24">
        <v>285</v>
      </c>
      <c r="X87" s="24">
        <v>285</v>
      </c>
      <c r="Z87" s="261">
        <f>IFERROR(_xlfn.PERCENTRANK.INC(T$6:T$286,T87),"-9999")</f>
        <v>0</v>
      </c>
      <c r="AA87" s="261">
        <f>IFERROR(_xlfn.PERCENTRANK.INC(X$6:X$286,X87),"-9999")</f>
        <v>0.748</v>
      </c>
    </row>
    <row r="88" spans="1:31" x14ac:dyDescent="0.25">
      <c r="A88" s="24">
        <v>540214</v>
      </c>
      <c r="B88" s="25" t="s">
        <v>362</v>
      </c>
      <c r="C88" s="25" t="s">
        <v>359</v>
      </c>
      <c r="D88" s="25" t="s">
        <v>23</v>
      </c>
      <c r="E88" s="24">
        <v>5</v>
      </c>
      <c r="F88" s="25"/>
      <c r="G88" s="24">
        <v>0</v>
      </c>
      <c r="H88" s="24">
        <v>3</v>
      </c>
      <c r="I88" s="24">
        <v>165</v>
      </c>
      <c r="J88" s="24">
        <v>11</v>
      </c>
      <c r="K88" s="24">
        <v>0</v>
      </c>
      <c r="L88" s="24">
        <v>117</v>
      </c>
      <c r="M88" s="24"/>
      <c r="N88" s="24">
        <v>285</v>
      </c>
      <c r="O88" s="24">
        <v>11</v>
      </c>
      <c r="P88" s="24">
        <v>296</v>
      </c>
      <c r="Q88" s="24"/>
      <c r="R88" s="24">
        <v>31</v>
      </c>
      <c r="S88" s="24">
        <v>249</v>
      </c>
      <c r="T88" s="24">
        <v>4</v>
      </c>
      <c r="U88" s="24">
        <v>0</v>
      </c>
      <c r="V88" s="24">
        <v>0</v>
      </c>
      <c r="W88" s="24">
        <v>253</v>
      </c>
      <c r="X88" s="24">
        <v>284</v>
      </c>
      <c r="Z88" s="261">
        <f>IFERROR(_xlfn.PERCENTRANK.INC(T$6:T$286,T88),"-9999")</f>
        <v>0.59299999999999997</v>
      </c>
      <c r="AA88" s="261">
        <f>IFERROR(_xlfn.PERCENTRANK.INC(X$6:X$286,X88),"-9999")</f>
        <v>0.74399999999999999</v>
      </c>
    </row>
    <row r="89" spans="1:31" x14ac:dyDescent="0.25">
      <c r="A89" s="58">
        <v>540153</v>
      </c>
      <c r="B89" s="59" t="s">
        <v>257</v>
      </c>
      <c r="C89" s="59" t="s">
        <v>256</v>
      </c>
      <c r="D89" s="59" t="s">
        <v>27</v>
      </c>
      <c r="E89" s="58">
        <v>8</v>
      </c>
      <c r="F89" s="59"/>
      <c r="G89" s="58">
        <v>0</v>
      </c>
      <c r="H89" s="58">
        <v>0</v>
      </c>
      <c r="I89" s="58">
        <v>455</v>
      </c>
      <c r="J89" s="58">
        <v>0</v>
      </c>
      <c r="K89" s="58">
        <v>0</v>
      </c>
      <c r="L89" s="58">
        <v>3</v>
      </c>
      <c r="M89" s="58"/>
      <c r="N89" s="58">
        <v>458</v>
      </c>
      <c r="O89" s="58">
        <v>0</v>
      </c>
      <c r="P89" s="58">
        <v>458</v>
      </c>
      <c r="Q89" s="58"/>
      <c r="R89" s="58">
        <v>281</v>
      </c>
      <c r="S89" s="58">
        <v>2</v>
      </c>
      <c r="T89" s="58">
        <v>0</v>
      </c>
      <c r="U89" s="58">
        <v>0</v>
      </c>
      <c r="V89" s="58">
        <v>0</v>
      </c>
      <c r="W89" s="58">
        <v>2</v>
      </c>
      <c r="X89" s="58">
        <v>283</v>
      </c>
      <c r="Z89" s="261">
        <f>IFERROR(_xlfn.PERCENTRANK.INC(T$6:T$286,T89),"-9999")</f>
        <v>0</v>
      </c>
      <c r="AA89" s="261">
        <f>IFERROR(_xlfn.PERCENTRANK.INC(X$6:X$286,X89),"-9999")</f>
        <v>0.74</v>
      </c>
    </row>
    <row r="90" spans="1:31" x14ac:dyDescent="0.25">
      <c r="A90" s="24">
        <v>540008</v>
      </c>
      <c r="B90" s="25" t="s">
        <v>33</v>
      </c>
      <c r="C90" s="25" t="s">
        <v>34</v>
      </c>
      <c r="D90" s="25" t="s">
        <v>23</v>
      </c>
      <c r="E90" s="24">
        <v>3</v>
      </c>
      <c r="F90" s="25"/>
      <c r="G90" s="24">
        <v>0</v>
      </c>
      <c r="H90" s="24">
        <v>29</v>
      </c>
      <c r="I90" s="24">
        <v>219</v>
      </c>
      <c r="J90" s="24">
        <v>13</v>
      </c>
      <c r="K90" s="24">
        <v>0</v>
      </c>
      <c r="L90" s="24">
        <v>35</v>
      </c>
      <c r="M90" s="24"/>
      <c r="N90" s="24">
        <v>283</v>
      </c>
      <c r="O90" s="24">
        <v>13</v>
      </c>
      <c r="P90" s="24">
        <v>296</v>
      </c>
      <c r="Q90" s="24"/>
      <c r="R90" s="24">
        <v>0</v>
      </c>
      <c r="S90" s="24">
        <v>259</v>
      </c>
      <c r="T90" s="24">
        <v>22</v>
      </c>
      <c r="U90" s="24">
        <v>0</v>
      </c>
      <c r="V90" s="24">
        <v>0</v>
      </c>
      <c r="W90" s="24">
        <v>281</v>
      </c>
      <c r="X90" s="24">
        <v>281</v>
      </c>
      <c r="Z90" s="261">
        <f>IFERROR(_xlfn.PERCENTRANK.INC(T$6:T$286,T90),"-9999")</f>
        <v>0.77800000000000002</v>
      </c>
      <c r="AA90" s="261">
        <f>IFERROR(_xlfn.PERCENTRANK.INC(X$6:X$286,X90),"-9999")</f>
        <v>0.73599999999999999</v>
      </c>
    </row>
    <row r="91" spans="1:31" x14ac:dyDescent="0.25">
      <c r="A91" s="24">
        <v>540117</v>
      </c>
      <c r="B91" s="25" t="s">
        <v>197</v>
      </c>
      <c r="C91" s="25" t="s">
        <v>195</v>
      </c>
      <c r="D91" s="25" t="s">
        <v>23</v>
      </c>
      <c r="E91" s="24">
        <v>1</v>
      </c>
      <c r="F91" s="25"/>
      <c r="G91" s="24">
        <v>0</v>
      </c>
      <c r="H91" s="24">
        <v>46</v>
      </c>
      <c r="I91" s="24">
        <v>215</v>
      </c>
      <c r="J91" s="24">
        <v>7</v>
      </c>
      <c r="K91" s="24">
        <v>0</v>
      </c>
      <c r="L91" s="24">
        <v>10</v>
      </c>
      <c r="M91" s="24"/>
      <c r="N91" s="24">
        <v>271</v>
      </c>
      <c r="O91" s="24">
        <v>7</v>
      </c>
      <c r="P91" s="24">
        <v>278</v>
      </c>
      <c r="Q91" s="24"/>
      <c r="R91" s="24">
        <v>101</v>
      </c>
      <c r="S91" s="24">
        <v>126</v>
      </c>
      <c r="T91" s="24">
        <v>43</v>
      </c>
      <c r="U91" s="24">
        <v>0</v>
      </c>
      <c r="V91" s="24">
        <v>0</v>
      </c>
      <c r="W91" s="24">
        <v>169</v>
      </c>
      <c r="X91" s="24">
        <v>270</v>
      </c>
      <c r="Z91" s="260">
        <f>IFERROR(_xlfn.PERCENTRANK.INC(T$6:T$286,T91),"-9999")</f>
        <v>0.85699999999999998</v>
      </c>
      <c r="AA91" s="261">
        <f>IFERROR(_xlfn.PERCENTRANK.INC(X$6:X$286,X91),"-9999")</f>
        <v>0.73299999999999998</v>
      </c>
    </row>
    <row r="92" spans="1:31" x14ac:dyDescent="0.25">
      <c r="A92" s="24">
        <v>540130</v>
      </c>
      <c r="B92" s="25" t="s">
        <v>214</v>
      </c>
      <c r="C92" s="25" t="s">
        <v>215</v>
      </c>
      <c r="D92" s="25" t="s">
        <v>23</v>
      </c>
      <c r="E92" s="24">
        <v>8</v>
      </c>
      <c r="F92" s="25"/>
      <c r="G92" s="24">
        <v>0</v>
      </c>
      <c r="H92" s="24">
        <v>109</v>
      </c>
      <c r="I92" s="24">
        <v>146</v>
      </c>
      <c r="J92" s="24">
        <v>99</v>
      </c>
      <c r="K92" s="24">
        <v>0</v>
      </c>
      <c r="L92" s="24">
        <v>15</v>
      </c>
      <c r="M92" s="24"/>
      <c r="N92" s="24">
        <v>270</v>
      </c>
      <c r="O92" s="24">
        <v>99</v>
      </c>
      <c r="P92" s="24">
        <v>369</v>
      </c>
      <c r="Q92" s="24"/>
      <c r="R92" s="24">
        <v>1</v>
      </c>
      <c r="S92" s="24">
        <v>157</v>
      </c>
      <c r="T92" s="24">
        <v>111</v>
      </c>
      <c r="U92" s="24">
        <v>0</v>
      </c>
      <c r="V92" s="24">
        <v>0</v>
      </c>
      <c r="W92" s="24">
        <v>268</v>
      </c>
      <c r="X92" s="24">
        <v>269</v>
      </c>
      <c r="Z92" s="260">
        <f>IFERROR(_xlfn.PERCENTRANK.INC(T$6:T$286,T92),"-9999")</f>
        <v>0.94699999999999995</v>
      </c>
      <c r="AA92" s="261">
        <f>IFERROR(_xlfn.PERCENTRANK.INC(X$6:X$286,X92),"-9999")</f>
        <v>0.72899999999999998</v>
      </c>
    </row>
    <row r="93" spans="1:31" x14ac:dyDescent="0.25">
      <c r="A93" s="58">
        <v>540038</v>
      </c>
      <c r="B93" s="59" t="s">
        <v>88</v>
      </c>
      <c r="C93" s="59" t="s">
        <v>86</v>
      </c>
      <c r="D93" s="59" t="s">
        <v>27</v>
      </c>
      <c r="E93" s="58">
        <v>8</v>
      </c>
      <c r="F93" s="59"/>
      <c r="G93" s="58">
        <v>0</v>
      </c>
      <c r="H93" s="58">
        <v>0</v>
      </c>
      <c r="I93" s="58">
        <v>258</v>
      </c>
      <c r="J93" s="58">
        <v>0</v>
      </c>
      <c r="K93" s="58">
        <v>0</v>
      </c>
      <c r="L93" s="58">
        <v>14</v>
      </c>
      <c r="M93" s="58"/>
      <c r="N93" s="58">
        <v>272</v>
      </c>
      <c r="O93" s="58">
        <v>0</v>
      </c>
      <c r="P93" s="58">
        <v>272</v>
      </c>
      <c r="Q93" s="58"/>
      <c r="R93" s="58">
        <v>251</v>
      </c>
      <c r="S93" s="58">
        <v>13</v>
      </c>
      <c r="T93" s="58">
        <v>0</v>
      </c>
      <c r="U93" s="58">
        <v>0</v>
      </c>
      <c r="V93" s="58">
        <v>0</v>
      </c>
      <c r="W93" s="58">
        <v>13</v>
      </c>
      <c r="X93" s="58">
        <v>264</v>
      </c>
      <c r="Z93" s="261">
        <f>IFERROR(_xlfn.PERCENTRANK.INC(T$6:T$286,T93),"-9999")</f>
        <v>0</v>
      </c>
      <c r="AA93" s="261">
        <f>IFERROR(_xlfn.PERCENTRANK.INC(X$6:X$286,X93),"-9999")</f>
        <v>0.72499999999999998</v>
      </c>
    </row>
    <row r="94" spans="1:31" x14ac:dyDescent="0.25">
      <c r="A94" s="24">
        <v>540147</v>
      </c>
      <c r="B94" s="417" t="s">
        <v>244</v>
      </c>
      <c r="C94" s="25" t="s">
        <v>245</v>
      </c>
      <c r="D94" s="25" t="s">
        <v>23</v>
      </c>
      <c r="E94" s="24">
        <v>4</v>
      </c>
      <c r="F94" s="25"/>
      <c r="G94" s="24">
        <v>0</v>
      </c>
      <c r="H94" s="24">
        <v>137</v>
      </c>
      <c r="I94" s="24">
        <v>122</v>
      </c>
      <c r="J94" s="24">
        <v>27</v>
      </c>
      <c r="K94" s="24">
        <v>0</v>
      </c>
      <c r="L94" s="24">
        <v>2</v>
      </c>
      <c r="M94" s="24"/>
      <c r="N94" s="24">
        <v>261</v>
      </c>
      <c r="O94" s="24">
        <v>27</v>
      </c>
      <c r="P94" s="24">
        <v>288</v>
      </c>
      <c r="Q94" s="24"/>
      <c r="R94" s="24">
        <v>0</v>
      </c>
      <c r="S94" s="24">
        <v>137</v>
      </c>
      <c r="T94" s="24">
        <v>124</v>
      </c>
      <c r="U94" s="24">
        <v>0</v>
      </c>
      <c r="V94" s="24">
        <v>0</v>
      </c>
      <c r="W94" s="24">
        <v>261</v>
      </c>
      <c r="X94" s="24">
        <v>261</v>
      </c>
      <c r="Z94" s="260">
        <f>IFERROR(_xlfn.PERCENTRANK.INC(T$6:T$286,T94),"-9999")</f>
        <v>0.95399999999999996</v>
      </c>
      <c r="AA94" s="261">
        <f>IFERROR(_xlfn.PERCENTRANK.INC(X$6:X$286,X94),"-9999")</f>
        <v>0.71799999999999997</v>
      </c>
    </row>
    <row r="95" spans="1:31" x14ac:dyDescent="0.25">
      <c r="A95" s="58">
        <v>540191</v>
      </c>
      <c r="B95" s="59" t="s">
        <v>328</v>
      </c>
      <c r="C95" s="59" t="s">
        <v>323</v>
      </c>
      <c r="D95" s="59" t="s">
        <v>27</v>
      </c>
      <c r="E95" s="58">
        <v>7</v>
      </c>
      <c r="F95" s="59"/>
      <c r="G95" s="58">
        <v>0</v>
      </c>
      <c r="H95" s="58">
        <v>36</v>
      </c>
      <c r="I95" s="58">
        <v>163</v>
      </c>
      <c r="J95" s="58">
        <v>79</v>
      </c>
      <c r="K95" s="58">
        <v>0</v>
      </c>
      <c r="L95" s="58">
        <v>67</v>
      </c>
      <c r="M95" s="58"/>
      <c r="N95" s="58">
        <v>266</v>
      </c>
      <c r="O95" s="58">
        <v>79</v>
      </c>
      <c r="P95" s="58">
        <v>345</v>
      </c>
      <c r="Q95" s="58"/>
      <c r="R95" s="58">
        <v>88</v>
      </c>
      <c r="S95" s="58">
        <v>139</v>
      </c>
      <c r="T95" s="58">
        <v>34</v>
      </c>
      <c r="U95" s="58">
        <v>0</v>
      </c>
      <c r="V95" s="58">
        <v>0</v>
      </c>
      <c r="W95" s="58">
        <v>173</v>
      </c>
      <c r="X95" s="58">
        <v>261</v>
      </c>
      <c r="Z95" s="260">
        <f>IFERROR(_xlfn.PERCENTRANK.INC(T$6:T$286,T95),"-9999")</f>
        <v>0.83799999999999997</v>
      </c>
      <c r="AA95" s="261">
        <f>IFERROR(_xlfn.PERCENTRANK.INC(X$6:X$286,X95),"-9999")</f>
        <v>0.71799999999999997</v>
      </c>
    </row>
    <row r="96" spans="1:31" x14ac:dyDescent="0.25">
      <c r="A96" s="58">
        <v>540224</v>
      </c>
      <c r="B96" s="59" t="s">
        <v>310</v>
      </c>
      <c r="C96" s="59" t="s">
        <v>304</v>
      </c>
      <c r="D96" s="59" t="s">
        <v>27</v>
      </c>
      <c r="E96" s="58">
        <v>5</v>
      </c>
      <c r="F96" s="59"/>
      <c r="G96" s="58">
        <v>0</v>
      </c>
      <c r="H96" s="58">
        <v>0</v>
      </c>
      <c r="I96" s="58">
        <v>147</v>
      </c>
      <c r="J96" s="58">
        <v>139</v>
      </c>
      <c r="K96" s="58">
        <v>0</v>
      </c>
      <c r="L96" s="58">
        <v>109</v>
      </c>
      <c r="M96" s="58"/>
      <c r="N96" s="58">
        <v>256</v>
      </c>
      <c r="O96" s="58">
        <v>139</v>
      </c>
      <c r="P96" s="58">
        <v>395</v>
      </c>
      <c r="Q96" s="58"/>
      <c r="R96" s="58">
        <v>251</v>
      </c>
      <c r="S96" s="58">
        <v>0</v>
      </c>
      <c r="T96" s="58">
        <v>0</v>
      </c>
      <c r="U96" s="58">
        <v>0</v>
      </c>
      <c r="V96" s="58">
        <v>0</v>
      </c>
      <c r="W96" s="58">
        <v>0</v>
      </c>
      <c r="X96" s="58">
        <v>251</v>
      </c>
      <c r="Z96" s="261">
        <f>IFERROR(_xlfn.PERCENTRANK.INC(T$6:T$286,T96),"-9999")</f>
        <v>0</v>
      </c>
      <c r="AA96" s="261">
        <f>IFERROR(_xlfn.PERCENTRANK.INC(X$6:X$286,X96),"-9999")</f>
        <v>0.71399999999999997</v>
      </c>
    </row>
    <row r="97" spans="1:31" x14ac:dyDescent="0.25">
      <c r="A97" s="24">
        <v>540004</v>
      </c>
      <c r="B97" s="25" t="s">
        <v>25</v>
      </c>
      <c r="C97" s="25" t="s">
        <v>22</v>
      </c>
      <c r="D97" s="25" t="s">
        <v>23</v>
      </c>
      <c r="E97" s="24">
        <v>7</v>
      </c>
      <c r="F97" s="25"/>
      <c r="G97" s="24">
        <v>0</v>
      </c>
      <c r="H97" s="24">
        <v>17</v>
      </c>
      <c r="I97" s="24">
        <v>167</v>
      </c>
      <c r="J97" s="24">
        <v>30</v>
      </c>
      <c r="K97" s="24">
        <v>0</v>
      </c>
      <c r="L97" s="24">
        <v>60</v>
      </c>
      <c r="M97" s="24"/>
      <c r="N97" s="24">
        <v>244</v>
      </c>
      <c r="O97" s="24">
        <v>30</v>
      </c>
      <c r="P97" s="24">
        <v>274</v>
      </c>
      <c r="Q97" s="24"/>
      <c r="R97" s="24">
        <v>1</v>
      </c>
      <c r="S97" s="24">
        <v>221</v>
      </c>
      <c r="T97" s="24">
        <v>21</v>
      </c>
      <c r="U97" s="24">
        <v>0</v>
      </c>
      <c r="V97" s="24">
        <v>0</v>
      </c>
      <c r="W97" s="24">
        <v>242</v>
      </c>
      <c r="X97" s="24">
        <v>243</v>
      </c>
      <c r="Z97" s="261">
        <f>IFERROR(_xlfn.PERCENTRANK.INC(T$6:T$286,T97),"-9999")</f>
        <v>0.77400000000000002</v>
      </c>
      <c r="AA97" s="261">
        <f>IFERROR(_xlfn.PERCENTRANK.INC(X$6:X$286,X97),"-9999")</f>
        <v>0.71</v>
      </c>
    </row>
    <row r="98" spans="1:31" x14ac:dyDescent="0.25">
      <c r="A98" s="24">
        <v>540194</v>
      </c>
      <c r="B98" s="25" t="s">
        <v>325</v>
      </c>
      <c r="C98" s="25" t="s">
        <v>323</v>
      </c>
      <c r="D98" s="25" t="s">
        <v>23</v>
      </c>
      <c r="E98" s="24">
        <v>7</v>
      </c>
      <c r="F98" s="25"/>
      <c r="G98" s="24">
        <v>0</v>
      </c>
      <c r="H98" s="24">
        <v>82</v>
      </c>
      <c r="I98" s="24">
        <v>161</v>
      </c>
      <c r="J98" s="24">
        <v>6</v>
      </c>
      <c r="K98" s="24">
        <v>0</v>
      </c>
      <c r="L98" s="24">
        <v>0</v>
      </c>
      <c r="M98" s="24"/>
      <c r="N98" s="24">
        <v>243</v>
      </c>
      <c r="O98" s="24">
        <v>6</v>
      </c>
      <c r="P98" s="24">
        <v>249</v>
      </c>
      <c r="Q98" s="24"/>
      <c r="R98" s="24">
        <v>0</v>
      </c>
      <c r="S98" s="24">
        <v>160</v>
      </c>
      <c r="T98" s="24">
        <v>82</v>
      </c>
      <c r="U98" s="24">
        <v>0</v>
      </c>
      <c r="V98" s="24">
        <v>0</v>
      </c>
      <c r="W98" s="24">
        <v>242</v>
      </c>
      <c r="X98" s="24">
        <v>242</v>
      </c>
      <c r="Z98" s="260">
        <f>IFERROR(_xlfn.PERCENTRANK.INC(T$6:T$286,T98),"-9999")</f>
        <v>0.92100000000000004</v>
      </c>
      <c r="AA98" s="261">
        <f>IFERROR(_xlfn.PERCENTRANK.INC(X$6:X$286,X98),"-9999")</f>
        <v>0.70599999999999996</v>
      </c>
    </row>
    <row r="99" spans="1:31" x14ac:dyDescent="0.25">
      <c r="A99" s="24">
        <v>540128</v>
      </c>
      <c r="B99" s="25" t="s">
        <v>209</v>
      </c>
      <c r="C99" s="25" t="s">
        <v>207</v>
      </c>
      <c r="D99" s="25" t="s">
        <v>23</v>
      </c>
      <c r="E99" s="24">
        <v>1</v>
      </c>
      <c r="F99" s="25"/>
      <c r="G99" s="24">
        <v>0</v>
      </c>
      <c r="H99" s="24">
        <v>5</v>
      </c>
      <c r="I99" s="24">
        <v>145</v>
      </c>
      <c r="J99" s="24">
        <v>11</v>
      </c>
      <c r="K99" s="24">
        <v>0</v>
      </c>
      <c r="L99" s="24">
        <v>80</v>
      </c>
      <c r="M99" s="24"/>
      <c r="N99" s="24">
        <v>230</v>
      </c>
      <c r="O99" s="24">
        <v>11</v>
      </c>
      <c r="P99" s="24">
        <v>241</v>
      </c>
      <c r="Q99" s="24"/>
      <c r="R99" s="24">
        <v>8</v>
      </c>
      <c r="S99" s="24">
        <v>216</v>
      </c>
      <c r="T99" s="24">
        <v>5</v>
      </c>
      <c r="U99" s="24">
        <v>0</v>
      </c>
      <c r="V99" s="24">
        <v>0</v>
      </c>
      <c r="W99" s="24">
        <v>221</v>
      </c>
      <c r="X99" s="24">
        <v>229</v>
      </c>
      <c r="Z99" s="261">
        <f>IFERROR(_xlfn.PERCENTRANK.INC(T$6:T$286,T99),"-9999")</f>
        <v>0.60499999999999998</v>
      </c>
      <c r="AA99" s="261">
        <f>IFERROR(_xlfn.PERCENTRANK.INC(X$6:X$286,X99),"-9999")</f>
        <v>0.70299999999999996</v>
      </c>
    </row>
    <row r="100" spans="1:31" x14ac:dyDescent="0.25">
      <c r="A100" s="58">
        <v>540225</v>
      </c>
      <c r="B100" s="59" t="s">
        <v>261</v>
      </c>
      <c r="C100" s="59" t="s">
        <v>259</v>
      </c>
      <c r="D100" s="59" t="s">
        <v>27</v>
      </c>
      <c r="E100" s="58">
        <v>5</v>
      </c>
      <c r="F100" s="59"/>
      <c r="G100" s="58">
        <v>0</v>
      </c>
      <c r="H100" s="58">
        <v>24</v>
      </c>
      <c r="I100" s="58">
        <v>139</v>
      </c>
      <c r="J100" s="58">
        <v>58</v>
      </c>
      <c r="K100" s="58">
        <v>0</v>
      </c>
      <c r="L100" s="58">
        <v>58</v>
      </c>
      <c r="M100" s="58"/>
      <c r="N100" s="58">
        <v>221</v>
      </c>
      <c r="O100" s="58">
        <v>58</v>
      </c>
      <c r="P100" s="58">
        <v>279</v>
      </c>
      <c r="Q100" s="58"/>
      <c r="R100" s="58">
        <v>40</v>
      </c>
      <c r="S100" s="58">
        <v>159</v>
      </c>
      <c r="T100" s="58">
        <v>22</v>
      </c>
      <c r="U100" s="58">
        <v>0</v>
      </c>
      <c r="V100" s="58">
        <v>0</v>
      </c>
      <c r="W100" s="58">
        <v>181</v>
      </c>
      <c r="X100" s="58">
        <v>221</v>
      </c>
      <c r="Z100" s="261">
        <f>IFERROR(_xlfn.PERCENTRANK.INC(T$6:T$286,T100),"-9999")</f>
        <v>0.77800000000000002</v>
      </c>
      <c r="AA100" s="261">
        <f>IFERROR(_xlfn.PERCENTRANK.INC(X$6:X$286,X100),"-9999")</f>
        <v>0.69899999999999995</v>
      </c>
    </row>
    <row r="101" spans="1:31" x14ac:dyDescent="0.25">
      <c r="A101" s="24">
        <v>540177</v>
      </c>
      <c r="B101" s="25" t="s">
        <v>301</v>
      </c>
      <c r="C101" s="25" t="s">
        <v>295</v>
      </c>
      <c r="D101" s="25" t="s">
        <v>23</v>
      </c>
      <c r="E101" s="24">
        <v>7</v>
      </c>
      <c r="F101" s="25"/>
      <c r="G101" s="24">
        <v>0</v>
      </c>
      <c r="H101" s="24">
        <v>19</v>
      </c>
      <c r="I101" s="24">
        <v>160</v>
      </c>
      <c r="J101" s="24">
        <v>8</v>
      </c>
      <c r="K101" s="24">
        <v>0</v>
      </c>
      <c r="L101" s="24">
        <v>41</v>
      </c>
      <c r="M101" s="24"/>
      <c r="N101" s="24">
        <v>220</v>
      </c>
      <c r="O101" s="24">
        <v>8</v>
      </c>
      <c r="P101" s="24">
        <v>228</v>
      </c>
      <c r="Q101" s="24"/>
      <c r="R101" s="24">
        <v>127</v>
      </c>
      <c r="S101" s="24">
        <v>73</v>
      </c>
      <c r="T101" s="24">
        <v>20</v>
      </c>
      <c r="U101" s="24">
        <v>0</v>
      </c>
      <c r="V101" s="24">
        <v>0</v>
      </c>
      <c r="W101" s="24">
        <v>93</v>
      </c>
      <c r="X101" s="24">
        <v>220</v>
      </c>
      <c r="Z101" s="261">
        <f>IFERROR(_xlfn.PERCENTRANK.INC(T$6:T$286,T101),"-9999")</f>
        <v>0.77</v>
      </c>
      <c r="AA101" s="261">
        <f>IFERROR(_xlfn.PERCENTRANK.INC(X$6:X$286,X101),"-9999")</f>
        <v>0.69499999999999995</v>
      </c>
    </row>
    <row r="102" spans="1:31" x14ac:dyDescent="0.25">
      <c r="A102" s="24">
        <v>540231</v>
      </c>
      <c r="B102" s="25" t="s">
        <v>341</v>
      </c>
      <c r="C102" s="25" t="s">
        <v>338</v>
      </c>
      <c r="D102" s="25" t="s">
        <v>23</v>
      </c>
      <c r="E102" s="24">
        <v>2</v>
      </c>
      <c r="F102" s="25"/>
      <c r="G102" s="24">
        <v>0</v>
      </c>
      <c r="H102" s="24">
        <v>22</v>
      </c>
      <c r="I102" s="24">
        <v>79</v>
      </c>
      <c r="J102" s="24">
        <v>4</v>
      </c>
      <c r="K102" s="24">
        <v>0</v>
      </c>
      <c r="L102" s="24">
        <v>112</v>
      </c>
      <c r="M102" s="24"/>
      <c r="N102" s="24">
        <v>213</v>
      </c>
      <c r="O102" s="24">
        <v>4</v>
      </c>
      <c r="P102" s="24">
        <v>217</v>
      </c>
      <c r="Q102" s="24"/>
      <c r="R102" s="24">
        <v>0</v>
      </c>
      <c r="S102" s="24">
        <v>191</v>
      </c>
      <c r="T102" s="24">
        <v>22</v>
      </c>
      <c r="U102" s="24">
        <v>0</v>
      </c>
      <c r="V102" s="24">
        <v>0</v>
      </c>
      <c r="W102" s="24">
        <v>213</v>
      </c>
      <c r="X102" s="24">
        <v>213</v>
      </c>
      <c r="Z102" s="261">
        <f>IFERROR(_xlfn.PERCENTRANK.INC(T$6:T$286,T102),"-9999")</f>
        <v>0.77800000000000002</v>
      </c>
      <c r="AA102" s="261">
        <f>IFERROR(_xlfn.PERCENTRANK.INC(X$6:X$286,X102),"-9999")</f>
        <v>0.69099999999999995</v>
      </c>
    </row>
    <row r="103" spans="1:31" x14ac:dyDescent="0.25">
      <c r="A103" s="24">
        <v>540185</v>
      </c>
      <c r="B103" s="25" t="s">
        <v>313</v>
      </c>
      <c r="C103" s="25" t="s">
        <v>312</v>
      </c>
      <c r="D103" s="25" t="s">
        <v>23</v>
      </c>
      <c r="E103" s="24">
        <v>5</v>
      </c>
      <c r="F103" s="25"/>
      <c r="G103" s="24">
        <v>0</v>
      </c>
      <c r="H103" s="24">
        <v>75</v>
      </c>
      <c r="I103" s="24">
        <v>106</v>
      </c>
      <c r="J103" s="24">
        <v>8</v>
      </c>
      <c r="K103" s="24">
        <v>0</v>
      </c>
      <c r="L103" s="24">
        <v>31</v>
      </c>
      <c r="M103" s="24"/>
      <c r="N103" s="24">
        <v>212</v>
      </c>
      <c r="O103" s="24">
        <v>8</v>
      </c>
      <c r="P103" s="24">
        <v>220</v>
      </c>
      <c r="Q103" s="24"/>
      <c r="R103" s="24">
        <v>2</v>
      </c>
      <c r="S103" s="24">
        <v>135</v>
      </c>
      <c r="T103" s="24">
        <v>75</v>
      </c>
      <c r="U103" s="24">
        <v>0</v>
      </c>
      <c r="V103" s="24">
        <v>0</v>
      </c>
      <c r="W103" s="24">
        <v>210</v>
      </c>
      <c r="X103" s="24">
        <v>212</v>
      </c>
      <c r="Z103" s="260">
        <f>IFERROR(_xlfn.PERCENTRANK.INC(T$6:T$286,T103),"-9999")</f>
        <v>0.90900000000000003</v>
      </c>
      <c r="AA103" s="261">
        <f>IFERROR(_xlfn.PERCENTRANK.INC(X$6:X$286,X103),"-9999")</f>
        <v>0.68700000000000006</v>
      </c>
    </row>
    <row r="104" spans="1:31" x14ac:dyDescent="0.25">
      <c r="A104" s="24">
        <v>540247</v>
      </c>
      <c r="B104" s="25" t="s">
        <v>189</v>
      </c>
      <c r="C104" s="25" t="s">
        <v>188</v>
      </c>
      <c r="D104" s="25" t="s">
        <v>23</v>
      </c>
      <c r="E104" s="24">
        <v>2</v>
      </c>
      <c r="F104" s="25"/>
      <c r="G104" s="24">
        <v>0</v>
      </c>
      <c r="H104" s="24">
        <v>24</v>
      </c>
      <c r="I104" s="24">
        <v>175</v>
      </c>
      <c r="J104" s="24">
        <v>5</v>
      </c>
      <c r="K104" s="24">
        <v>0</v>
      </c>
      <c r="L104" s="24">
        <v>4</v>
      </c>
      <c r="M104" s="24"/>
      <c r="N104" s="24">
        <v>203</v>
      </c>
      <c r="O104" s="24">
        <v>5</v>
      </c>
      <c r="P104" s="24">
        <v>208</v>
      </c>
      <c r="Q104" s="24"/>
      <c r="R104" s="24">
        <v>0</v>
      </c>
      <c r="S104" s="24">
        <v>181</v>
      </c>
      <c r="T104" s="24">
        <v>22</v>
      </c>
      <c r="U104" s="24">
        <v>0</v>
      </c>
      <c r="V104" s="24">
        <v>0</v>
      </c>
      <c r="W104" s="24">
        <v>203</v>
      </c>
      <c r="X104" s="24">
        <v>203</v>
      </c>
      <c r="Z104" s="261">
        <f>IFERROR(_xlfn.PERCENTRANK.INC(T$6:T$286,T104),"-9999")</f>
        <v>0.77800000000000002</v>
      </c>
      <c r="AA104" s="261">
        <f>IFERROR(_xlfn.PERCENTRANK.INC(X$6:X$286,X104),"-9999")</f>
        <v>0.68400000000000005</v>
      </c>
    </row>
    <row r="105" spans="1:31" x14ac:dyDescent="0.25">
      <c r="A105" s="24">
        <v>540103</v>
      </c>
      <c r="B105" s="25" t="s">
        <v>172</v>
      </c>
      <c r="C105" s="25" t="s">
        <v>168</v>
      </c>
      <c r="D105" s="25" t="s">
        <v>23</v>
      </c>
      <c r="E105" s="24">
        <v>6</v>
      </c>
      <c r="F105" s="25"/>
      <c r="G105" s="24">
        <v>0</v>
      </c>
      <c r="H105" s="24">
        <v>23</v>
      </c>
      <c r="I105" s="24">
        <v>174</v>
      </c>
      <c r="J105" s="24">
        <v>0</v>
      </c>
      <c r="K105" s="24">
        <v>0</v>
      </c>
      <c r="L105" s="24">
        <v>3</v>
      </c>
      <c r="M105" s="24"/>
      <c r="N105" s="24">
        <v>200</v>
      </c>
      <c r="O105" s="24">
        <v>0</v>
      </c>
      <c r="P105" s="24">
        <v>200</v>
      </c>
      <c r="Q105" s="24"/>
      <c r="R105" s="24">
        <v>1</v>
      </c>
      <c r="S105" s="24">
        <v>190</v>
      </c>
      <c r="T105" s="24">
        <v>9</v>
      </c>
      <c r="U105" s="24">
        <v>0</v>
      </c>
      <c r="V105" s="24">
        <v>0</v>
      </c>
      <c r="W105" s="24">
        <v>199</v>
      </c>
      <c r="X105" s="24">
        <v>200</v>
      </c>
      <c r="Z105" s="261">
        <f>IFERROR(_xlfn.PERCENTRANK.INC(T$6:T$286,T105),"-9999")</f>
        <v>0.67200000000000004</v>
      </c>
      <c r="AA105" s="261">
        <f>IFERROR(_xlfn.PERCENTRANK.INC(X$6:X$286,X105),"-9999")</f>
        <v>0.68</v>
      </c>
    </row>
    <row r="106" spans="1:31" x14ac:dyDescent="0.25">
      <c r="A106" s="24">
        <v>540074</v>
      </c>
      <c r="B106" s="25" t="s">
        <v>137</v>
      </c>
      <c r="C106" s="25" t="s">
        <v>134</v>
      </c>
      <c r="D106" s="25" t="s">
        <v>23</v>
      </c>
      <c r="E106" s="24">
        <v>3</v>
      </c>
      <c r="F106" s="25"/>
      <c r="G106" s="24">
        <v>0</v>
      </c>
      <c r="H106" s="24">
        <v>14</v>
      </c>
      <c r="I106" s="24">
        <v>148</v>
      </c>
      <c r="J106" s="24">
        <v>74</v>
      </c>
      <c r="K106" s="24">
        <v>0</v>
      </c>
      <c r="L106" s="24">
        <v>34</v>
      </c>
      <c r="M106" s="24"/>
      <c r="N106" s="24">
        <v>196</v>
      </c>
      <c r="O106" s="24">
        <v>74</v>
      </c>
      <c r="P106" s="24">
        <v>270</v>
      </c>
      <c r="Q106" s="24"/>
      <c r="R106" s="24">
        <v>0</v>
      </c>
      <c r="S106" s="24">
        <v>173</v>
      </c>
      <c r="T106" s="24">
        <v>23</v>
      </c>
      <c r="U106" s="24">
        <v>0</v>
      </c>
      <c r="V106" s="24">
        <v>0</v>
      </c>
      <c r="W106" s="24">
        <v>196</v>
      </c>
      <c r="X106" s="24">
        <v>196</v>
      </c>
      <c r="Z106" s="260">
        <f>IFERROR(_xlfn.PERCENTRANK.INC(T$6:T$286,T106),"-9999")</f>
        <v>0.80400000000000005</v>
      </c>
      <c r="AA106" s="261">
        <f>IFERROR(_xlfn.PERCENTRANK.INC(X$6:X$286,X106),"-9999")</f>
        <v>0.67600000000000005</v>
      </c>
    </row>
    <row r="107" spans="1:31" x14ac:dyDescent="0.25">
      <c r="A107" s="24">
        <v>540083</v>
      </c>
      <c r="B107" s="25" t="s">
        <v>144</v>
      </c>
      <c r="C107" s="25" t="s">
        <v>134</v>
      </c>
      <c r="D107" s="25" t="s">
        <v>23</v>
      </c>
      <c r="E107" s="24">
        <v>3</v>
      </c>
      <c r="F107" s="25"/>
      <c r="G107" s="24">
        <v>0</v>
      </c>
      <c r="H107" s="24">
        <v>0</v>
      </c>
      <c r="I107" s="24">
        <v>178</v>
      </c>
      <c r="J107" s="24">
        <v>864</v>
      </c>
      <c r="K107" s="24">
        <v>0</v>
      </c>
      <c r="L107" s="24">
        <v>16</v>
      </c>
      <c r="M107" s="24"/>
      <c r="N107" s="24">
        <v>194</v>
      </c>
      <c r="O107" s="24">
        <v>864</v>
      </c>
      <c r="P107" s="24">
        <v>1058</v>
      </c>
      <c r="Q107" s="24"/>
      <c r="R107" s="24">
        <v>114</v>
      </c>
      <c r="S107" s="24">
        <v>79</v>
      </c>
      <c r="T107" s="24">
        <v>0</v>
      </c>
      <c r="U107" s="24">
        <v>0</v>
      </c>
      <c r="V107" s="24">
        <v>0</v>
      </c>
      <c r="W107" s="24">
        <v>79</v>
      </c>
      <c r="X107" s="24">
        <v>193</v>
      </c>
      <c r="Z107" s="261">
        <f>IFERROR(_xlfn.PERCENTRANK.INC(T$6:T$286,T107),"-9999")</f>
        <v>0</v>
      </c>
      <c r="AA107" s="261">
        <f>IFERROR(_xlfn.PERCENTRANK.INC(X$6:X$286,X107),"-9999")</f>
        <v>0.67200000000000004</v>
      </c>
    </row>
    <row r="108" spans="1:31" x14ac:dyDescent="0.25">
      <c r="A108" s="24">
        <v>540219</v>
      </c>
      <c r="B108" s="25" t="s">
        <v>364</v>
      </c>
      <c r="C108" s="25" t="s">
        <v>365</v>
      </c>
      <c r="D108" s="25" t="s">
        <v>23</v>
      </c>
      <c r="E108" s="24">
        <v>1</v>
      </c>
      <c r="F108" s="25"/>
      <c r="G108" s="24">
        <v>0</v>
      </c>
      <c r="H108" s="24">
        <v>27</v>
      </c>
      <c r="I108" s="24">
        <v>153</v>
      </c>
      <c r="J108" s="24">
        <v>123</v>
      </c>
      <c r="K108" s="24">
        <v>0</v>
      </c>
      <c r="L108" s="24">
        <v>15</v>
      </c>
      <c r="M108" s="24"/>
      <c r="N108" s="24">
        <v>195</v>
      </c>
      <c r="O108" s="24">
        <v>123</v>
      </c>
      <c r="P108" s="24">
        <v>318</v>
      </c>
      <c r="Q108" s="24"/>
      <c r="R108" s="24">
        <v>14</v>
      </c>
      <c r="S108" s="24">
        <v>158</v>
      </c>
      <c r="T108" s="24">
        <v>19</v>
      </c>
      <c r="U108" s="24">
        <v>0</v>
      </c>
      <c r="V108" s="24">
        <v>0</v>
      </c>
      <c r="W108" s="24">
        <v>177</v>
      </c>
      <c r="X108" s="24">
        <v>191</v>
      </c>
      <c r="Z108" s="261">
        <f>IFERROR(_xlfn.PERCENTRANK.INC(T$6:T$286,T108),"-9999")</f>
        <v>0.755</v>
      </c>
      <c r="AA108" s="261">
        <f>IFERROR(_xlfn.PERCENTRANK.INC(X$6:X$286,X108),"-9999")</f>
        <v>0.66900000000000004</v>
      </c>
    </row>
    <row r="109" spans="1:31" x14ac:dyDescent="0.25">
      <c r="A109" s="28">
        <v>540041</v>
      </c>
      <c r="B109" s="29" t="s">
        <v>89</v>
      </c>
      <c r="C109" s="29" t="s">
        <v>90</v>
      </c>
      <c r="D109" s="29" t="s">
        <v>23</v>
      </c>
      <c r="E109" s="28">
        <v>4</v>
      </c>
      <c r="F109" s="29"/>
      <c r="G109" s="28">
        <v>0</v>
      </c>
      <c r="H109" s="28">
        <v>6</v>
      </c>
      <c r="I109" s="28">
        <v>181</v>
      </c>
      <c r="J109" s="28">
        <v>18</v>
      </c>
      <c r="K109" s="28">
        <v>0</v>
      </c>
      <c r="L109" s="28">
        <v>6</v>
      </c>
      <c r="M109" s="28"/>
      <c r="N109" s="28">
        <v>193</v>
      </c>
      <c r="O109" s="28">
        <v>18</v>
      </c>
      <c r="P109" s="28">
        <v>211</v>
      </c>
      <c r="Q109" s="28"/>
      <c r="R109" s="28">
        <v>2</v>
      </c>
      <c r="S109" s="28">
        <v>24</v>
      </c>
      <c r="T109" s="28">
        <v>24</v>
      </c>
      <c r="U109" s="28">
        <v>0</v>
      </c>
      <c r="V109" s="28">
        <v>0</v>
      </c>
      <c r="W109" s="28">
        <v>188</v>
      </c>
      <c r="X109" s="28">
        <v>190</v>
      </c>
      <c r="Z109" s="260">
        <f>IFERROR(_xlfn.PERCENTRANK.INC(T$6:T$286,T109),"-9999")</f>
        <v>0.81200000000000006</v>
      </c>
      <c r="AA109" s="261">
        <f>IFERROR(_xlfn.PERCENTRANK.INC(X$6:X$286,X109),"-9999")</f>
        <v>0.66500000000000004</v>
      </c>
      <c r="AC109" s="252"/>
      <c r="AD109" s="252"/>
      <c r="AE109" s="252"/>
    </row>
    <row r="110" spans="1:31" x14ac:dyDescent="0.25">
      <c r="A110" s="24">
        <v>540049</v>
      </c>
      <c r="B110" s="25" t="s">
        <v>105</v>
      </c>
      <c r="C110" s="25" t="s">
        <v>103</v>
      </c>
      <c r="D110" s="25" t="s">
        <v>23</v>
      </c>
      <c r="E110" s="24">
        <v>11</v>
      </c>
      <c r="F110" s="25"/>
      <c r="G110" s="24">
        <v>0</v>
      </c>
      <c r="H110" s="24">
        <v>1</v>
      </c>
      <c r="I110" s="24">
        <v>155</v>
      </c>
      <c r="J110" s="24">
        <v>2</v>
      </c>
      <c r="K110" s="24">
        <v>0</v>
      </c>
      <c r="L110" s="24">
        <v>16</v>
      </c>
      <c r="M110" s="24"/>
      <c r="N110" s="24">
        <v>172</v>
      </c>
      <c r="O110" s="24">
        <v>2</v>
      </c>
      <c r="P110" s="24">
        <v>174</v>
      </c>
      <c r="Q110" s="24"/>
      <c r="R110" s="24">
        <v>0</v>
      </c>
      <c r="S110" s="24">
        <v>171</v>
      </c>
      <c r="T110" s="24">
        <v>1</v>
      </c>
      <c r="U110" s="24">
        <v>0</v>
      </c>
      <c r="V110" s="24">
        <v>0</v>
      </c>
      <c r="W110" s="24">
        <v>172</v>
      </c>
      <c r="X110" s="24">
        <v>172</v>
      </c>
      <c r="Z110" s="261">
        <f>IFERROR(_xlfn.PERCENTRANK.INC(T$6:T$286,T110),"-9999")</f>
        <v>0.45400000000000001</v>
      </c>
      <c r="AA110" s="261">
        <f>IFERROR(_xlfn.PERCENTRANK.INC(X$6:X$286,X110),"-9999")</f>
        <v>0.66100000000000003</v>
      </c>
    </row>
    <row r="111" spans="1:31" x14ac:dyDescent="0.25">
      <c r="A111" s="58">
        <v>540047</v>
      </c>
      <c r="B111" s="59" t="s">
        <v>106</v>
      </c>
      <c r="C111" s="59" t="s">
        <v>103</v>
      </c>
      <c r="D111" s="59" t="s">
        <v>27</v>
      </c>
      <c r="E111" s="58">
        <v>11</v>
      </c>
      <c r="F111" s="59"/>
      <c r="G111" s="58">
        <v>0</v>
      </c>
      <c r="H111" s="58">
        <v>24</v>
      </c>
      <c r="I111" s="58">
        <v>117</v>
      </c>
      <c r="J111" s="58">
        <v>58</v>
      </c>
      <c r="K111" s="58">
        <v>0</v>
      </c>
      <c r="L111" s="58">
        <v>29</v>
      </c>
      <c r="M111" s="58"/>
      <c r="N111" s="58">
        <v>170</v>
      </c>
      <c r="O111" s="58">
        <v>58</v>
      </c>
      <c r="P111" s="58">
        <v>228</v>
      </c>
      <c r="Q111" s="58"/>
      <c r="R111" s="58">
        <v>5</v>
      </c>
      <c r="S111" s="58">
        <v>141</v>
      </c>
      <c r="T111" s="58">
        <v>24</v>
      </c>
      <c r="U111" s="58">
        <v>0</v>
      </c>
      <c r="V111" s="58">
        <v>0</v>
      </c>
      <c r="W111" s="58">
        <v>165</v>
      </c>
      <c r="X111" s="58">
        <v>170</v>
      </c>
      <c r="Z111" s="260">
        <f>IFERROR(_xlfn.PERCENTRANK.INC(T$6:T$286,T111),"-9999")</f>
        <v>0.81200000000000006</v>
      </c>
      <c r="AA111" s="261">
        <f>IFERROR(_xlfn.PERCENTRANK.INC(X$6:X$286,X111),"-9999")</f>
        <v>0.65400000000000003</v>
      </c>
    </row>
    <row r="112" spans="1:31" x14ac:dyDescent="0.25">
      <c r="A112" s="24">
        <v>540141</v>
      </c>
      <c r="B112" s="25" t="s">
        <v>232</v>
      </c>
      <c r="C112" s="25" t="s">
        <v>229</v>
      </c>
      <c r="D112" s="25" t="s">
        <v>23</v>
      </c>
      <c r="E112" s="24">
        <v>6</v>
      </c>
      <c r="F112" s="25"/>
      <c r="G112" s="24">
        <v>0</v>
      </c>
      <c r="H112" s="24">
        <v>26</v>
      </c>
      <c r="I112" s="24">
        <v>137</v>
      </c>
      <c r="J112" s="24">
        <v>0</v>
      </c>
      <c r="K112" s="24">
        <v>0</v>
      </c>
      <c r="L112" s="24">
        <v>7</v>
      </c>
      <c r="M112" s="24"/>
      <c r="N112" s="24">
        <v>170</v>
      </c>
      <c r="O112" s="24">
        <v>0</v>
      </c>
      <c r="P112" s="24">
        <v>170</v>
      </c>
      <c r="Q112" s="24"/>
      <c r="R112" s="24">
        <v>4</v>
      </c>
      <c r="S112" s="24">
        <v>143</v>
      </c>
      <c r="T112" s="24">
        <v>23</v>
      </c>
      <c r="U112" s="24">
        <v>0</v>
      </c>
      <c r="V112" s="24">
        <v>0</v>
      </c>
      <c r="W112" s="24">
        <v>166</v>
      </c>
      <c r="X112" s="24">
        <v>170</v>
      </c>
      <c r="Z112" s="260">
        <f>IFERROR(_xlfn.PERCENTRANK.INC(T$6:T$286,T112),"-9999")</f>
        <v>0.80400000000000005</v>
      </c>
      <c r="AA112" s="261">
        <f>IFERROR(_xlfn.PERCENTRANK.INC(X$6:X$286,X112),"-9999")</f>
        <v>0.65400000000000003</v>
      </c>
    </row>
    <row r="113" spans="1:31" x14ac:dyDescent="0.25">
      <c r="A113" s="28">
        <v>540014</v>
      </c>
      <c r="B113" s="29" t="s">
        <v>48</v>
      </c>
      <c r="C113" s="29" t="s">
        <v>46</v>
      </c>
      <c r="D113" s="29" t="s">
        <v>23</v>
      </c>
      <c r="E113" s="28">
        <v>11</v>
      </c>
      <c r="F113" s="29"/>
      <c r="G113" s="28">
        <v>0</v>
      </c>
      <c r="H113" s="28">
        <v>30</v>
      </c>
      <c r="I113" s="28">
        <v>87</v>
      </c>
      <c r="J113" s="28">
        <v>14</v>
      </c>
      <c r="K113" s="28">
        <v>0</v>
      </c>
      <c r="L113" s="28">
        <v>44</v>
      </c>
      <c r="M113" s="28"/>
      <c r="N113" s="28">
        <v>161</v>
      </c>
      <c r="O113" s="28">
        <v>14</v>
      </c>
      <c r="P113" s="28">
        <v>175</v>
      </c>
      <c r="Q113" s="28"/>
      <c r="R113" s="28">
        <v>0</v>
      </c>
      <c r="S113" s="28">
        <v>34</v>
      </c>
      <c r="T113" s="28">
        <v>34</v>
      </c>
      <c r="U113" s="28">
        <v>0</v>
      </c>
      <c r="V113" s="28">
        <v>0</v>
      </c>
      <c r="W113" s="28">
        <v>161</v>
      </c>
      <c r="X113" s="28">
        <v>161</v>
      </c>
      <c r="Z113" s="260">
        <f>IFERROR(_xlfn.PERCENTRANK.INC(T$6:T$286,T113),"-9999")</f>
        <v>0.83799999999999997</v>
      </c>
      <c r="AA113" s="261">
        <f>IFERROR(_xlfn.PERCENTRANK.INC(X$6:X$286,X113),"-9999")</f>
        <v>0.65</v>
      </c>
    </row>
    <row r="114" spans="1:31" x14ac:dyDescent="0.25">
      <c r="A114" s="58">
        <v>540188</v>
      </c>
      <c r="B114" s="59" t="s">
        <v>321</v>
      </c>
      <c r="C114" s="59" t="s">
        <v>319</v>
      </c>
      <c r="D114" s="59" t="s">
        <v>27</v>
      </c>
      <c r="E114" s="58">
        <v>6</v>
      </c>
      <c r="F114" s="59"/>
      <c r="G114" s="58">
        <v>0</v>
      </c>
      <c r="H114" s="58">
        <v>16</v>
      </c>
      <c r="I114" s="58">
        <v>103</v>
      </c>
      <c r="J114" s="58">
        <v>103</v>
      </c>
      <c r="K114" s="58">
        <v>0</v>
      </c>
      <c r="L114" s="58">
        <v>39</v>
      </c>
      <c r="M114" s="58"/>
      <c r="N114" s="58">
        <v>158</v>
      </c>
      <c r="O114" s="58">
        <v>103</v>
      </c>
      <c r="P114" s="58">
        <v>261</v>
      </c>
      <c r="Q114" s="58"/>
      <c r="R114" s="58">
        <v>116</v>
      </c>
      <c r="S114" s="58">
        <v>25</v>
      </c>
      <c r="T114" s="58">
        <v>14</v>
      </c>
      <c r="U114" s="58">
        <v>0</v>
      </c>
      <c r="V114" s="58">
        <v>0</v>
      </c>
      <c r="W114" s="58">
        <v>39</v>
      </c>
      <c r="X114" s="58">
        <v>155</v>
      </c>
      <c r="Z114" s="261">
        <f>IFERROR(_xlfn.PERCENTRANK.INC(T$6:T$286,T114),"-9999")</f>
        <v>0.71399999999999997</v>
      </c>
      <c r="AA114" s="261">
        <f>IFERROR(_xlfn.PERCENTRANK.INC(X$6:X$286,X114),"-9999")</f>
        <v>0.64600000000000002</v>
      </c>
    </row>
    <row r="115" spans="1:31" x14ac:dyDescent="0.25">
      <c r="A115" s="24">
        <v>545537</v>
      </c>
      <c r="B115" s="25" t="s">
        <v>162</v>
      </c>
      <c r="C115" s="25" t="s">
        <v>159</v>
      </c>
      <c r="D115" s="25" t="s">
        <v>23</v>
      </c>
      <c r="E115" s="24">
        <v>2</v>
      </c>
      <c r="F115" s="25"/>
      <c r="G115" s="24">
        <v>0</v>
      </c>
      <c r="H115" s="24">
        <v>0</v>
      </c>
      <c r="I115" s="24">
        <v>116</v>
      </c>
      <c r="J115" s="24">
        <v>21</v>
      </c>
      <c r="K115" s="24">
        <v>0</v>
      </c>
      <c r="L115" s="24">
        <v>27</v>
      </c>
      <c r="M115" s="24"/>
      <c r="N115" s="24">
        <v>143</v>
      </c>
      <c r="O115" s="24">
        <v>21</v>
      </c>
      <c r="P115" s="24">
        <v>164</v>
      </c>
      <c r="Q115" s="24"/>
      <c r="R115" s="24">
        <v>0</v>
      </c>
      <c r="S115" s="24">
        <v>143</v>
      </c>
      <c r="T115" s="24">
        <v>0</v>
      </c>
      <c r="U115" s="24">
        <v>0</v>
      </c>
      <c r="V115" s="24">
        <v>0</v>
      </c>
      <c r="W115" s="24">
        <v>143</v>
      </c>
      <c r="X115" s="24">
        <v>143</v>
      </c>
      <c r="Z115" s="261">
        <f>IFERROR(_xlfn.PERCENTRANK.INC(T$6:T$286,T115),"-9999")</f>
        <v>0</v>
      </c>
      <c r="AA115" s="261">
        <f>IFERROR(_xlfn.PERCENTRANK.INC(X$6:X$286,X115),"-9999")</f>
        <v>0.64200000000000002</v>
      </c>
    </row>
    <row r="116" spans="1:31" x14ac:dyDescent="0.25">
      <c r="A116" s="24">
        <v>540241</v>
      </c>
      <c r="B116" s="25" t="s">
        <v>123</v>
      </c>
      <c r="C116" s="25" t="s">
        <v>124</v>
      </c>
      <c r="D116" s="25" t="s">
        <v>23</v>
      </c>
      <c r="E116" s="24">
        <v>5</v>
      </c>
      <c r="F116" s="25"/>
      <c r="G116" s="24">
        <v>0</v>
      </c>
      <c r="H116" s="24">
        <v>0</v>
      </c>
      <c r="I116" s="24">
        <v>137</v>
      </c>
      <c r="J116" s="24">
        <v>11</v>
      </c>
      <c r="K116" s="24">
        <v>0</v>
      </c>
      <c r="L116" s="24">
        <v>3</v>
      </c>
      <c r="M116" s="24"/>
      <c r="N116" s="24">
        <v>140</v>
      </c>
      <c r="O116" s="24">
        <v>11</v>
      </c>
      <c r="P116" s="24">
        <v>151</v>
      </c>
      <c r="Q116" s="24"/>
      <c r="R116" s="24">
        <v>0</v>
      </c>
      <c r="S116" s="24">
        <v>140</v>
      </c>
      <c r="T116" s="24">
        <v>0</v>
      </c>
      <c r="U116" s="24">
        <v>0</v>
      </c>
      <c r="V116" s="24">
        <v>0</v>
      </c>
      <c r="W116" s="24">
        <v>140</v>
      </c>
      <c r="X116" s="24">
        <v>140</v>
      </c>
      <c r="Z116" s="261">
        <f>IFERROR(_xlfn.PERCENTRANK.INC(T$6:T$286,T116),"-9999")</f>
        <v>0</v>
      </c>
      <c r="AA116" s="261">
        <f>IFERROR(_xlfn.PERCENTRANK.INC(X$6:X$286,X116),"-9999")</f>
        <v>0.63900000000000001</v>
      </c>
    </row>
    <row r="117" spans="1:31" x14ac:dyDescent="0.25">
      <c r="A117" s="24">
        <v>540055</v>
      </c>
      <c r="B117" s="25" t="s">
        <v>121</v>
      </c>
      <c r="C117" s="25" t="s">
        <v>112</v>
      </c>
      <c r="D117" s="25" t="s">
        <v>23</v>
      </c>
      <c r="E117" s="24">
        <v>6</v>
      </c>
      <c r="F117" s="25"/>
      <c r="G117" s="24">
        <v>0</v>
      </c>
      <c r="H117" s="24">
        <v>25</v>
      </c>
      <c r="I117" s="24">
        <v>84</v>
      </c>
      <c r="J117" s="24">
        <v>15</v>
      </c>
      <c r="K117" s="24">
        <v>0</v>
      </c>
      <c r="L117" s="24">
        <v>32</v>
      </c>
      <c r="M117" s="24"/>
      <c r="N117" s="24">
        <v>141</v>
      </c>
      <c r="O117" s="24">
        <v>15</v>
      </c>
      <c r="P117" s="24">
        <v>156</v>
      </c>
      <c r="Q117" s="24"/>
      <c r="R117" s="24">
        <v>8</v>
      </c>
      <c r="S117" s="24">
        <v>112</v>
      </c>
      <c r="T117" s="24">
        <v>19</v>
      </c>
      <c r="U117" s="24">
        <v>0</v>
      </c>
      <c r="V117" s="24">
        <v>0</v>
      </c>
      <c r="W117" s="24">
        <v>131</v>
      </c>
      <c r="X117" s="24">
        <v>139</v>
      </c>
      <c r="Z117" s="261">
        <f>IFERROR(_xlfn.PERCENTRANK.INC(T$6:T$286,T117),"-9999")</f>
        <v>0.755</v>
      </c>
      <c r="AA117" s="261">
        <f>IFERROR(_xlfn.PERCENTRANK.INC(X$6:X$286,X117),"-9999")</f>
        <v>0.63500000000000001</v>
      </c>
    </row>
    <row r="118" spans="1:31" x14ac:dyDescent="0.25">
      <c r="A118" s="24">
        <v>540110</v>
      </c>
      <c r="B118" s="25" t="s">
        <v>183</v>
      </c>
      <c r="C118" s="25" t="s">
        <v>180</v>
      </c>
      <c r="D118" s="25" t="s">
        <v>23</v>
      </c>
      <c r="E118" s="24">
        <v>10</v>
      </c>
      <c r="F118" s="25"/>
      <c r="G118" s="24">
        <v>0</v>
      </c>
      <c r="H118" s="24">
        <v>0</v>
      </c>
      <c r="I118" s="24">
        <v>113</v>
      </c>
      <c r="J118" s="24">
        <v>12</v>
      </c>
      <c r="K118" s="24">
        <v>0</v>
      </c>
      <c r="L118" s="24">
        <v>18</v>
      </c>
      <c r="M118" s="24"/>
      <c r="N118" s="24">
        <v>131</v>
      </c>
      <c r="O118" s="24">
        <v>12</v>
      </c>
      <c r="P118" s="24">
        <v>143</v>
      </c>
      <c r="Q118" s="24"/>
      <c r="R118" s="24">
        <v>86</v>
      </c>
      <c r="S118" s="24">
        <v>49</v>
      </c>
      <c r="T118" s="24">
        <v>0</v>
      </c>
      <c r="U118" s="24">
        <v>0</v>
      </c>
      <c r="V118" s="24">
        <v>0</v>
      </c>
      <c r="W118" s="24">
        <v>49</v>
      </c>
      <c r="X118" s="24">
        <v>135</v>
      </c>
      <c r="Z118" s="261">
        <f>IFERROR(_xlfn.PERCENTRANK.INC(T$6:T$286,T118),"-9999")</f>
        <v>0</v>
      </c>
      <c r="AA118" s="261">
        <f>IFERROR(_xlfn.PERCENTRANK.INC(X$6:X$286,X118),"-9999")</f>
        <v>0.63100000000000001</v>
      </c>
    </row>
    <row r="119" spans="1:31" x14ac:dyDescent="0.25">
      <c r="A119" s="58">
        <v>540011</v>
      </c>
      <c r="B119" s="59" t="s">
        <v>54</v>
      </c>
      <c r="C119" s="59" t="s">
        <v>46</v>
      </c>
      <c r="D119" s="59" t="s">
        <v>27</v>
      </c>
      <c r="E119" s="58">
        <v>11</v>
      </c>
      <c r="F119" s="59"/>
      <c r="G119" s="58">
        <v>0</v>
      </c>
      <c r="H119" s="58">
        <v>6</v>
      </c>
      <c r="I119" s="58">
        <v>57</v>
      </c>
      <c r="J119" s="58">
        <v>31</v>
      </c>
      <c r="K119" s="58">
        <v>0</v>
      </c>
      <c r="L119" s="58">
        <v>70</v>
      </c>
      <c r="M119" s="58"/>
      <c r="N119" s="58">
        <v>133</v>
      </c>
      <c r="O119" s="58">
        <v>31</v>
      </c>
      <c r="P119" s="58">
        <v>164</v>
      </c>
      <c r="Q119" s="58"/>
      <c r="R119" s="58">
        <v>36</v>
      </c>
      <c r="S119" s="58">
        <v>92</v>
      </c>
      <c r="T119" s="58">
        <v>3</v>
      </c>
      <c r="U119" s="58">
        <v>0</v>
      </c>
      <c r="V119" s="58">
        <v>0</v>
      </c>
      <c r="W119" s="58">
        <v>95</v>
      </c>
      <c r="X119" s="58">
        <v>131</v>
      </c>
      <c r="Z119" s="261">
        <f>IFERROR(_xlfn.PERCENTRANK.INC(T$6:T$286,T119),"-9999")</f>
        <v>0.54100000000000004</v>
      </c>
      <c r="AA119" s="261">
        <f>IFERROR(_xlfn.PERCENTRANK.INC(X$6:X$286,X119),"-9999")</f>
        <v>0.624</v>
      </c>
    </row>
    <row r="120" spans="1:31" x14ac:dyDescent="0.25">
      <c r="A120" s="24">
        <v>540021</v>
      </c>
      <c r="B120" s="25" t="s">
        <v>60</v>
      </c>
      <c r="C120" s="25" t="s">
        <v>61</v>
      </c>
      <c r="D120" s="25" t="s">
        <v>23</v>
      </c>
      <c r="E120" s="24">
        <v>5</v>
      </c>
      <c r="F120" s="25"/>
      <c r="G120" s="24">
        <v>0</v>
      </c>
      <c r="H120" s="24">
        <v>0</v>
      </c>
      <c r="I120" s="24">
        <v>117</v>
      </c>
      <c r="J120" s="24">
        <v>3</v>
      </c>
      <c r="K120" s="24">
        <v>0</v>
      </c>
      <c r="L120" s="24">
        <v>14</v>
      </c>
      <c r="M120" s="24"/>
      <c r="N120" s="24">
        <v>131</v>
      </c>
      <c r="O120" s="24">
        <v>3</v>
      </c>
      <c r="P120" s="24">
        <v>134</v>
      </c>
      <c r="Q120" s="24"/>
      <c r="R120" s="24">
        <v>0</v>
      </c>
      <c r="S120" s="24">
        <v>131</v>
      </c>
      <c r="T120" s="24">
        <v>0</v>
      </c>
      <c r="U120" s="24">
        <v>0</v>
      </c>
      <c r="V120" s="24">
        <v>0</v>
      </c>
      <c r="W120" s="24">
        <v>131</v>
      </c>
      <c r="X120" s="24">
        <v>131</v>
      </c>
      <c r="Z120" s="261">
        <f>IFERROR(_xlfn.PERCENTRANK.INC(T$6:T$286,T120),"-9999")</f>
        <v>0</v>
      </c>
      <c r="AA120" s="261">
        <f>IFERROR(_xlfn.PERCENTRANK.INC(X$6:X$286,X120),"-9999")</f>
        <v>0.624</v>
      </c>
    </row>
    <row r="121" spans="1:31" x14ac:dyDescent="0.25">
      <c r="A121" s="24">
        <v>540230</v>
      </c>
      <c r="B121" s="25" t="s">
        <v>36</v>
      </c>
      <c r="C121" s="25" t="s">
        <v>34</v>
      </c>
      <c r="D121" s="25" t="s">
        <v>23</v>
      </c>
      <c r="E121" s="24">
        <v>3</v>
      </c>
      <c r="F121" s="25"/>
      <c r="G121" s="24">
        <v>0</v>
      </c>
      <c r="H121" s="24">
        <v>59</v>
      </c>
      <c r="I121" s="24">
        <v>52</v>
      </c>
      <c r="J121" s="24">
        <v>4</v>
      </c>
      <c r="K121" s="24">
        <v>0</v>
      </c>
      <c r="L121" s="24">
        <v>18</v>
      </c>
      <c r="M121" s="24"/>
      <c r="N121" s="24">
        <v>129</v>
      </c>
      <c r="O121" s="24">
        <v>4</v>
      </c>
      <c r="P121" s="24">
        <v>133</v>
      </c>
      <c r="Q121" s="24"/>
      <c r="R121" s="24">
        <v>4</v>
      </c>
      <c r="S121" s="24">
        <v>69</v>
      </c>
      <c r="T121" s="24">
        <v>56</v>
      </c>
      <c r="U121" s="24">
        <v>0</v>
      </c>
      <c r="V121" s="24">
        <v>0</v>
      </c>
      <c r="W121" s="24">
        <v>125</v>
      </c>
      <c r="X121" s="24">
        <v>129</v>
      </c>
      <c r="Z121" s="260">
        <f>IFERROR(_xlfn.PERCENTRANK.INC(T$6:T$286,T121),"-9999")</f>
        <v>0.88300000000000001</v>
      </c>
      <c r="AA121" s="261">
        <f>IFERROR(_xlfn.PERCENTRANK.INC(X$6:X$286,X121),"-9999")</f>
        <v>0.62</v>
      </c>
    </row>
    <row r="122" spans="1:31" x14ac:dyDescent="0.25">
      <c r="A122" s="24">
        <v>540156</v>
      </c>
      <c r="B122" s="25" t="s">
        <v>258</v>
      </c>
      <c r="C122" s="25" t="s">
        <v>259</v>
      </c>
      <c r="D122" s="25" t="s">
        <v>23</v>
      </c>
      <c r="E122" s="24">
        <v>5</v>
      </c>
      <c r="F122" s="25"/>
      <c r="G122" s="24">
        <v>0</v>
      </c>
      <c r="H122" s="24">
        <v>2</v>
      </c>
      <c r="I122" s="24">
        <v>128</v>
      </c>
      <c r="J122" s="24">
        <v>20</v>
      </c>
      <c r="K122" s="24">
        <v>0</v>
      </c>
      <c r="L122" s="24">
        <v>0</v>
      </c>
      <c r="M122" s="24"/>
      <c r="N122" s="24">
        <v>130</v>
      </c>
      <c r="O122" s="24">
        <v>20</v>
      </c>
      <c r="P122" s="24">
        <v>150</v>
      </c>
      <c r="Q122" s="24"/>
      <c r="R122" s="24">
        <v>0</v>
      </c>
      <c r="S122" s="24">
        <v>127</v>
      </c>
      <c r="T122" s="24">
        <v>1</v>
      </c>
      <c r="U122" s="24">
        <v>0</v>
      </c>
      <c r="V122" s="24">
        <v>0</v>
      </c>
      <c r="W122" s="24">
        <v>128</v>
      </c>
      <c r="X122" s="24">
        <v>128</v>
      </c>
      <c r="Z122" s="261">
        <f>IFERROR(_xlfn.PERCENTRANK.INC(T$6:T$286,T122),"-9999")</f>
        <v>0.45400000000000001</v>
      </c>
      <c r="AA122" s="261">
        <f>IFERROR(_xlfn.PERCENTRANK.INC(X$6:X$286,X122),"-9999")</f>
        <v>0.61199999999999999</v>
      </c>
    </row>
    <row r="123" spans="1:31" x14ac:dyDescent="0.25">
      <c r="A123" s="24">
        <v>540036</v>
      </c>
      <c r="B123" s="25" t="s">
        <v>83</v>
      </c>
      <c r="C123" s="25" t="s">
        <v>82</v>
      </c>
      <c r="D123" s="25" t="s">
        <v>23</v>
      </c>
      <c r="E123" s="24">
        <v>7</v>
      </c>
      <c r="F123" s="25"/>
      <c r="G123" s="24">
        <v>0</v>
      </c>
      <c r="H123" s="24">
        <v>0</v>
      </c>
      <c r="I123" s="24">
        <v>122</v>
      </c>
      <c r="J123" s="24">
        <v>2</v>
      </c>
      <c r="K123" s="24">
        <v>0</v>
      </c>
      <c r="L123" s="24">
        <v>6</v>
      </c>
      <c r="M123" s="24"/>
      <c r="N123" s="24">
        <v>128</v>
      </c>
      <c r="O123" s="24">
        <v>2</v>
      </c>
      <c r="P123" s="24">
        <v>130</v>
      </c>
      <c r="Q123" s="24"/>
      <c r="R123" s="24">
        <v>0</v>
      </c>
      <c r="S123" s="24">
        <v>128</v>
      </c>
      <c r="T123" s="24">
        <v>0</v>
      </c>
      <c r="U123" s="24">
        <v>0</v>
      </c>
      <c r="V123" s="24">
        <v>0</v>
      </c>
      <c r="W123" s="24">
        <v>128</v>
      </c>
      <c r="X123" s="24">
        <v>128</v>
      </c>
      <c r="Z123" s="261">
        <f>IFERROR(_xlfn.PERCENTRANK.INC(T$6:T$286,T123),"-9999")</f>
        <v>0</v>
      </c>
      <c r="AA123" s="261">
        <f>IFERROR(_xlfn.PERCENTRANK.INC(X$6:X$286,X123),"-9999")</f>
        <v>0.61199999999999999</v>
      </c>
    </row>
    <row r="124" spans="1:31" x14ac:dyDescent="0.25">
      <c r="A124" s="24">
        <v>540121</v>
      </c>
      <c r="B124" s="25" t="s">
        <v>199</v>
      </c>
      <c r="C124" s="25" t="s">
        <v>195</v>
      </c>
      <c r="D124" s="25" t="s">
        <v>23</v>
      </c>
      <c r="E124" s="24">
        <v>1</v>
      </c>
      <c r="F124" s="25"/>
      <c r="G124" s="24">
        <v>0</v>
      </c>
      <c r="H124" s="24">
        <v>5</v>
      </c>
      <c r="I124" s="24">
        <v>118</v>
      </c>
      <c r="J124" s="24">
        <v>3</v>
      </c>
      <c r="K124" s="24">
        <v>0</v>
      </c>
      <c r="L124" s="24">
        <v>4</v>
      </c>
      <c r="M124" s="24"/>
      <c r="N124" s="24">
        <v>127</v>
      </c>
      <c r="O124" s="24">
        <v>3</v>
      </c>
      <c r="P124" s="24">
        <v>130</v>
      </c>
      <c r="Q124" s="24"/>
      <c r="R124" s="24">
        <v>41</v>
      </c>
      <c r="S124" s="24">
        <v>78</v>
      </c>
      <c r="T124" s="24">
        <v>5</v>
      </c>
      <c r="U124" s="24">
        <v>0</v>
      </c>
      <c r="V124" s="24">
        <v>0</v>
      </c>
      <c r="W124" s="24">
        <v>83</v>
      </c>
      <c r="X124" s="24">
        <v>124</v>
      </c>
      <c r="Z124" s="261">
        <f>IFERROR(_xlfn.PERCENTRANK.INC(T$6:T$286,T124),"-9999")</f>
        <v>0.60499999999999998</v>
      </c>
      <c r="AA124" s="261">
        <f>IFERROR(_xlfn.PERCENTRANK.INC(X$6:X$286,X124),"-9999")</f>
        <v>0.60899999999999999</v>
      </c>
    </row>
    <row r="125" spans="1:31" x14ac:dyDescent="0.25">
      <c r="A125" s="24">
        <v>540163</v>
      </c>
      <c r="B125" s="25" t="s">
        <v>271</v>
      </c>
      <c r="C125" s="25" t="s">
        <v>268</v>
      </c>
      <c r="D125" s="25" t="s">
        <v>23</v>
      </c>
      <c r="E125" s="24">
        <v>6</v>
      </c>
      <c r="F125" s="25"/>
      <c r="G125" s="24">
        <v>0</v>
      </c>
      <c r="H125" s="24">
        <v>0</v>
      </c>
      <c r="I125" s="24">
        <v>119</v>
      </c>
      <c r="J125" s="24">
        <v>2</v>
      </c>
      <c r="K125" s="24">
        <v>0</v>
      </c>
      <c r="L125" s="24">
        <v>4</v>
      </c>
      <c r="M125" s="24"/>
      <c r="N125" s="24">
        <v>123</v>
      </c>
      <c r="O125" s="24">
        <v>2</v>
      </c>
      <c r="P125" s="24">
        <v>125</v>
      </c>
      <c r="Q125" s="24"/>
      <c r="R125" s="24">
        <v>0</v>
      </c>
      <c r="S125" s="24">
        <v>123</v>
      </c>
      <c r="T125" s="24">
        <v>0</v>
      </c>
      <c r="U125" s="24">
        <v>0</v>
      </c>
      <c r="V125" s="24">
        <v>0</v>
      </c>
      <c r="W125" s="24">
        <v>123</v>
      </c>
      <c r="X125" s="24">
        <v>123</v>
      </c>
      <c r="Z125" s="261">
        <f>IFERROR(_xlfn.PERCENTRANK.INC(T$6:T$286,T125),"-9999")</f>
        <v>0</v>
      </c>
      <c r="AA125" s="261">
        <f>IFERROR(_xlfn.PERCENTRANK.INC(X$6:X$286,X125),"-9999")</f>
        <v>0.60499999999999998</v>
      </c>
    </row>
    <row r="126" spans="1:31" x14ac:dyDescent="0.25">
      <c r="A126" s="24">
        <v>540204</v>
      </c>
      <c r="B126" s="25" t="s">
        <v>344</v>
      </c>
      <c r="C126" s="25" t="s">
        <v>345</v>
      </c>
      <c r="D126" s="25" t="s">
        <v>23</v>
      </c>
      <c r="E126" s="24">
        <v>4</v>
      </c>
      <c r="F126" s="25"/>
      <c r="G126" s="24">
        <v>0</v>
      </c>
      <c r="H126" s="24">
        <v>22</v>
      </c>
      <c r="I126" s="24">
        <v>70</v>
      </c>
      <c r="J126" s="24">
        <v>11</v>
      </c>
      <c r="K126" s="24">
        <v>0</v>
      </c>
      <c r="L126" s="24">
        <v>30</v>
      </c>
      <c r="M126" s="24"/>
      <c r="N126" s="24">
        <v>122</v>
      </c>
      <c r="O126" s="24">
        <v>11</v>
      </c>
      <c r="P126" s="24">
        <v>133</v>
      </c>
      <c r="Q126" s="24"/>
      <c r="R126" s="24">
        <v>0</v>
      </c>
      <c r="S126" s="24">
        <v>99</v>
      </c>
      <c r="T126" s="24">
        <v>22</v>
      </c>
      <c r="U126" s="24">
        <v>0</v>
      </c>
      <c r="V126" s="24">
        <v>0</v>
      </c>
      <c r="W126" s="24">
        <v>121</v>
      </c>
      <c r="X126" s="24">
        <v>121</v>
      </c>
      <c r="Z126" s="261">
        <f>IFERROR(_xlfn.PERCENTRANK.INC(T$6:T$286,T126),"-9999")</f>
        <v>0.77800000000000002</v>
      </c>
      <c r="AA126" s="261">
        <f>IFERROR(_xlfn.PERCENTRANK.INC(X$6:X$286,X126),"-9999")</f>
        <v>0.60099999999999998</v>
      </c>
      <c r="AC126" s="252"/>
      <c r="AD126" s="252"/>
      <c r="AE126" s="252"/>
    </row>
    <row r="127" spans="1:31" x14ac:dyDescent="0.25">
      <c r="A127" s="24">
        <v>540134</v>
      </c>
      <c r="B127" s="25" t="s">
        <v>221</v>
      </c>
      <c r="C127" s="25" t="s">
        <v>222</v>
      </c>
      <c r="D127" s="25" t="s">
        <v>23</v>
      </c>
      <c r="E127" s="24">
        <v>2</v>
      </c>
      <c r="F127" s="25"/>
      <c r="G127" s="24">
        <v>0</v>
      </c>
      <c r="H127" s="24">
        <v>53</v>
      </c>
      <c r="I127" s="24">
        <v>57</v>
      </c>
      <c r="J127" s="24">
        <v>10</v>
      </c>
      <c r="K127" s="24">
        <v>0</v>
      </c>
      <c r="L127" s="24">
        <v>11</v>
      </c>
      <c r="M127" s="24"/>
      <c r="N127" s="24">
        <v>121</v>
      </c>
      <c r="O127" s="24">
        <v>10</v>
      </c>
      <c r="P127" s="24">
        <v>131</v>
      </c>
      <c r="Q127" s="24"/>
      <c r="R127" s="24">
        <v>0</v>
      </c>
      <c r="S127" s="24">
        <v>73</v>
      </c>
      <c r="T127" s="24">
        <v>46</v>
      </c>
      <c r="U127" s="24">
        <v>0</v>
      </c>
      <c r="V127" s="24">
        <v>0</v>
      </c>
      <c r="W127" s="24">
        <v>119</v>
      </c>
      <c r="X127" s="24">
        <v>119</v>
      </c>
      <c r="Z127" s="260">
        <f>IFERROR(_xlfn.PERCENTRANK.INC(T$6:T$286,T127),"-9999")</f>
        <v>0.86799999999999999</v>
      </c>
      <c r="AA127" s="261">
        <f>IFERROR(_xlfn.PERCENTRANK.INC(X$6:X$286,X127),"-9999")</f>
        <v>0.59299999999999997</v>
      </c>
    </row>
    <row r="128" spans="1:31" x14ac:dyDescent="0.25">
      <c r="A128" s="24">
        <v>540150</v>
      </c>
      <c r="B128" s="25" t="s">
        <v>251</v>
      </c>
      <c r="C128" s="25" t="s">
        <v>249</v>
      </c>
      <c r="D128" s="25" t="s">
        <v>23</v>
      </c>
      <c r="E128" s="24">
        <v>10</v>
      </c>
      <c r="F128" s="25"/>
      <c r="G128" s="24">
        <v>0</v>
      </c>
      <c r="H128" s="24">
        <v>16</v>
      </c>
      <c r="I128" s="24">
        <v>71</v>
      </c>
      <c r="J128" s="24">
        <v>7</v>
      </c>
      <c r="K128" s="24">
        <v>0</v>
      </c>
      <c r="L128" s="24">
        <v>32</v>
      </c>
      <c r="M128" s="24"/>
      <c r="N128" s="24">
        <v>119</v>
      </c>
      <c r="O128" s="24">
        <v>7</v>
      </c>
      <c r="P128" s="24">
        <v>126</v>
      </c>
      <c r="Q128" s="24"/>
      <c r="R128" s="24">
        <v>0</v>
      </c>
      <c r="S128" s="24">
        <v>110</v>
      </c>
      <c r="T128" s="24">
        <v>9</v>
      </c>
      <c r="U128" s="24">
        <v>0</v>
      </c>
      <c r="V128" s="24">
        <v>0</v>
      </c>
      <c r="W128" s="24">
        <v>119</v>
      </c>
      <c r="X128" s="24">
        <v>119</v>
      </c>
      <c r="Z128" s="261">
        <f>IFERROR(_xlfn.PERCENTRANK.INC(T$6:T$286,T128),"-9999")</f>
        <v>0.67200000000000004</v>
      </c>
      <c r="AA128" s="261">
        <f>IFERROR(_xlfn.PERCENTRANK.INC(X$6:X$286,X128),"-9999")</f>
        <v>0.59299999999999997</v>
      </c>
    </row>
    <row r="129" spans="1:27" x14ac:dyDescent="0.25">
      <c r="A129" s="24">
        <v>540271</v>
      </c>
      <c r="B129" s="25" t="s">
        <v>284</v>
      </c>
      <c r="C129" s="25" t="s">
        <v>280</v>
      </c>
      <c r="D129" s="25" t="s">
        <v>23</v>
      </c>
      <c r="E129" s="24">
        <v>3</v>
      </c>
      <c r="F129" s="25"/>
      <c r="G129" s="24">
        <v>0</v>
      </c>
      <c r="H129" s="24">
        <v>0</v>
      </c>
      <c r="I129" s="24">
        <v>91</v>
      </c>
      <c r="J129" s="24">
        <v>58</v>
      </c>
      <c r="K129" s="24">
        <v>0</v>
      </c>
      <c r="L129" s="24">
        <v>33</v>
      </c>
      <c r="M129" s="24"/>
      <c r="N129" s="24">
        <v>124</v>
      </c>
      <c r="O129" s="24">
        <v>58</v>
      </c>
      <c r="P129" s="24">
        <v>182</v>
      </c>
      <c r="Q129" s="24"/>
      <c r="R129" s="24">
        <v>0</v>
      </c>
      <c r="S129" s="24">
        <v>117</v>
      </c>
      <c r="T129" s="24">
        <v>0</v>
      </c>
      <c r="U129" s="24">
        <v>0</v>
      </c>
      <c r="V129" s="24">
        <v>0</v>
      </c>
      <c r="W129" s="24">
        <v>117</v>
      </c>
      <c r="X129" s="24">
        <v>117</v>
      </c>
      <c r="Z129" s="261">
        <f>IFERROR(_xlfn.PERCENTRANK.INC(T$6:T$286,T129),"-9999")</f>
        <v>0</v>
      </c>
      <c r="AA129" s="261">
        <f>IFERROR(_xlfn.PERCENTRANK.INC(X$6:X$286,X129),"-9999")</f>
        <v>0.59</v>
      </c>
    </row>
    <row r="130" spans="1:27" x14ac:dyDescent="0.25">
      <c r="A130" s="24">
        <v>540089</v>
      </c>
      <c r="B130" s="25" t="s">
        <v>154</v>
      </c>
      <c r="C130" s="25" t="s">
        <v>155</v>
      </c>
      <c r="D130" s="25" t="s">
        <v>23</v>
      </c>
      <c r="E130" s="24">
        <v>2</v>
      </c>
      <c r="F130" s="25"/>
      <c r="G130" s="24">
        <v>0</v>
      </c>
      <c r="H130" s="24">
        <v>69</v>
      </c>
      <c r="I130" s="24">
        <v>37</v>
      </c>
      <c r="J130" s="24">
        <v>0</v>
      </c>
      <c r="K130" s="24">
        <v>0</v>
      </c>
      <c r="L130" s="24">
        <v>9</v>
      </c>
      <c r="M130" s="24"/>
      <c r="N130" s="24">
        <v>115</v>
      </c>
      <c r="O130" s="24">
        <v>0</v>
      </c>
      <c r="P130" s="24">
        <v>115</v>
      </c>
      <c r="Q130" s="24"/>
      <c r="R130" s="24">
        <v>6</v>
      </c>
      <c r="S130" s="24">
        <v>42</v>
      </c>
      <c r="T130" s="24">
        <v>66</v>
      </c>
      <c r="U130" s="24">
        <v>0</v>
      </c>
      <c r="V130" s="24">
        <v>0</v>
      </c>
      <c r="W130" s="24">
        <v>108</v>
      </c>
      <c r="X130" s="24">
        <v>114</v>
      </c>
      <c r="Z130" s="260">
        <f>IFERROR(_xlfn.PERCENTRANK.INC(T$6:T$286,T130),"-9999")</f>
        <v>0.90600000000000003</v>
      </c>
      <c r="AA130" s="261">
        <f>IFERROR(_xlfn.PERCENTRANK.INC(X$6:X$286,X130),"-9999")</f>
        <v>0.58599999999999997</v>
      </c>
    </row>
    <row r="131" spans="1:27" x14ac:dyDescent="0.25">
      <c r="A131" s="24">
        <v>540005</v>
      </c>
      <c r="B131" s="25" t="s">
        <v>240</v>
      </c>
      <c r="C131" s="25" t="s">
        <v>241</v>
      </c>
      <c r="D131" s="25" t="s">
        <v>23</v>
      </c>
      <c r="E131" s="24">
        <v>9</v>
      </c>
      <c r="F131" s="25"/>
      <c r="G131" s="24">
        <v>0</v>
      </c>
      <c r="H131" s="24">
        <v>57</v>
      </c>
      <c r="I131" s="24">
        <v>34</v>
      </c>
      <c r="J131" s="24">
        <v>16</v>
      </c>
      <c r="K131" s="24">
        <v>0</v>
      </c>
      <c r="L131" s="24">
        <v>23</v>
      </c>
      <c r="M131" s="24"/>
      <c r="N131" s="24">
        <v>114</v>
      </c>
      <c r="O131" s="24">
        <v>16</v>
      </c>
      <c r="P131" s="24">
        <v>130</v>
      </c>
      <c r="Q131" s="24"/>
      <c r="R131" s="24">
        <v>0</v>
      </c>
      <c r="S131" s="24">
        <v>50</v>
      </c>
      <c r="T131" s="24">
        <v>58</v>
      </c>
      <c r="U131" s="24">
        <v>0</v>
      </c>
      <c r="V131" s="24">
        <v>0</v>
      </c>
      <c r="W131" s="24">
        <v>108</v>
      </c>
      <c r="X131" s="24">
        <v>108</v>
      </c>
      <c r="Z131" s="260">
        <f>IFERROR(_xlfn.PERCENTRANK.INC(T$6:T$286,T131),"-9999")</f>
        <v>0.88700000000000001</v>
      </c>
      <c r="AA131" s="261">
        <f>IFERROR(_xlfn.PERCENTRANK.INC(X$6:X$286,X131),"-9999")</f>
        <v>0.58199999999999996</v>
      </c>
    </row>
    <row r="132" spans="1:27" x14ac:dyDescent="0.25">
      <c r="A132" s="24">
        <v>540220</v>
      </c>
      <c r="B132" s="25" t="s">
        <v>366</v>
      </c>
      <c r="C132" s="25" t="s">
        <v>365</v>
      </c>
      <c r="D132" s="25" t="s">
        <v>23</v>
      </c>
      <c r="E132" s="24">
        <v>1</v>
      </c>
      <c r="F132" s="25"/>
      <c r="G132" s="24">
        <v>0</v>
      </c>
      <c r="H132" s="24">
        <v>20</v>
      </c>
      <c r="I132" s="24">
        <v>78</v>
      </c>
      <c r="J132" s="24">
        <v>12</v>
      </c>
      <c r="K132" s="24">
        <v>0</v>
      </c>
      <c r="L132" s="24">
        <v>7</v>
      </c>
      <c r="M132" s="24"/>
      <c r="N132" s="24">
        <v>105</v>
      </c>
      <c r="O132" s="24">
        <v>12</v>
      </c>
      <c r="P132" s="24">
        <v>117</v>
      </c>
      <c r="Q132" s="24"/>
      <c r="R132" s="24">
        <v>31</v>
      </c>
      <c r="S132" s="24">
        <v>58</v>
      </c>
      <c r="T132" s="24">
        <v>14</v>
      </c>
      <c r="U132" s="24">
        <v>0</v>
      </c>
      <c r="V132" s="24">
        <v>0</v>
      </c>
      <c r="W132" s="24">
        <v>72</v>
      </c>
      <c r="X132" s="24">
        <v>103</v>
      </c>
      <c r="Z132" s="261">
        <f>IFERROR(_xlfn.PERCENTRANK.INC(T$6:T$286,T132),"-9999")</f>
        <v>0.71399999999999997</v>
      </c>
      <c r="AA132" s="261">
        <f>IFERROR(_xlfn.PERCENTRANK.INC(X$6:X$286,X132),"-9999")</f>
        <v>0.57799999999999996</v>
      </c>
    </row>
    <row r="133" spans="1:27" x14ac:dyDescent="0.25">
      <c r="A133" s="24">
        <v>540248</v>
      </c>
      <c r="B133" s="25" t="s">
        <v>192</v>
      </c>
      <c r="C133" s="25" t="s">
        <v>188</v>
      </c>
      <c r="D133" s="25" t="s">
        <v>23</v>
      </c>
      <c r="E133" s="24">
        <v>2</v>
      </c>
      <c r="F133" s="25"/>
      <c r="G133" s="24">
        <v>0</v>
      </c>
      <c r="H133" s="24">
        <v>12</v>
      </c>
      <c r="I133" s="24">
        <v>81</v>
      </c>
      <c r="J133" s="24">
        <v>11</v>
      </c>
      <c r="K133" s="24">
        <v>0</v>
      </c>
      <c r="L133" s="24">
        <v>11</v>
      </c>
      <c r="M133" s="24"/>
      <c r="N133" s="24">
        <v>104</v>
      </c>
      <c r="O133" s="24">
        <v>11</v>
      </c>
      <c r="P133" s="24">
        <v>115</v>
      </c>
      <c r="Q133" s="24"/>
      <c r="R133" s="24">
        <v>0</v>
      </c>
      <c r="S133" s="24">
        <v>90</v>
      </c>
      <c r="T133" s="24">
        <v>12</v>
      </c>
      <c r="U133" s="24">
        <v>0</v>
      </c>
      <c r="V133" s="24">
        <v>0</v>
      </c>
      <c r="W133" s="24">
        <v>102</v>
      </c>
      <c r="X133" s="24">
        <v>102</v>
      </c>
      <c r="Z133" s="261">
        <f>IFERROR(_xlfn.PERCENTRANK.INC(T$6:T$286,T133),"-9999")</f>
        <v>0.70299999999999996</v>
      </c>
      <c r="AA133" s="261">
        <f>IFERROR(_xlfn.PERCENTRANK.INC(X$6:X$286,X133),"-9999")</f>
        <v>0.57099999999999995</v>
      </c>
    </row>
    <row r="134" spans="1:27" x14ac:dyDescent="0.25">
      <c r="A134" s="24">
        <v>540002</v>
      </c>
      <c r="B134" s="25" t="s">
        <v>21</v>
      </c>
      <c r="C134" s="25" t="s">
        <v>22</v>
      </c>
      <c r="D134" s="25" t="s">
        <v>23</v>
      </c>
      <c r="E134" s="24">
        <v>7</v>
      </c>
      <c r="F134" s="25"/>
      <c r="G134" s="24">
        <v>0</v>
      </c>
      <c r="H134" s="24">
        <v>5</v>
      </c>
      <c r="I134" s="24">
        <v>44</v>
      </c>
      <c r="J134" s="24">
        <v>7</v>
      </c>
      <c r="K134" s="24">
        <v>0</v>
      </c>
      <c r="L134" s="24">
        <v>53</v>
      </c>
      <c r="M134" s="24"/>
      <c r="N134" s="24">
        <v>102</v>
      </c>
      <c r="O134" s="24">
        <v>7</v>
      </c>
      <c r="P134" s="24">
        <v>109</v>
      </c>
      <c r="Q134" s="24"/>
      <c r="R134" s="24">
        <v>0</v>
      </c>
      <c r="S134" s="24">
        <v>96</v>
      </c>
      <c r="T134" s="24">
        <v>6</v>
      </c>
      <c r="U134" s="24">
        <v>0</v>
      </c>
      <c r="V134" s="24">
        <v>0</v>
      </c>
      <c r="W134" s="24">
        <v>102</v>
      </c>
      <c r="X134" s="24">
        <v>102</v>
      </c>
      <c r="Z134" s="261">
        <f>IFERROR(_xlfn.PERCENTRANK.INC(T$6:T$286,T134),"-9999")</f>
        <v>0.627</v>
      </c>
      <c r="AA134" s="261">
        <f>IFERROR(_xlfn.PERCENTRANK.INC(X$6:X$286,X134),"-9999")</f>
        <v>0.57099999999999995</v>
      </c>
    </row>
    <row r="135" spans="1:27" x14ac:dyDescent="0.25">
      <c r="A135" s="24">
        <v>540218</v>
      </c>
      <c r="B135" s="25" t="s">
        <v>367</v>
      </c>
      <c r="C135" s="25" t="s">
        <v>365</v>
      </c>
      <c r="D135" s="25" t="s">
        <v>23</v>
      </c>
      <c r="E135" s="24">
        <v>1</v>
      </c>
      <c r="F135" s="25"/>
      <c r="G135" s="24">
        <v>0</v>
      </c>
      <c r="H135" s="24">
        <v>17</v>
      </c>
      <c r="I135" s="24">
        <v>73</v>
      </c>
      <c r="J135" s="24">
        <v>29</v>
      </c>
      <c r="K135" s="24">
        <v>0</v>
      </c>
      <c r="L135" s="24">
        <v>16</v>
      </c>
      <c r="M135" s="24"/>
      <c r="N135" s="24">
        <v>106</v>
      </c>
      <c r="O135" s="24">
        <v>29</v>
      </c>
      <c r="P135" s="24">
        <v>135</v>
      </c>
      <c r="Q135" s="24"/>
      <c r="R135" s="24">
        <v>0</v>
      </c>
      <c r="S135" s="24">
        <v>91</v>
      </c>
      <c r="T135" s="24">
        <v>10</v>
      </c>
      <c r="U135" s="24">
        <v>0</v>
      </c>
      <c r="V135" s="24">
        <v>0</v>
      </c>
      <c r="W135" s="24">
        <v>101</v>
      </c>
      <c r="X135" s="24">
        <v>101</v>
      </c>
      <c r="Z135" s="261">
        <f>IFERROR(_xlfn.PERCENTRANK.INC(T$6:T$286,T135),"-9999")</f>
        <v>0.69099999999999995</v>
      </c>
      <c r="AA135" s="261">
        <f>IFERROR(_xlfn.PERCENTRANK.INC(X$6:X$286,X135),"-9999")</f>
        <v>0.56699999999999995</v>
      </c>
    </row>
    <row r="136" spans="1:27" x14ac:dyDescent="0.25">
      <c r="A136" s="24">
        <v>540229</v>
      </c>
      <c r="B136" s="25" t="s">
        <v>35</v>
      </c>
      <c r="C136" s="25" t="s">
        <v>34</v>
      </c>
      <c r="D136" s="25" t="s">
        <v>23</v>
      </c>
      <c r="E136" s="24">
        <v>3</v>
      </c>
      <c r="F136" s="25"/>
      <c r="G136" s="24">
        <v>0</v>
      </c>
      <c r="H136" s="24">
        <v>7</v>
      </c>
      <c r="I136" s="24">
        <v>59</v>
      </c>
      <c r="J136" s="24">
        <v>28</v>
      </c>
      <c r="K136" s="24">
        <v>0</v>
      </c>
      <c r="L136" s="24">
        <v>34</v>
      </c>
      <c r="M136" s="24"/>
      <c r="N136" s="24">
        <v>100</v>
      </c>
      <c r="O136" s="24">
        <v>28</v>
      </c>
      <c r="P136" s="24">
        <v>128</v>
      </c>
      <c r="Q136" s="24"/>
      <c r="R136" s="24">
        <v>0</v>
      </c>
      <c r="S136" s="24">
        <v>89</v>
      </c>
      <c r="T136" s="24">
        <v>10</v>
      </c>
      <c r="U136" s="24">
        <v>0</v>
      </c>
      <c r="V136" s="24">
        <v>0</v>
      </c>
      <c r="W136" s="24">
        <v>99</v>
      </c>
      <c r="X136" s="24">
        <v>99</v>
      </c>
      <c r="Z136" s="261">
        <f>IFERROR(_xlfn.PERCENTRANK.INC(T$6:T$286,T136),"-9999")</f>
        <v>0.69099999999999995</v>
      </c>
      <c r="AA136" s="261">
        <f>IFERROR(_xlfn.PERCENTRANK.INC(X$6:X$286,X136),"-9999")</f>
        <v>0.55600000000000005</v>
      </c>
    </row>
    <row r="137" spans="1:27" x14ac:dyDescent="0.25">
      <c r="A137" s="24">
        <v>540216</v>
      </c>
      <c r="B137" s="25" t="s">
        <v>358</v>
      </c>
      <c r="C137" s="25" t="s">
        <v>359</v>
      </c>
      <c r="D137" s="25" t="s">
        <v>23</v>
      </c>
      <c r="E137" s="24">
        <v>5</v>
      </c>
      <c r="F137" s="25"/>
      <c r="G137" s="24">
        <v>0</v>
      </c>
      <c r="H137" s="24">
        <v>9</v>
      </c>
      <c r="I137" s="24">
        <v>86</v>
      </c>
      <c r="J137" s="24">
        <v>1</v>
      </c>
      <c r="K137" s="24">
        <v>0</v>
      </c>
      <c r="L137" s="24">
        <v>4</v>
      </c>
      <c r="M137" s="24"/>
      <c r="N137" s="24">
        <v>99</v>
      </c>
      <c r="O137" s="24">
        <v>1</v>
      </c>
      <c r="P137" s="24">
        <v>100</v>
      </c>
      <c r="Q137" s="24"/>
      <c r="R137" s="24">
        <v>0</v>
      </c>
      <c r="S137" s="24">
        <v>90</v>
      </c>
      <c r="T137" s="24">
        <v>9</v>
      </c>
      <c r="U137" s="24">
        <v>0</v>
      </c>
      <c r="V137" s="24">
        <v>0</v>
      </c>
      <c r="W137" s="24">
        <v>99</v>
      </c>
      <c r="X137" s="24">
        <v>99</v>
      </c>
      <c r="Z137" s="261">
        <f>IFERROR(_xlfn.PERCENTRANK.INC(T$6:T$286,T137),"-9999")</f>
        <v>0.67200000000000004</v>
      </c>
      <c r="AA137" s="261">
        <f>IFERROR(_xlfn.PERCENTRANK.INC(X$6:X$286,X137),"-9999")</f>
        <v>0.55600000000000005</v>
      </c>
    </row>
    <row r="138" spans="1:27" x14ac:dyDescent="0.25">
      <c r="A138" s="24">
        <v>540210</v>
      </c>
      <c r="B138" s="25" t="s">
        <v>351</v>
      </c>
      <c r="C138" s="25" t="s">
        <v>350</v>
      </c>
      <c r="D138" s="25" t="s">
        <v>23</v>
      </c>
      <c r="E138" s="24">
        <v>10</v>
      </c>
      <c r="F138" s="25"/>
      <c r="G138" s="24">
        <v>0</v>
      </c>
      <c r="H138" s="24">
        <v>0</v>
      </c>
      <c r="I138" s="24">
        <v>98</v>
      </c>
      <c r="J138" s="24">
        <v>0</v>
      </c>
      <c r="K138" s="24">
        <v>0</v>
      </c>
      <c r="L138" s="24">
        <v>1</v>
      </c>
      <c r="M138" s="24"/>
      <c r="N138" s="24">
        <v>99</v>
      </c>
      <c r="O138" s="24">
        <v>0</v>
      </c>
      <c r="P138" s="24">
        <v>99</v>
      </c>
      <c r="Q138" s="24"/>
      <c r="R138" s="24">
        <v>99</v>
      </c>
      <c r="S138" s="24">
        <v>0</v>
      </c>
      <c r="T138" s="24">
        <v>0</v>
      </c>
      <c r="U138" s="24">
        <v>0</v>
      </c>
      <c r="V138" s="24">
        <v>0</v>
      </c>
      <c r="W138" s="24">
        <v>0</v>
      </c>
      <c r="X138" s="24">
        <v>99</v>
      </c>
      <c r="Z138" s="261">
        <f>IFERROR(_xlfn.PERCENTRANK.INC(T$6:T$286,T138),"-9999")</f>
        <v>0</v>
      </c>
      <c r="AA138" s="261">
        <f>IFERROR(_xlfn.PERCENTRANK.INC(X$6:X$286,X138),"-9999")</f>
        <v>0.55600000000000005</v>
      </c>
    </row>
    <row r="139" spans="1:27" x14ac:dyDescent="0.25">
      <c r="A139" s="24">
        <v>540071</v>
      </c>
      <c r="B139" s="25" t="s">
        <v>135</v>
      </c>
      <c r="C139" s="25" t="s">
        <v>134</v>
      </c>
      <c r="D139" s="25" t="s">
        <v>23</v>
      </c>
      <c r="E139" s="24">
        <v>3</v>
      </c>
      <c r="F139" s="25"/>
      <c r="G139" s="24">
        <v>0</v>
      </c>
      <c r="H139" s="24">
        <v>2</v>
      </c>
      <c r="I139" s="24">
        <v>95</v>
      </c>
      <c r="J139" s="24">
        <v>35</v>
      </c>
      <c r="K139" s="24">
        <v>0</v>
      </c>
      <c r="L139" s="24">
        <v>4</v>
      </c>
      <c r="M139" s="24"/>
      <c r="N139" s="24">
        <v>101</v>
      </c>
      <c r="O139" s="24">
        <v>35</v>
      </c>
      <c r="P139" s="24">
        <v>136</v>
      </c>
      <c r="Q139" s="24"/>
      <c r="R139" s="24">
        <v>0</v>
      </c>
      <c r="S139" s="24">
        <v>96</v>
      </c>
      <c r="T139" s="24">
        <v>2</v>
      </c>
      <c r="U139" s="24">
        <v>0</v>
      </c>
      <c r="V139" s="24">
        <v>0</v>
      </c>
      <c r="W139" s="24">
        <v>98</v>
      </c>
      <c r="X139" s="24">
        <v>98</v>
      </c>
      <c r="Z139" s="261">
        <f>IFERROR(_xlfn.PERCENTRANK.INC(T$6:T$286,T139),"-9999")</f>
        <v>0.51500000000000001</v>
      </c>
      <c r="AA139" s="261">
        <f>IFERROR(_xlfn.PERCENTRANK.INC(X$6:X$286,X139),"-9999")</f>
        <v>0.55200000000000005</v>
      </c>
    </row>
    <row r="140" spans="1:27" x14ac:dyDescent="0.25">
      <c r="A140" s="24">
        <v>540190</v>
      </c>
      <c r="B140" s="25" t="s">
        <v>320</v>
      </c>
      <c r="C140" s="25" t="s">
        <v>319</v>
      </c>
      <c r="D140" s="25" t="s">
        <v>23</v>
      </c>
      <c r="E140" s="24">
        <v>6</v>
      </c>
      <c r="F140" s="25"/>
      <c r="G140" s="24">
        <v>0</v>
      </c>
      <c r="H140" s="24">
        <v>0</v>
      </c>
      <c r="I140" s="24">
        <v>82</v>
      </c>
      <c r="J140" s="24">
        <v>53</v>
      </c>
      <c r="K140" s="24">
        <v>0</v>
      </c>
      <c r="L140" s="24">
        <v>18</v>
      </c>
      <c r="M140" s="24"/>
      <c r="N140" s="24">
        <v>100</v>
      </c>
      <c r="O140" s="24">
        <v>53</v>
      </c>
      <c r="P140" s="24">
        <v>153</v>
      </c>
      <c r="Q140" s="24"/>
      <c r="R140" s="24">
        <v>92</v>
      </c>
      <c r="S140" s="24">
        <v>0</v>
      </c>
      <c r="T140" s="24">
        <v>0</v>
      </c>
      <c r="U140" s="24">
        <v>0</v>
      </c>
      <c r="V140" s="24">
        <v>0</v>
      </c>
      <c r="W140" s="24">
        <v>0</v>
      </c>
      <c r="X140" s="24">
        <v>92</v>
      </c>
      <c r="Z140" s="261">
        <f>IFERROR(_xlfn.PERCENTRANK.INC(T$6:T$286,T140),"-9999")</f>
        <v>0</v>
      </c>
      <c r="AA140" s="261">
        <f>IFERROR(_xlfn.PERCENTRANK.INC(X$6:X$286,X140),"-9999")</f>
        <v>0.54800000000000004</v>
      </c>
    </row>
    <row r="141" spans="1:27" x14ac:dyDescent="0.25">
      <c r="A141" s="24">
        <v>540173</v>
      </c>
      <c r="B141" s="25" t="s">
        <v>290</v>
      </c>
      <c r="C141" s="25" t="s">
        <v>288</v>
      </c>
      <c r="D141" s="25" t="s">
        <v>23</v>
      </c>
      <c r="E141" s="24">
        <v>1</v>
      </c>
      <c r="F141" s="25"/>
      <c r="G141" s="24">
        <v>0</v>
      </c>
      <c r="H141" s="24">
        <v>0</v>
      </c>
      <c r="I141" s="24">
        <v>54</v>
      </c>
      <c r="J141" s="24">
        <v>2</v>
      </c>
      <c r="K141" s="24">
        <v>0</v>
      </c>
      <c r="L141" s="24">
        <v>35</v>
      </c>
      <c r="M141" s="24"/>
      <c r="N141" s="24">
        <v>89</v>
      </c>
      <c r="O141" s="24">
        <v>2</v>
      </c>
      <c r="P141" s="24">
        <v>91</v>
      </c>
      <c r="Q141" s="24"/>
      <c r="R141" s="24">
        <v>89</v>
      </c>
      <c r="S141" s="24">
        <v>0</v>
      </c>
      <c r="T141" s="24">
        <v>0</v>
      </c>
      <c r="U141" s="24">
        <v>0</v>
      </c>
      <c r="V141" s="24">
        <v>0</v>
      </c>
      <c r="W141" s="24">
        <v>0</v>
      </c>
      <c r="X141" s="24">
        <v>89</v>
      </c>
      <c r="Z141" s="261">
        <f>IFERROR(_xlfn.PERCENTRANK.INC(T$6:T$286,T141),"-9999")</f>
        <v>0</v>
      </c>
      <c r="AA141" s="261">
        <f>IFERROR(_xlfn.PERCENTRANK.INC(X$6:X$286,X141),"-9999")</f>
        <v>0.54500000000000004</v>
      </c>
    </row>
    <row r="142" spans="1:27" x14ac:dyDescent="0.25">
      <c r="A142" s="24">
        <v>540221</v>
      </c>
      <c r="B142" s="25" t="s">
        <v>340</v>
      </c>
      <c r="C142" s="25" t="s">
        <v>338</v>
      </c>
      <c r="D142" s="25" t="s">
        <v>23</v>
      </c>
      <c r="E142" s="24">
        <v>2</v>
      </c>
      <c r="F142" s="25"/>
      <c r="G142" s="24">
        <v>0</v>
      </c>
      <c r="H142" s="24">
        <v>0</v>
      </c>
      <c r="I142" s="24">
        <v>57</v>
      </c>
      <c r="J142" s="24">
        <v>0</v>
      </c>
      <c r="K142" s="24">
        <v>0</v>
      </c>
      <c r="L142" s="24">
        <v>30</v>
      </c>
      <c r="M142" s="24"/>
      <c r="N142" s="24">
        <v>87</v>
      </c>
      <c r="O142" s="24">
        <v>0</v>
      </c>
      <c r="P142" s="24">
        <v>87</v>
      </c>
      <c r="Q142" s="24"/>
      <c r="R142" s="24">
        <v>0</v>
      </c>
      <c r="S142" s="24">
        <v>87</v>
      </c>
      <c r="T142" s="24">
        <v>0</v>
      </c>
      <c r="U142" s="24">
        <v>0</v>
      </c>
      <c r="V142" s="24">
        <v>0</v>
      </c>
      <c r="W142" s="24">
        <v>87</v>
      </c>
      <c r="X142" s="24">
        <v>87</v>
      </c>
      <c r="Z142" s="261">
        <f>IFERROR(_xlfn.PERCENTRANK.INC(T$6:T$286,T142),"-9999")</f>
        <v>0</v>
      </c>
      <c r="AA142" s="261">
        <f>IFERROR(_xlfn.PERCENTRANK.INC(X$6:X$286,X142),"-9999")</f>
        <v>0.54100000000000004</v>
      </c>
    </row>
    <row r="143" spans="1:27" x14ac:dyDescent="0.25">
      <c r="A143" s="24">
        <v>540119</v>
      </c>
      <c r="B143" s="25" t="s">
        <v>198</v>
      </c>
      <c r="C143" s="25" t="s">
        <v>195</v>
      </c>
      <c r="D143" s="25" t="s">
        <v>23</v>
      </c>
      <c r="E143" s="24">
        <v>1</v>
      </c>
      <c r="F143" s="25"/>
      <c r="G143" s="24">
        <v>0</v>
      </c>
      <c r="H143" s="24">
        <v>30</v>
      </c>
      <c r="I143" s="24">
        <v>55</v>
      </c>
      <c r="J143" s="24">
        <v>5</v>
      </c>
      <c r="K143" s="24">
        <v>0</v>
      </c>
      <c r="L143" s="24">
        <v>0</v>
      </c>
      <c r="M143" s="24"/>
      <c r="N143" s="24">
        <v>85</v>
      </c>
      <c r="O143" s="24">
        <v>5</v>
      </c>
      <c r="P143" s="24">
        <v>90</v>
      </c>
      <c r="Q143" s="24"/>
      <c r="R143" s="24">
        <v>0</v>
      </c>
      <c r="S143" s="24">
        <v>54</v>
      </c>
      <c r="T143" s="24">
        <v>30</v>
      </c>
      <c r="U143" s="24">
        <v>0</v>
      </c>
      <c r="V143" s="24">
        <v>0</v>
      </c>
      <c r="W143" s="24">
        <v>84</v>
      </c>
      <c r="X143" s="24">
        <v>84</v>
      </c>
      <c r="Z143" s="260">
        <f>IFERROR(_xlfn.PERCENTRANK.INC(T$6:T$286,T143),"-9999")</f>
        <v>0.82699999999999996</v>
      </c>
      <c r="AA143" s="261">
        <f>IFERROR(_xlfn.PERCENTRANK.INC(X$6:X$286,X143),"-9999")</f>
        <v>0.53300000000000003</v>
      </c>
    </row>
    <row r="144" spans="1:27" x14ac:dyDescent="0.25">
      <c r="A144" s="24">
        <v>540232</v>
      </c>
      <c r="B144" s="25" t="s">
        <v>342</v>
      </c>
      <c r="C144" s="25" t="s">
        <v>338</v>
      </c>
      <c r="D144" s="25" t="s">
        <v>23</v>
      </c>
      <c r="E144" s="24">
        <v>2</v>
      </c>
      <c r="F144" s="25"/>
      <c r="G144" s="24">
        <v>0</v>
      </c>
      <c r="H144" s="24">
        <v>12</v>
      </c>
      <c r="I144" s="24">
        <v>68</v>
      </c>
      <c r="J144" s="24">
        <v>1</v>
      </c>
      <c r="K144" s="24">
        <v>0</v>
      </c>
      <c r="L144" s="24">
        <v>5</v>
      </c>
      <c r="M144" s="24"/>
      <c r="N144" s="24">
        <v>85</v>
      </c>
      <c r="O144" s="24">
        <v>1</v>
      </c>
      <c r="P144" s="24">
        <v>86</v>
      </c>
      <c r="Q144" s="24"/>
      <c r="R144" s="24">
        <v>0</v>
      </c>
      <c r="S144" s="24">
        <v>72</v>
      </c>
      <c r="T144" s="24">
        <v>12</v>
      </c>
      <c r="U144" s="24">
        <v>0</v>
      </c>
      <c r="V144" s="24">
        <v>0</v>
      </c>
      <c r="W144" s="24">
        <v>84</v>
      </c>
      <c r="X144" s="24">
        <v>84</v>
      </c>
      <c r="Z144" s="261">
        <f>IFERROR(_xlfn.PERCENTRANK.INC(T$6:T$286,T144),"-9999")</f>
        <v>0.70299999999999996</v>
      </c>
      <c r="AA144" s="261">
        <f>IFERROR(_xlfn.PERCENTRANK.INC(X$6:X$286,X144),"-9999")</f>
        <v>0.53300000000000003</v>
      </c>
    </row>
    <row r="145" spans="1:27" x14ac:dyDescent="0.25">
      <c r="A145" s="24">
        <v>540122</v>
      </c>
      <c r="B145" s="25" t="s">
        <v>200</v>
      </c>
      <c r="C145" s="25" t="s">
        <v>195</v>
      </c>
      <c r="D145" s="25" t="s">
        <v>23</v>
      </c>
      <c r="E145" s="24">
        <v>1</v>
      </c>
      <c r="F145" s="25"/>
      <c r="G145" s="24">
        <v>0</v>
      </c>
      <c r="H145" s="24">
        <v>14</v>
      </c>
      <c r="I145" s="24">
        <v>65</v>
      </c>
      <c r="J145" s="24">
        <v>60</v>
      </c>
      <c r="K145" s="24">
        <v>0</v>
      </c>
      <c r="L145" s="24">
        <v>4</v>
      </c>
      <c r="M145" s="24"/>
      <c r="N145" s="24">
        <v>83</v>
      </c>
      <c r="O145" s="24">
        <v>60</v>
      </c>
      <c r="P145" s="24">
        <v>143</v>
      </c>
      <c r="Q145" s="24"/>
      <c r="R145" s="24">
        <v>10</v>
      </c>
      <c r="S145" s="24">
        <v>59</v>
      </c>
      <c r="T145" s="24">
        <v>14</v>
      </c>
      <c r="U145" s="24">
        <v>0</v>
      </c>
      <c r="V145" s="24">
        <v>0</v>
      </c>
      <c r="W145" s="24">
        <v>73</v>
      </c>
      <c r="X145" s="24">
        <v>83</v>
      </c>
      <c r="Z145" s="261">
        <f>IFERROR(_xlfn.PERCENTRANK.INC(T$6:T$286,T145),"-9999")</f>
        <v>0.71399999999999997</v>
      </c>
      <c r="AA145" s="261">
        <f>IFERROR(_xlfn.PERCENTRANK.INC(X$6:X$286,X145),"-9999")</f>
        <v>0.52600000000000002</v>
      </c>
    </row>
    <row r="146" spans="1:27" x14ac:dyDescent="0.25">
      <c r="A146" s="24">
        <v>540078</v>
      </c>
      <c r="B146" s="25" t="s">
        <v>141</v>
      </c>
      <c r="C146" s="25" t="s">
        <v>134</v>
      </c>
      <c r="D146" s="25" t="s">
        <v>23</v>
      </c>
      <c r="E146" s="24">
        <v>3</v>
      </c>
      <c r="F146" s="25"/>
      <c r="G146" s="24">
        <v>0</v>
      </c>
      <c r="H146" s="24">
        <v>1</v>
      </c>
      <c r="I146" s="24">
        <v>79</v>
      </c>
      <c r="J146" s="24">
        <v>0</v>
      </c>
      <c r="K146" s="24">
        <v>0</v>
      </c>
      <c r="L146" s="24">
        <v>3</v>
      </c>
      <c r="M146" s="24"/>
      <c r="N146" s="24">
        <v>83</v>
      </c>
      <c r="O146" s="24">
        <v>0</v>
      </c>
      <c r="P146" s="24">
        <v>83</v>
      </c>
      <c r="Q146" s="24"/>
      <c r="R146" s="24">
        <v>0</v>
      </c>
      <c r="S146" s="24">
        <v>83</v>
      </c>
      <c r="T146" s="24">
        <v>0</v>
      </c>
      <c r="U146" s="24">
        <v>0</v>
      </c>
      <c r="V146" s="24">
        <v>0</v>
      </c>
      <c r="W146" s="24">
        <v>83</v>
      </c>
      <c r="X146" s="24">
        <v>83</v>
      </c>
      <c r="Z146" s="261">
        <f>IFERROR(_xlfn.PERCENTRANK.INC(T$6:T$286,T146),"-9999")</f>
        <v>0</v>
      </c>
      <c r="AA146" s="261">
        <f>IFERROR(_xlfn.PERCENTRANK.INC(X$6:X$286,X146),"-9999")</f>
        <v>0.52600000000000002</v>
      </c>
    </row>
    <row r="147" spans="1:27" x14ac:dyDescent="0.25">
      <c r="A147" s="24">
        <v>540197</v>
      </c>
      <c r="B147" s="25" t="s">
        <v>331</v>
      </c>
      <c r="C147" s="25" t="s">
        <v>330</v>
      </c>
      <c r="D147" s="25" t="s">
        <v>23</v>
      </c>
      <c r="E147" s="24">
        <v>5</v>
      </c>
      <c r="F147" s="25"/>
      <c r="G147" s="24">
        <v>0</v>
      </c>
      <c r="H147" s="24">
        <v>6</v>
      </c>
      <c r="I147" s="24">
        <v>69</v>
      </c>
      <c r="J147" s="24">
        <v>11</v>
      </c>
      <c r="K147" s="24">
        <v>0</v>
      </c>
      <c r="L147" s="24">
        <v>6</v>
      </c>
      <c r="M147" s="24"/>
      <c r="N147" s="24">
        <v>81</v>
      </c>
      <c r="O147" s="24">
        <v>11</v>
      </c>
      <c r="P147" s="24">
        <v>92</v>
      </c>
      <c r="Q147" s="24"/>
      <c r="R147" s="24">
        <v>0</v>
      </c>
      <c r="S147" s="24">
        <v>76</v>
      </c>
      <c r="T147" s="24">
        <v>5</v>
      </c>
      <c r="U147" s="24">
        <v>0</v>
      </c>
      <c r="V147" s="24">
        <v>0</v>
      </c>
      <c r="W147" s="24">
        <v>81</v>
      </c>
      <c r="X147" s="24">
        <v>81</v>
      </c>
      <c r="Z147" s="261">
        <f>IFERROR(_xlfn.PERCENTRANK.INC(T$6:T$286,T147),"-9999")</f>
        <v>0.60499999999999998</v>
      </c>
      <c r="AA147" s="261">
        <f>IFERROR(_xlfn.PERCENTRANK.INC(X$6:X$286,X147),"-9999")</f>
        <v>0.52200000000000002</v>
      </c>
    </row>
    <row r="148" spans="1:27" x14ac:dyDescent="0.25">
      <c r="A148" s="24">
        <v>540202</v>
      </c>
      <c r="B148" s="25" t="s">
        <v>339</v>
      </c>
      <c r="C148" s="25" t="s">
        <v>338</v>
      </c>
      <c r="D148" s="25" t="s">
        <v>23</v>
      </c>
      <c r="E148" s="24">
        <v>2</v>
      </c>
      <c r="F148" s="25"/>
      <c r="G148" s="24">
        <v>0</v>
      </c>
      <c r="H148" s="24">
        <v>0</v>
      </c>
      <c r="I148" s="24">
        <v>78</v>
      </c>
      <c r="J148" s="24">
        <v>2</v>
      </c>
      <c r="K148" s="24">
        <v>0</v>
      </c>
      <c r="L148" s="24">
        <v>3</v>
      </c>
      <c r="M148" s="24"/>
      <c r="N148" s="24">
        <v>81</v>
      </c>
      <c r="O148" s="24">
        <v>2</v>
      </c>
      <c r="P148" s="24">
        <v>83</v>
      </c>
      <c r="Q148" s="24"/>
      <c r="R148" s="24">
        <v>0</v>
      </c>
      <c r="S148" s="24">
        <v>80</v>
      </c>
      <c r="T148" s="24">
        <v>0</v>
      </c>
      <c r="U148" s="24">
        <v>0</v>
      </c>
      <c r="V148" s="24">
        <v>0</v>
      </c>
      <c r="W148" s="24">
        <v>80</v>
      </c>
      <c r="X148" s="24">
        <v>80</v>
      </c>
      <c r="Z148" s="261">
        <f>IFERROR(_xlfn.PERCENTRANK.INC(T$6:T$286,T148),"-9999")</f>
        <v>0</v>
      </c>
      <c r="AA148" s="261">
        <f>IFERROR(_xlfn.PERCENTRANK.INC(X$6:X$286,X148),"-9999")</f>
        <v>0.51500000000000001</v>
      </c>
    </row>
    <row r="149" spans="1:27" x14ac:dyDescent="0.25">
      <c r="A149" s="24">
        <v>540136</v>
      </c>
      <c r="B149" s="25" t="s">
        <v>224</v>
      </c>
      <c r="C149" s="25" t="s">
        <v>222</v>
      </c>
      <c r="D149" s="25" t="s">
        <v>23</v>
      </c>
      <c r="E149" s="24">
        <v>2</v>
      </c>
      <c r="F149" s="25"/>
      <c r="G149" s="24">
        <v>0</v>
      </c>
      <c r="H149" s="24">
        <v>0</v>
      </c>
      <c r="I149" s="24">
        <v>78</v>
      </c>
      <c r="J149" s="24">
        <v>0</v>
      </c>
      <c r="K149" s="24">
        <v>0</v>
      </c>
      <c r="L149" s="24">
        <v>2</v>
      </c>
      <c r="M149" s="24"/>
      <c r="N149" s="24">
        <v>80</v>
      </c>
      <c r="O149" s="24">
        <v>0</v>
      </c>
      <c r="P149" s="24">
        <v>80</v>
      </c>
      <c r="Q149" s="24"/>
      <c r="R149" s="24">
        <v>0</v>
      </c>
      <c r="S149" s="24">
        <v>80</v>
      </c>
      <c r="T149" s="24">
        <v>0</v>
      </c>
      <c r="U149" s="24">
        <v>0</v>
      </c>
      <c r="V149" s="24">
        <v>0</v>
      </c>
      <c r="W149" s="24">
        <v>80</v>
      </c>
      <c r="X149" s="24">
        <v>80</v>
      </c>
      <c r="Z149" s="261">
        <f>IFERROR(_xlfn.PERCENTRANK.INC(T$6:T$286,T149),"-9999")</f>
        <v>0</v>
      </c>
      <c r="AA149" s="261">
        <f>IFERROR(_xlfn.PERCENTRANK.INC(X$6:X$286,X149),"-9999")</f>
        <v>0.51500000000000001</v>
      </c>
    </row>
    <row r="150" spans="1:27" x14ac:dyDescent="0.25">
      <c r="A150" s="24">
        <v>540068</v>
      </c>
      <c r="B150" s="25" t="s">
        <v>130</v>
      </c>
      <c r="C150" s="25" t="s">
        <v>128</v>
      </c>
      <c r="D150" s="25" t="s">
        <v>23</v>
      </c>
      <c r="E150" s="24">
        <v>9</v>
      </c>
      <c r="F150" s="25"/>
      <c r="G150" s="24">
        <v>0</v>
      </c>
      <c r="H150" s="24">
        <v>3</v>
      </c>
      <c r="I150" s="24">
        <v>49</v>
      </c>
      <c r="J150" s="24">
        <v>0</v>
      </c>
      <c r="K150" s="24">
        <v>0</v>
      </c>
      <c r="L150" s="24">
        <v>28</v>
      </c>
      <c r="M150" s="24"/>
      <c r="N150" s="24">
        <v>80</v>
      </c>
      <c r="O150" s="24">
        <v>0</v>
      </c>
      <c r="P150" s="24">
        <v>80</v>
      </c>
      <c r="Q150" s="24"/>
      <c r="R150" s="24">
        <v>2</v>
      </c>
      <c r="S150" s="24">
        <v>74</v>
      </c>
      <c r="T150" s="24">
        <v>3</v>
      </c>
      <c r="U150" s="24">
        <v>0</v>
      </c>
      <c r="V150" s="24">
        <v>0</v>
      </c>
      <c r="W150" s="24">
        <v>77</v>
      </c>
      <c r="X150" s="24">
        <v>79</v>
      </c>
      <c r="Z150" s="261">
        <f>IFERROR(_xlfn.PERCENTRANK.INC(T$6:T$286,T150),"-9999")</f>
        <v>0.54100000000000004</v>
      </c>
      <c r="AA150" s="261">
        <f>IFERROR(_xlfn.PERCENTRANK.INC(X$6:X$286,X150),"-9999")</f>
        <v>0.51100000000000001</v>
      </c>
    </row>
    <row r="151" spans="1:27" x14ac:dyDescent="0.25">
      <c r="A151" s="24">
        <v>540120</v>
      </c>
      <c r="B151" s="25" t="s">
        <v>204</v>
      </c>
      <c r="C151" s="25" t="s">
        <v>195</v>
      </c>
      <c r="D151" s="25" t="s">
        <v>23</v>
      </c>
      <c r="E151" s="24">
        <v>1</v>
      </c>
      <c r="F151" s="25"/>
      <c r="G151" s="24">
        <v>0</v>
      </c>
      <c r="H151" s="24">
        <v>31</v>
      </c>
      <c r="I151" s="24">
        <v>46</v>
      </c>
      <c r="J151" s="24">
        <v>8</v>
      </c>
      <c r="K151" s="24">
        <v>0</v>
      </c>
      <c r="L151" s="24">
        <v>0</v>
      </c>
      <c r="M151" s="24"/>
      <c r="N151" s="24">
        <v>77</v>
      </c>
      <c r="O151" s="24">
        <v>8</v>
      </c>
      <c r="P151" s="24">
        <v>85</v>
      </c>
      <c r="Q151" s="24"/>
      <c r="R151" s="24">
        <v>0</v>
      </c>
      <c r="S151" s="24">
        <v>46</v>
      </c>
      <c r="T151" s="24">
        <v>31</v>
      </c>
      <c r="U151" s="24">
        <v>0</v>
      </c>
      <c r="V151" s="24">
        <v>0</v>
      </c>
      <c r="W151" s="24">
        <v>77</v>
      </c>
      <c r="X151" s="24">
        <v>77</v>
      </c>
      <c r="Z151" s="260">
        <f>IFERROR(_xlfn.PERCENTRANK.INC(T$6:T$286,T151),"-9999")</f>
        <v>0.83</v>
      </c>
      <c r="AA151" s="261">
        <f>IFERROR(_xlfn.PERCENTRANK.INC(X$6:X$286,X151),"-9999")</f>
        <v>0.5</v>
      </c>
    </row>
    <row r="152" spans="1:27" x14ac:dyDescent="0.25">
      <c r="A152" s="24">
        <v>540052</v>
      </c>
      <c r="B152" s="25" t="s">
        <v>109</v>
      </c>
      <c r="C152" s="25" t="s">
        <v>108</v>
      </c>
      <c r="D152" s="25" t="s">
        <v>23</v>
      </c>
      <c r="E152" s="24">
        <v>8</v>
      </c>
      <c r="F152" s="25"/>
      <c r="G152" s="24">
        <v>0</v>
      </c>
      <c r="H152" s="24">
        <v>0</v>
      </c>
      <c r="I152" s="24">
        <v>65</v>
      </c>
      <c r="J152" s="24">
        <v>0</v>
      </c>
      <c r="K152" s="24">
        <v>0</v>
      </c>
      <c r="L152" s="24">
        <v>12</v>
      </c>
      <c r="M152" s="24"/>
      <c r="N152" s="24">
        <v>77</v>
      </c>
      <c r="O152" s="24">
        <v>0</v>
      </c>
      <c r="P152" s="24">
        <v>77</v>
      </c>
      <c r="Q152" s="24"/>
      <c r="R152" s="24">
        <v>0</v>
      </c>
      <c r="S152" s="24">
        <v>77</v>
      </c>
      <c r="T152" s="24">
        <v>0</v>
      </c>
      <c r="U152" s="24">
        <v>0</v>
      </c>
      <c r="V152" s="24">
        <v>0</v>
      </c>
      <c r="W152" s="24">
        <v>77</v>
      </c>
      <c r="X152" s="24">
        <v>77</v>
      </c>
      <c r="Z152" s="261">
        <f>IFERROR(_xlfn.PERCENTRANK.INC(T$6:T$286,T152),"-9999")</f>
        <v>0</v>
      </c>
      <c r="AA152" s="261">
        <f>IFERROR(_xlfn.PERCENTRANK.INC(X$6:X$286,X152),"-9999")</f>
        <v>0.5</v>
      </c>
    </row>
    <row r="153" spans="1:27" x14ac:dyDescent="0.25">
      <c r="A153" s="24">
        <v>540238</v>
      </c>
      <c r="B153" s="25" t="s">
        <v>37</v>
      </c>
      <c r="C153" s="25" t="s">
        <v>34</v>
      </c>
      <c r="D153" s="25" t="s">
        <v>23</v>
      </c>
      <c r="E153" s="24">
        <v>3</v>
      </c>
      <c r="F153" s="25"/>
      <c r="G153" s="24">
        <v>0</v>
      </c>
      <c r="H153" s="24">
        <v>0</v>
      </c>
      <c r="I153" s="24">
        <v>53</v>
      </c>
      <c r="J153" s="24">
        <v>0</v>
      </c>
      <c r="K153" s="24">
        <v>0</v>
      </c>
      <c r="L153" s="24">
        <v>24</v>
      </c>
      <c r="M153" s="24"/>
      <c r="N153" s="24">
        <v>77</v>
      </c>
      <c r="O153" s="24">
        <v>0</v>
      </c>
      <c r="P153" s="24">
        <v>77</v>
      </c>
      <c r="Q153" s="24"/>
      <c r="R153" s="24">
        <v>0</v>
      </c>
      <c r="S153" s="24">
        <v>77</v>
      </c>
      <c r="T153" s="24">
        <v>0</v>
      </c>
      <c r="U153" s="24">
        <v>0</v>
      </c>
      <c r="V153" s="24">
        <v>0</v>
      </c>
      <c r="W153" s="24">
        <v>77</v>
      </c>
      <c r="X153" s="24">
        <v>77</v>
      </c>
      <c r="Z153" s="261">
        <f>IFERROR(_xlfn.PERCENTRANK.INC(T$6:T$286,T153),"-9999")</f>
        <v>0</v>
      </c>
      <c r="AA153" s="261">
        <f>IFERROR(_xlfn.PERCENTRANK.INC(X$6:X$286,X153),"-9999")</f>
        <v>0.5</v>
      </c>
    </row>
    <row r="154" spans="1:27" x14ac:dyDescent="0.25">
      <c r="A154" s="24">
        <v>540135</v>
      </c>
      <c r="B154" s="25" t="s">
        <v>223</v>
      </c>
      <c r="C154" s="25" t="s">
        <v>222</v>
      </c>
      <c r="D154" s="25" t="s">
        <v>23</v>
      </c>
      <c r="E154" s="24">
        <v>2</v>
      </c>
      <c r="F154" s="25"/>
      <c r="G154" s="24">
        <v>0</v>
      </c>
      <c r="H154" s="24">
        <v>30</v>
      </c>
      <c r="I154" s="24">
        <v>38</v>
      </c>
      <c r="J154" s="24">
        <v>3</v>
      </c>
      <c r="K154" s="24">
        <v>0</v>
      </c>
      <c r="L154" s="24">
        <v>7</v>
      </c>
      <c r="M154" s="24"/>
      <c r="N154" s="24">
        <v>75</v>
      </c>
      <c r="O154" s="24">
        <v>3</v>
      </c>
      <c r="P154" s="24">
        <v>78</v>
      </c>
      <c r="Q154" s="24"/>
      <c r="R154" s="24">
        <v>0</v>
      </c>
      <c r="S154" s="24">
        <v>44</v>
      </c>
      <c r="T154" s="24">
        <v>29</v>
      </c>
      <c r="U154" s="24">
        <v>0</v>
      </c>
      <c r="V154" s="24">
        <v>0</v>
      </c>
      <c r="W154" s="24">
        <v>73</v>
      </c>
      <c r="X154" s="24">
        <v>73</v>
      </c>
      <c r="Z154" s="260">
        <f>IFERROR(_xlfn.PERCENTRANK.INC(T$6:T$286,T154),"-9999")</f>
        <v>0.81899999999999995</v>
      </c>
      <c r="AA154" s="261">
        <f>IFERROR(_xlfn.PERCENTRANK.INC(X$6:X$286,X154),"-9999")</f>
        <v>0.496</v>
      </c>
    </row>
    <row r="155" spans="1:27" x14ac:dyDescent="0.25">
      <c r="A155" s="24">
        <v>540287</v>
      </c>
      <c r="B155" s="25" t="s">
        <v>179</v>
      </c>
      <c r="C155" s="25" t="s">
        <v>180</v>
      </c>
      <c r="D155" s="25" t="s">
        <v>23</v>
      </c>
      <c r="E155" s="24">
        <v>10</v>
      </c>
      <c r="F155" s="25"/>
      <c r="G155" s="24">
        <v>0</v>
      </c>
      <c r="H155" s="24">
        <v>18</v>
      </c>
      <c r="I155" s="24">
        <v>40</v>
      </c>
      <c r="J155" s="24">
        <v>4</v>
      </c>
      <c r="K155" s="24">
        <v>0</v>
      </c>
      <c r="L155" s="24">
        <v>14</v>
      </c>
      <c r="M155" s="24"/>
      <c r="N155" s="24">
        <v>72</v>
      </c>
      <c r="O155" s="24">
        <v>4</v>
      </c>
      <c r="P155" s="24">
        <v>76</v>
      </c>
      <c r="Q155" s="24"/>
      <c r="R155" s="24">
        <v>0</v>
      </c>
      <c r="S155" s="24">
        <v>54</v>
      </c>
      <c r="T155" s="24">
        <v>18</v>
      </c>
      <c r="U155" s="24">
        <v>0</v>
      </c>
      <c r="V155" s="24">
        <v>0</v>
      </c>
      <c r="W155" s="24">
        <v>72</v>
      </c>
      <c r="X155" s="24">
        <v>72</v>
      </c>
      <c r="Z155" s="261">
        <f>IFERROR(_xlfn.PERCENTRANK.INC(T$6:T$286,T155),"-9999")</f>
        <v>0.73599999999999999</v>
      </c>
      <c r="AA155" s="261">
        <f>IFERROR(_xlfn.PERCENTRANK.INC(X$6:X$286,X155),"-9999")</f>
        <v>0.48399999999999999</v>
      </c>
    </row>
    <row r="156" spans="1:27" x14ac:dyDescent="0.25">
      <c r="A156" s="24">
        <v>540072</v>
      </c>
      <c r="B156" s="25" t="s">
        <v>136</v>
      </c>
      <c r="C156" s="25" t="s">
        <v>134</v>
      </c>
      <c r="D156" s="25" t="s">
        <v>23</v>
      </c>
      <c r="E156" s="24">
        <v>3</v>
      </c>
      <c r="F156" s="25"/>
      <c r="G156" s="24">
        <v>0</v>
      </c>
      <c r="H156" s="24">
        <v>2</v>
      </c>
      <c r="I156" s="24">
        <v>61</v>
      </c>
      <c r="J156" s="24">
        <v>48</v>
      </c>
      <c r="K156" s="24">
        <v>0</v>
      </c>
      <c r="L156" s="24">
        <v>9</v>
      </c>
      <c r="M156" s="24"/>
      <c r="N156" s="24">
        <v>72</v>
      </c>
      <c r="O156" s="24">
        <v>48</v>
      </c>
      <c r="P156" s="24">
        <v>120</v>
      </c>
      <c r="Q156" s="24"/>
      <c r="R156" s="24">
        <v>3</v>
      </c>
      <c r="S156" s="24">
        <v>68</v>
      </c>
      <c r="T156" s="24">
        <v>1</v>
      </c>
      <c r="U156" s="24">
        <v>0</v>
      </c>
      <c r="V156" s="24">
        <v>0</v>
      </c>
      <c r="W156" s="24">
        <v>69</v>
      </c>
      <c r="X156" s="24">
        <v>72</v>
      </c>
      <c r="Z156" s="261">
        <f>IFERROR(_xlfn.PERCENTRANK.INC(T$6:T$286,T156),"-9999")</f>
        <v>0.45400000000000001</v>
      </c>
      <c r="AA156" s="261">
        <f>IFERROR(_xlfn.PERCENTRANK.INC(X$6:X$286,X156),"-9999")</f>
        <v>0.48399999999999999</v>
      </c>
    </row>
    <row r="157" spans="1:27" x14ac:dyDescent="0.25">
      <c r="A157" s="24">
        <v>540151</v>
      </c>
      <c r="B157" s="25" t="s">
        <v>252</v>
      </c>
      <c r="C157" s="25" t="s">
        <v>249</v>
      </c>
      <c r="D157" s="25" t="s">
        <v>23</v>
      </c>
      <c r="E157" s="24">
        <v>10</v>
      </c>
      <c r="F157" s="25"/>
      <c r="G157" s="24">
        <v>0</v>
      </c>
      <c r="H157" s="24">
        <v>0</v>
      </c>
      <c r="I157" s="24">
        <v>29</v>
      </c>
      <c r="J157" s="24">
        <v>17</v>
      </c>
      <c r="K157" s="24">
        <v>0</v>
      </c>
      <c r="L157" s="24">
        <v>43</v>
      </c>
      <c r="M157" s="24"/>
      <c r="N157" s="24">
        <v>72</v>
      </c>
      <c r="O157" s="24">
        <v>17</v>
      </c>
      <c r="P157" s="24">
        <v>89</v>
      </c>
      <c r="Q157" s="24"/>
      <c r="R157" s="24">
        <v>72</v>
      </c>
      <c r="S157" s="24">
        <v>0</v>
      </c>
      <c r="T157" s="24">
        <v>0</v>
      </c>
      <c r="U157" s="24">
        <v>0</v>
      </c>
      <c r="V157" s="24">
        <v>0</v>
      </c>
      <c r="W157" s="24">
        <v>0</v>
      </c>
      <c r="X157" s="24">
        <v>72</v>
      </c>
      <c r="Z157" s="261">
        <f>IFERROR(_xlfn.PERCENTRANK.INC(T$6:T$286,T157),"-9999")</f>
        <v>0</v>
      </c>
      <c r="AA157" s="261">
        <f>IFERROR(_xlfn.PERCENTRANK.INC(X$6:X$286,X157),"-9999")</f>
        <v>0.48399999999999999</v>
      </c>
    </row>
    <row r="158" spans="1:27" x14ac:dyDescent="0.25">
      <c r="A158" s="24">
        <v>540250</v>
      </c>
      <c r="B158" s="25" t="s">
        <v>191</v>
      </c>
      <c r="C158" s="25" t="s">
        <v>188</v>
      </c>
      <c r="D158" s="25" t="s">
        <v>23</v>
      </c>
      <c r="E158" s="24">
        <v>2</v>
      </c>
      <c r="F158" s="25"/>
      <c r="G158" s="24">
        <v>0</v>
      </c>
      <c r="H158" s="24">
        <v>0</v>
      </c>
      <c r="I158" s="24">
        <v>69</v>
      </c>
      <c r="J158" s="24">
        <v>7</v>
      </c>
      <c r="K158" s="24">
        <v>0</v>
      </c>
      <c r="L158" s="24">
        <v>3</v>
      </c>
      <c r="M158" s="24"/>
      <c r="N158" s="24">
        <v>72</v>
      </c>
      <c r="O158" s="24">
        <v>7</v>
      </c>
      <c r="P158" s="24">
        <v>79</v>
      </c>
      <c r="Q158" s="24"/>
      <c r="R158" s="24">
        <v>0</v>
      </c>
      <c r="S158" s="24">
        <v>71</v>
      </c>
      <c r="T158" s="24">
        <v>0</v>
      </c>
      <c r="U158" s="24">
        <v>0</v>
      </c>
      <c r="V158" s="24">
        <v>0</v>
      </c>
      <c r="W158" s="24">
        <v>71</v>
      </c>
      <c r="X158" s="24">
        <v>71</v>
      </c>
      <c r="Z158" s="261">
        <f>IFERROR(_xlfn.PERCENTRANK.INC(T$6:T$286,T158),"-9999")</f>
        <v>0</v>
      </c>
      <c r="AA158" s="261">
        <f>IFERROR(_xlfn.PERCENTRANK.INC(X$6:X$286,X158),"-9999")</f>
        <v>0.48099999999999998</v>
      </c>
    </row>
    <row r="159" spans="1:27" x14ac:dyDescent="0.25">
      <c r="A159" s="24">
        <v>540057</v>
      </c>
      <c r="B159" s="25" t="s">
        <v>114</v>
      </c>
      <c r="C159" s="25" t="s">
        <v>112</v>
      </c>
      <c r="D159" s="25" t="s">
        <v>23</v>
      </c>
      <c r="E159" s="24">
        <v>6</v>
      </c>
      <c r="F159" s="25"/>
      <c r="G159" s="24">
        <v>0</v>
      </c>
      <c r="H159" s="24">
        <v>0</v>
      </c>
      <c r="I159" s="24">
        <v>12</v>
      </c>
      <c r="J159" s="24">
        <v>3</v>
      </c>
      <c r="K159" s="24">
        <v>0</v>
      </c>
      <c r="L159" s="24">
        <v>56</v>
      </c>
      <c r="M159" s="24"/>
      <c r="N159" s="24">
        <v>68</v>
      </c>
      <c r="O159" s="24">
        <v>3</v>
      </c>
      <c r="P159" s="24">
        <v>71</v>
      </c>
      <c r="Q159" s="24"/>
      <c r="R159" s="24">
        <v>0</v>
      </c>
      <c r="S159" s="24">
        <v>68</v>
      </c>
      <c r="T159" s="24">
        <v>0</v>
      </c>
      <c r="U159" s="24">
        <v>0</v>
      </c>
      <c r="V159" s="24">
        <v>0</v>
      </c>
      <c r="W159" s="24">
        <v>68</v>
      </c>
      <c r="X159" s="24">
        <v>68</v>
      </c>
      <c r="Z159" s="261">
        <f>IFERROR(_xlfn.PERCENTRANK.INC(T$6:T$286,T159),"-9999")</f>
        <v>0</v>
      </c>
      <c r="AA159" s="261">
        <f>IFERROR(_xlfn.PERCENTRANK.INC(X$6:X$286,X159),"-9999")</f>
        <v>0.47699999999999998</v>
      </c>
    </row>
    <row r="160" spans="1:27" x14ac:dyDescent="0.25">
      <c r="A160" s="24">
        <v>540249</v>
      </c>
      <c r="B160" s="25" t="s">
        <v>190</v>
      </c>
      <c r="C160" s="25" t="s">
        <v>188</v>
      </c>
      <c r="D160" s="25" t="s">
        <v>23</v>
      </c>
      <c r="E160" s="24">
        <v>2</v>
      </c>
      <c r="F160" s="25"/>
      <c r="G160" s="24">
        <v>0</v>
      </c>
      <c r="H160" s="24">
        <v>0</v>
      </c>
      <c r="I160" s="24">
        <v>61</v>
      </c>
      <c r="J160" s="24">
        <v>14</v>
      </c>
      <c r="K160" s="24">
        <v>0</v>
      </c>
      <c r="L160" s="24">
        <v>6</v>
      </c>
      <c r="M160" s="24"/>
      <c r="N160" s="24">
        <v>67</v>
      </c>
      <c r="O160" s="24">
        <v>14</v>
      </c>
      <c r="P160" s="24">
        <v>81</v>
      </c>
      <c r="Q160" s="24"/>
      <c r="R160" s="24">
        <v>0</v>
      </c>
      <c r="S160" s="24">
        <v>67</v>
      </c>
      <c r="T160" s="24">
        <v>0</v>
      </c>
      <c r="U160" s="24">
        <v>0</v>
      </c>
      <c r="V160" s="24">
        <v>0</v>
      </c>
      <c r="W160" s="24">
        <v>67</v>
      </c>
      <c r="X160" s="24">
        <v>67</v>
      </c>
      <c r="Z160" s="261">
        <f>IFERROR(_xlfn.PERCENTRANK.INC(T$6:T$286,T160),"-9999")</f>
        <v>0</v>
      </c>
      <c r="AA160" s="261">
        <f>IFERROR(_xlfn.PERCENTRANK.INC(X$6:X$286,X160),"-9999")</f>
        <v>0.47299999999999998</v>
      </c>
    </row>
    <row r="161" spans="1:31" x14ac:dyDescent="0.25">
      <c r="A161" s="24">
        <v>540006</v>
      </c>
      <c r="B161" s="25" t="s">
        <v>28</v>
      </c>
      <c r="C161" s="25" t="s">
        <v>29</v>
      </c>
      <c r="D161" s="25" t="s">
        <v>23</v>
      </c>
      <c r="E161" s="24">
        <v>9</v>
      </c>
      <c r="F161" s="25"/>
      <c r="G161" s="24">
        <v>0</v>
      </c>
      <c r="H161" s="24">
        <v>7</v>
      </c>
      <c r="I161" s="24">
        <v>39</v>
      </c>
      <c r="J161" s="24">
        <v>8</v>
      </c>
      <c r="K161" s="24">
        <v>0</v>
      </c>
      <c r="L161" s="24">
        <v>21</v>
      </c>
      <c r="M161" s="24"/>
      <c r="N161" s="24">
        <v>67</v>
      </c>
      <c r="O161" s="24">
        <v>8</v>
      </c>
      <c r="P161" s="24">
        <v>75</v>
      </c>
      <c r="Q161" s="24"/>
      <c r="R161" s="24">
        <v>2</v>
      </c>
      <c r="S161" s="24">
        <v>57</v>
      </c>
      <c r="T161" s="24">
        <v>7</v>
      </c>
      <c r="U161" s="24">
        <v>0</v>
      </c>
      <c r="V161" s="24">
        <v>0</v>
      </c>
      <c r="W161" s="24">
        <v>64</v>
      </c>
      <c r="X161" s="24">
        <v>66</v>
      </c>
      <c r="Z161" s="261">
        <f>IFERROR(_xlfn.PERCENTRANK.INC(T$6:T$286,T161),"-9999")</f>
        <v>0.63900000000000001</v>
      </c>
      <c r="AA161" s="261">
        <f>IFERROR(_xlfn.PERCENTRANK.INC(X$6:X$286,X161),"-9999")</f>
        <v>0.45800000000000002</v>
      </c>
    </row>
    <row r="162" spans="1:31" x14ac:dyDescent="0.25">
      <c r="A162" s="24">
        <v>540165</v>
      </c>
      <c r="B162" s="25" t="s">
        <v>285</v>
      </c>
      <c r="C162" s="25" t="s">
        <v>280</v>
      </c>
      <c r="D162" s="25" t="s">
        <v>23</v>
      </c>
      <c r="E162" s="24">
        <v>3</v>
      </c>
      <c r="F162" s="25"/>
      <c r="G162" s="24">
        <v>0</v>
      </c>
      <c r="H162" s="24">
        <v>0</v>
      </c>
      <c r="I162" s="24">
        <v>67</v>
      </c>
      <c r="J162" s="24">
        <v>32</v>
      </c>
      <c r="K162" s="24">
        <v>0</v>
      </c>
      <c r="L162" s="24">
        <v>1</v>
      </c>
      <c r="M162" s="24"/>
      <c r="N162" s="24">
        <v>68</v>
      </c>
      <c r="O162" s="24">
        <v>32</v>
      </c>
      <c r="P162" s="24">
        <v>100</v>
      </c>
      <c r="Q162" s="24"/>
      <c r="R162" s="24">
        <v>0</v>
      </c>
      <c r="S162" s="24">
        <v>66</v>
      </c>
      <c r="T162" s="24">
        <v>0</v>
      </c>
      <c r="U162" s="24">
        <v>0</v>
      </c>
      <c r="V162" s="24">
        <v>0</v>
      </c>
      <c r="W162" s="24">
        <v>66</v>
      </c>
      <c r="X162" s="24">
        <v>66</v>
      </c>
      <c r="Z162" s="261">
        <f>IFERROR(_xlfn.PERCENTRANK.INC(T$6:T$286,T162),"-9999")</f>
        <v>0</v>
      </c>
      <c r="AA162" s="261">
        <f>IFERROR(_xlfn.PERCENTRANK.INC(X$6:X$286,X162),"-9999")</f>
        <v>0.45800000000000002</v>
      </c>
      <c r="AC162" s="252"/>
      <c r="AD162" s="252"/>
      <c r="AE162" s="252"/>
    </row>
    <row r="163" spans="1:31" x14ac:dyDescent="0.25">
      <c r="A163" s="24">
        <v>540212</v>
      </c>
      <c r="B163" s="25" t="s">
        <v>355</v>
      </c>
      <c r="C163" s="25" t="s">
        <v>356</v>
      </c>
      <c r="D163" s="25" t="s">
        <v>23</v>
      </c>
      <c r="E163" s="24">
        <v>5</v>
      </c>
      <c r="F163" s="25"/>
      <c r="G163" s="24">
        <v>0</v>
      </c>
      <c r="H163" s="24">
        <v>0</v>
      </c>
      <c r="I163" s="24">
        <v>38</v>
      </c>
      <c r="J163" s="24">
        <v>0</v>
      </c>
      <c r="K163" s="24">
        <v>0</v>
      </c>
      <c r="L163" s="24">
        <v>28</v>
      </c>
      <c r="M163" s="24"/>
      <c r="N163" s="24">
        <v>66</v>
      </c>
      <c r="O163" s="24">
        <v>0</v>
      </c>
      <c r="P163" s="24">
        <v>66</v>
      </c>
      <c r="Q163" s="24"/>
      <c r="R163" s="24">
        <v>0</v>
      </c>
      <c r="S163" s="24">
        <v>66</v>
      </c>
      <c r="T163" s="24">
        <v>0</v>
      </c>
      <c r="U163" s="24">
        <v>0</v>
      </c>
      <c r="V163" s="24">
        <v>0</v>
      </c>
      <c r="W163" s="24">
        <v>66</v>
      </c>
      <c r="X163" s="24">
        <v>66</v>
      </c>
      <c r="Z163" s="261">
        <f>IFERROR(_xlfn.PERCENTRANK.INC(T$6:T$286,T163),"-9999")</f>
        <v>0</v>
      </c>
      <c r="AA163" s="261">
        <f>IFERROR(_xlfn.PERCENTRANK.INC(X$6:X$286,X163),"-9999")</f>
        <v>0.45800000000000002</v>
      </c>
    </row>
    <row r="164" spans="1:31" x14ac:dyDescent="0.25">
      <c r="A164" s="24">
        <v>540013</v>
      </c>
      <c r="B164" s="25" t="s">
        <v>47</v>
      </c>
      <c r="C164" s="25" t="s">
        <v>46</v>
      </c>
      <c r="D164" s="25" t="s">
        <v>23</v>
      </c>
      <c r="E164" s="24">
        <v>11</v>
      </c>
      <c r="F164" s="25"/>
      <c r="G164" s="24">
        <v>0</v>
      </c>
      <c r="H164" s="24">
        <v>0</v>
      </c>
      <c r="I164" s="24">
        <v>49</v>
      </c>
      <c r="J164" s="24">
        <v>15</v>
      </c>
      <c r="K164" s="24">
        <v>0</v>
      </c>
      <c r="L164" s="24">
        <v>18</v>
      </c>
      <c r="M164" s="24"/>
      <c r="N164" s="24">
        <v>67</v>
      </c>
      <c r="O164" s="24">
        <v>15</v>
      </c>
      <c r="P164" s="24">
        <v>82</v>
      </c>
      <c r="Q164" s="24"/>
      <c r="R164" s="24">
        <v>0</v>
      </c>
      <c r="S164" s="24">
        <v>66</v>
      </c>
      <c r="T164" s="24">
        <v>0</v>
      </c>
      <c r="U164" s="24">
        <v>0</v>
      </c>
      <c r="V164" s="24">
        <v>0</v>
      </c>
      <c r="W164" s="24">
        <v>66</v>
      </c>
      <c r="X164" s="24">
        <v>66</v>
      </c>
      <c r="Z164" s="261">
        <f>IFERROR(_xlfn.PERCENTRANK.INC(T$6:T$286,T164),"-9999")</f>
        <v>0</v>
      </c>
      <c r="AA164" s="261">
        <f>IFERROR(_xlfn.PERCENTRANK.INC(X$6:X$286,X164),"-9999")</f>
        <v>0.45800000000000002</v>
      </c>
    </row>
    <row r="165" spans="1:31" x14ac:dyDescent="0.25">
      <c r="A165" s="24">
        <v>540069</v>
      </c>
      <c r="B165" s="25" t="s">
        <v>131</v>
      </c>
      <c r="C165" s="25" t="s">
        <v>128</v>
      </c>
      <c r="D165" s="25" t="s">
        <v>23</v>
      </c>
      <c r="E165" s="24">
        <v>9</v>
      </c>
      <c r="F165" s="25"/>
      <c r="G165" s="24">
        <v>0</v>
      </c>
      <c r="H165" s="24">
        <v>0</v>
      </c>
      <c r="I165" s="24">
        <v>62</v>
      </c>
      <c r="J165" s="24">
        <v>1</v>
      </c>
      <c r="K165" s="24">
        <v>0</v>
      </c>
      <c r="L165" s="24">
        <v>3</v>
      </c>
      <c r="M165" s="24"/>
      <c r="N165" s="24">
        <v>65</v>
      </c>
      <c r="O165" s="24">
        <v>1</v>
      </c>
      <c r="P165" s="24">
        <v>66</v>
      </c>
      <c r="Q165" s="24"/>
      <c r="R165" s="24">
        <v>0</v>
      </c>
      <c r="S165" s="24">
        <v>5</v>
      </c>
      <c r="T165" s="24">
        <v>0</v>
      </c>
      <c r="U165" s="24">
        <v>60</v>
      </c>
      <c r="V165" s="24">
        <v>0</v>
      </c>
      <c r="W165" s="24">
        <v>65</v>
      </c>
      <c r="X165" s="24">
        <v>65</v>
      </c>
      <c r="Z165" s="261">
        <f>IFERROR(_xlfn.PERCENTRANK.INC(T$6:T$286,T165),"-9999")</f>
        <v>0</v>
      </c>
      <c r="AA165" s="261">
        <f>IFERROR(_xlfn.PERCENTRANK.INC(X$6:X$286,X165),"-9999")</f>
        <v>0.45400000000000001</v>
      </c>
    </row>
    <row r="166" spans="1:31" x14ac:dyDescent="0.25">
      <c r="A166" s="28">
        <v>540033</v>
      </c>
      <c r="B166" s="29" t="s">
        <v>71</v>
      </c>
      <c r="C166" s="29" t="s">
        <v>70</v>
      </c>
      <c r="D166" s="29" t="s">
        <v>23</v>
      </c>
      <c r="E166" s="28">
        <v>4</v>
      </c>
      <c r="F166" s="29"/>
      <c r="G166" s="28">
        <v>0</v>
      </c>
      <c r="H166" s="28">
        <v>8</v>
      </c>
      <c r="I166" s="28">
        <v>34</v>
      </c>
      <c r="J166" s="28">
        <v>11</v>
      </c>
      <c r="K166" s="28">
        <v>0</v>
      </c>
      <c r="L166" s="28">
        <v>21</v>
      </c>
      <c r="M166" s="28"/>
      <c r="N166" s="28">
        <v>63</v>
      </c>
      <c r="O166" s="28">
        <v>11</v>
      </c>
      <c r="P166" s="28">
        <v>74</v>
      </c>
      <c r="Q166" s="28"/>
      <c r="R166" s="28">
        <v>0</v>
      </c>
      <c r="S166" s="28">
        <v>16</v>
      </c>
      <c r="T166" s="28">
        <v>16</v>
      </c>
      <c r="U166" s="28">
        <v>0</v>
      </c>
      <c r="V166" s="28">
        <v>0</v>
      </c>
      <c r="W166" s="28">
        <v>63</v>
      </c>
      <c r="X166" s="28">
        <v>63</v>
      </c>
      <c r="Z166" s="261">
        <f>IFERROR(_xlfn.PERCENTRANK.INC(T$6:T$286,T166),"-9999")</f>
        <v>0.72899999999999998</v>
      </c>
      <c r="AA166" s="261">
        <f>IFERROR(_xlfn.PERCENTRANK.INC(X$6:X$286,X166),"-9999")</f>
        <v>0.45100000000000001</v>
      </c>
    </row>
    <row r="167" spans="1:31" x14ac:dyDescent="0.25">
      <c r="A167" s="24">
        <v>540060</v>
      </c>
      <c r="B167" s="25" t="s">
        <v>117</v>
      </c>
      <c r="C167" s="25" t="s">
        <v>112</v>
      </c>
      <c r="D167" s="25" t="s">
        <v>23</v>
      </c>
      <c r="E167" s="24">
        <v>6</v>
      </c>
      <c r="F167" s="25"/>
      <c r="G167" s="24">
        <v>0</v>
      </c>
      <c r="H167" s="24">
        <v>6</v>
      </c>
      <c r="I167" s="24">
        <v>50</v>
      </c>
      <c r="J167" s="24">
        <v>22</v>
      </c>
      <c r="K167" s="24">
        <v>0</v>
      </c>
      <c r="L167" s="24">
        <v>5</v>
      </c>
      <c r="M167" s="24"/>
      <c r="N167" s="24">
        <v>61</v>
      </c>
      <c r="O167" s="24">
        <v>22</v>
      </c>
      <c r="P167" s="24">
        <v>83</v>
      </c>
      <c r="Q167" s="24"/>
      <c r="R167" s="24">
        <v>1</v>
      </c>
      <c r="S167" s="24">
        <v>57</v>
      </c>
      <c r="T167" s="24">
        <v>3</v>
      </c>
      <c r="U167" s="24">
        <v>0</v>
      </c>
      <c r="V167" s="24">
        <v>0</v>
      </c>
      <c r="W167" s="24">
        <v>60</v>
      </c>
      <c r="X167" s="24">
        <v>61</v>
      </c>
      <c r="Z167" s="261">
        <f>IFERROR(_xlfn.PERCENTRANK.INC(T$6:T$286,T167),"-9999")</f>
        <v>0.54100000000000004</v>
      </c>
      <c r="AA167" s="261">
        <f>IFERROR(_xlfn.PERCENTRANK.INC(X$6:X$286,X167),"-9999")</f>
        <v>0.443</v>
      </c>
    </row>
    <row r="168" spans="1:31" x14ac:dyDescent="0.25">
      <c r="A168" s="24">
        <v>540286</v>
      </c>
      <c r="B168" s="25" t="s">
        <v>292</v>
      </c>
      <c r="C168" s="25" t="s">
        <v>288</v>
      </c>
      <c r="D168" s="25" t="s">
        <v>23</v>
      </c>
      <c r="E168" s="24">
        <v>1</v>
      </c>
      <c r="F168" s="25"/>
      <c r="G168" s="24">
        <v>0</v>
      </c>
      <c r="H168" s="24">
        <v>0</v>
      </c>
      <c r="I168" s="24">
        <v>61</v>
      </c>
      <c r="J168" s="24">
        <v>7</v>
      </c>
      <c r="K168" s="24">
        <v>0</v>
      </c>
      <c r="L168" s="24">
        <v>2</v>
      </c>
      <c r="M168" s="24"/>
      <c r="N168" s="24">
        <v>63</v>
      </c>
      <c r="O168" s="24">
        <v>7</v>
      </c>
      <c r="P168" s="24">
        <v>70</v>
      </c>
      <c r="Q168" s="24"/>
      <c r="R168" s="24">
        <v>0</v>
      </c>
      <c r="S168" s="24">
        <v>61</v>
      </c>
      <c r="T168" s="24">
        <v>0</v>
      </c>
      <c r="U168" s="24">
        <v>0</v>
      </c>
      <c r="V168" s="24">
        <v>0</v>
      </c>
      <c r="W168" s="24">
        <v>61</v>
      </c>
      <c r="X168" s="24">
        <v>61</v>
      </c>
      <c r="Z168" s="261">
        <f>IFERROR(_xlfn.PERCENTRANK.INC(T$6:T$286,T168),"-9999")</f>
        <v>0</v>
      </c>
      <c r="AA168" s="261">
        <f>IFERROR(_xlfn.PERCENTRANK.INC(X$6:X$286,X168),"-9999")</f>
        <v>0.443</v>
      </c>
    </row>
    <row r="169" spans="1:31" x14ac:dyDescent="0.25">
      <c r="A169" s="24">
        <v>540256</v>
      </c>
      <c r="B169" s="25" t="s">
        <v>352</v>
      </c>
      <c r="C169" s="25" t="s">
        <v>350</v>
      </c>
      <c r="D169" s="25" t="s">
        <v>23</v>
      </c>
      <c r="E169" s="24">
        <v>10</v>
      </c>
      <c r="F169" s="25"/>
      <c r="G169" s="24">
        <v>0</v>
      </c>
      <c r="H169" s="24">
        <v>0</v>
      </c>
      <c r="I169" s="24">
        <v>42</v>
      </c>
      <c r="J169" s="24">
        <v>25</v>
      </c>
      <c r="K169" s="24">
        <v>0</v>
      </c>
      <c r="L169" s="24">
        <v>17</v>
      </c>
      <c r="M169" s="24"/>
      <c r="N169" s="24">
        <v>59</v>
      </c>
      <c r="O169" s="24">
        <v>25</v>
      </c>
      <c r="P169" s="24">
        <v>84</v>
      </c>
      <c r="Q169" s="24"/>
      <c r="R169" s="24">
        <v>58</v>
      </c>
      <c r="S169" s="24">
        <v>0</v>
      </c>
      <c r="T169" s="24">
        <v>0</v>
      </c>
      <c r="U169" s="24">
        <v>0</v>
      </c>
      <c r="V169" s="24">
        <v>0</v>
      </c>
      <c r="W169" s="24">
        <v>0</v>
      </c>
      <c r="X169" s="24">
        <v>58</v>
      </c>
      <c r="Z169" s="261">
        <f>IFERROR(_xlfn.PERCENTRANK.INC(T$6:T$286,T169),"-9999")</f>
        <v>0</v>
      </c>
      <c r="AA169" s="261">
        <f>IFERROR(_xlfn.PERCENTRANK.INC(X$6:X$286,X169),"-9999")</f>
        <v>0.439</v>
      </c>
    </row>
    <row r="170" spans="1:31" x14ac:dyDescent="0.25">
      <c r="A170" s="24">
        <v>540092</v>
      </c>
      <c r="B170" s="25" t="s">
        <v>158</v>
      </c>
      <c r="C170" s="25" t="s">
        <v>159</v>
      </c>
      <c r="D170" s="25" t="s">
        <v>23</v>
      </c>
      <c r="E170" s="24">
        <v>2</v>
      </c>
      <c r="F170" s="25"/>
      <c r="G170" s="24">
        <v>0</v>
      </c>
      <c r="H170" s="24">
        <v>1</v>
      </c>
      <c r="I170" s="24">
        <v>38</v>
      </c>
      <c r="J170" s="24">
        <v>11</v>
      </c>
      <c r="K170" s="24">
        <v>0</v>
      </c>
      <c r="L170" s="24">
        <v>20</v>
      </c>
      <c r="M170" s="24"/>
      <c r="N170" s="24">
        <v>59</v>
      </c>
      <c r="O170" s="24">
        <v>11</v>
      </c>
      <c r="P170" s="24">
        <v>70</v>
      </c>
      <c r="Q170" s="24"/>
      <c r="R170" s="24">
        <v>1</v>
      </c>
      <c r="S170" s="24">
        <v>55</v>
      </c>
      <c r="T170" s="24">
        <v>1</v>
      </c>
      <c r="U170" s="24">
        <v>0</v>
      </c>
      <c r="V170" s="24">
        <v>0</v>
      </c>
      <c r="W170" s="24">
        <v>56</v>
      </c>
      <c r="X170" s="24">
        <v>57</v>
      </c>
      <c r="Z170" s="261">
        <f>IFERROR(_xlfn.PERCENTRANK.INC(T$6:T$286,T170),"-9999")</f>
        <v>0.45400000000000001</v>
      </c>
      <c r="AA170" s="261">
        <f>IFERROR(_xlfn.PERCENTRANK.INC(X$6:X$286,X170),"-9999")</f>
        <v>0.436</v>
      </c>
    </row>
    <row r="171" spans="1:31" x14ac:dyDescent="0.25">
      <c r="A171" s="24">
        <v>540292</v>
      </c>
      <c r="B171" s="25" t="s">
        <v>167</v>
      </c>
      <c r="C171" s="25" t="s">
        <v>168</v>
      </c>
      <c r="D171" s="25" t="s">
        <v>23</v>
      </c>
      <c r="E171" s="24">
        <v>6</v>
      </c>
      <c r="F171" s="25"/>
      <c r="G171" s="24">
        <v>0</v>
      </c>
      <c r="H171" s="24">
        <v>7</v>
      </c>
      <c r="I171" s="24">
        <v>44</v>
      </c>
      <c r="J171" s="24">
        <v>0</v>
      </c>
      <c r="K171" s="24">
        <v>0</v>
      </c>
      <c r="L171" s="24">
        <v>5</v>
      </c>
      <c r="M171" s="24"/>
      <c r="N171" s="24">
        <v>56</v>
      </c>
      <c r="O171" s="24">
        <v>0</v>
      </c>
      <c r="P171" s="24">
        <v>56</v>
      </c>
      <c r="Q171" s="24"/>
      <c r="R171" s="24">
        <v>46</v>
      </c>
      <c r="S171" s="24">
        <v>4</v>
      </c>
      <c r="T171" s="24">
        <v>6</v>
      </c>
      <c r="U171" s="24">
        <v>0</v>
      </c>
      <c r="V171" s="24">
        <v>0</v>
      </c>
      <c r="W171" s="24">
        <v>10</v>
      </c>
      <c r="X171" s="24">
        <v>56</v>
      </c>
      <c r="Z171" s="261">
        <f>IFERROR(_xlfn.PERCENTRANK.INC(T$6:T$286,T171),"-9999")</f>
        <v>0.627</v>
      </c>
      <c r="AA171" s="261">
        <f>IFERROR(_xlfn.PERCENTRANK.INC(X$6:X$286,X171),"-9999")</f>
        <v>0.432</v>
      </c>
    </row>
    <row r="172" spans="1:31" x14ac:dyDescent="0.25">
      <c r="A172" s="24">
        <v>540116</v>
      </c>
      <c r="B172" s="25" t="s">
        <v>196</v>
      </c>
      <c r="C172" s="25" t="s">
        <v>195</v>
      </c>
      <c r="D172" s="25" t="s">
        <v>23</v>
      </c>
      <c r="E172" s="24">
        <v>1</v>
      </c>
      <c r="F172" s="25"/>
      <c r="G172" s="24">
        <v>0</v>
      </c>
      <c r="H172" s="24">
        <v>9</v>
      </c>
      <c r="I172" s="24">
        <v>46</v>
      </c>
      <c r="J172" s="24">
        <v>3</v>
      </c>
      <c r="K172" s="24">
        <v>0</v>
      </c>
      <c r="L172" s="24">
        <v>0</v>
      </c>
      <c r="M172" s="24"/>
      <c r="N172" s="24">
        <v>55</v>
      </c>
      <c r="O172" s="24">
        <v>3</v>
      </c>
      <c r="P172" s="24">
        <v>58</v>
      </c>
      <c r="Q172" s="24"/>
      <c r="R172" s="24">
        <v>0</v>
      </c>
      <c r="S172" s="24">
        <v>48</v>
      </c>
      <c r="T172" s="24">
        <v>7</v>
      </c>
      <c r="U172" s="24">
        <v>0</v>
      </c>
      <c r="V172" s="24">
        <v>0</v>
      </c>
      <c r="W172" s="24">
        <v>55</v>
      </c>
      <c r="X172" s="24">
        <v>55</v>
      </c>
      <c r="Z172" s="261">
        <f>IFERROR(_xlfn.PERCENTRANK.INC(T$6:T$286,T172),"-9999")</f>
        <v>0.63900000000000001</v>
      </c>
      <c r="AA172" s="261">
        <f>IFERROR(_xlfn.PERCENTRANK.INC(X$6:X$286,X172),"-9999")</f>
        <v>0.42399999999999999</v>
      </c>
    </row>
    <row r="173" spans="1:31" x14ac:dyDescent="0.25">
      <c r="A173" s="24">
        <v>540259</v>
      </c>
      <c r="B173" s="25" t="s">
        <v>332</v>
      </c>
      <c r="C173" s="25" t="s">
        <v>330</v>
      </c>
      <c r="D173" s="25" t="s">
        <v>23</v>
      </c>
      <c r="E173" s="24">
        <v>5</v>
      </c>
      <c r="F173" s="25"/>
      <c r="G173" s="24">
        <v>0</v>
      </c>
      <c r="H173" s="24">
        <v>0</v>
      </c>
      <c r="I173" s="24">
        <v>55</v>
      </c>
      <c r="J173" s="24">
        <v>3</v>
      </c>
      <c r="K173" s="24">
        <v>0</v>
      </c>
      <c r="L173" s="24">
        <v>0</v>
      </c>
      <c r="M173" s="24"/>
      <c r="N173" s="24">
        <v>55</v>
      </c>
      <c r="O173" s="24">
        <v>3</v>
      </c>
      <c r="P173" s="24">
        <v>58</v>
      </c>
      <c r="Q173" s="24"/>
      <c r="R173" s="24">
        <v>0</v>
      </c>
      <c r="S173" s="24">
        <v>55</v>
      </c>
      <c r="T173" s="24">
        <v>0</v>
      </c>
      <c r="U173" s="24">
        <v>0</v>
      </c>
      <c r="V173" s="24">
        <v>0</v>
      </c>
      <c r="W173" s="24">
        <v>55</v>
      </c>
      <c r="X173" s="24">
        <v>55</v>
      </c>
      <c r="Z173" s="261">
        <f>IFERROR(_xlfn.PERCENTRANK.INC(T$6:T$286,T173),"-9999")</f>
        <v>0</v>
      </c>
      <c r="AA173" s="261">
        <f>IFERROR(_xlfn.PERCENTRANK.INC(X$6:X$286,X173),"-9999")</f>
        <v>0.42399999999999999</v>
      </c>
    </row>
    <row r="174" spans="1:31" x14ac:dyDescent="0.25">
      <c r="A174" s="24">
        <v>540023</v>
      </c>
      <c r="B174" s="25" t="s">
        <v>63</v>
      </c>
      <c r="C174" s="25" t="s">
        <v>64</v>
      </c>
      <c r="D174" s="25" t="s">
        <v>23</v>
      </c>
      <c r="E174" s="24">
        <v>3</v>
      </c>
      <c r="F174" s="25"/>
      <c r="G174" s="24">
        <v>0</v>
      </c>
      <c r="H174" s="24">
        <v>0</v>
      </c>
      <c r="I174" s="24">
        <v>21</v>
      </c>
      <c r="J174" s="24">
        <v>2</v>
      </c>
      <c r="K174" s="24">
        <v>0</v>
      </c>
      <c r="L174" s="24">
        <v>34</v>
      </c>
      <c r="M174" s="24"/>
      <c r="N174" s="24">
        <v>55</v>
      </c>
      <c r="O174" s="24">
        <v>2</v>
      </c>
      <c r="P174" s="24">
        <v>57</v>
      </c>
      <c r="Q174" s="24"/>
      <c r="R174" s="24">
        <v>0</v>
      </c>
      <c r="S174" s="24">
        <v>54</v>
      </c>
      <c r="T174" s="24">
        <v>0</v>
      </c>
      <c r="U174" s="24">
        <v>0</v>
      </c>
      <c r="V174" s="24">
        <v>0</v>
      </c>
      <c r="W174" s="24">
        <v>54</v>
      </c>
      <c r="X174" s="24">
        <v>54</v>
      </c>
      <c r="Z174" s="261">
        <f>IFERROR(_xlfn.PERCENTRANK.INC(T$6:T$286,T174),"-9999")</f>
        <v>0</v>
      </c>
      <c r="AA174" s="261">
        <f>IFERROR(_xlfn.PERCENTRANK.INC(X$6:X$286,X174),"-9999")</f>
        <v>0.41699999999999998</v>
      </c>
    </row>
    <row r="175" spans="1:31" x14ac:dyDescent="0.25">
      <c r="A175" s="24">
        <v>540044</v>
      </c>
      <c r="B175" s="25" t="s">
        <v>92</v>
      </c>
      <c r="C175" s="25" t="s">
        <v>90</v>
      </c>
      <c r="D175" s="25" t="s">
        <v>23</v>
      </c>
      <c r="E175" s="24">
        <v>4</v>
      </c>
      <c r="F175" s="25"/>
      <c r="G175" s="24">
        <v>0</v>
      </c>
      <c r="H175" s="24">
        <v>0</v>
      </c>
      <c r="I175" s="24">
        <v>56</v>
      </c>
      <c r="J175" s="24">
        <v>0</v>
      </c>
      <c r="K175" s="24">
        <v>0</v>
      </c>
      <c r="L175" s="24">
        <v>0</v>
      </c>
      <c r="M175" s="24"/>
      <c r="N175" s="24">
        <v>56</v>
      </c>
      <c r="O175" s="24">
        <v>0</v>
      </c>
      <c r="P175" s="24">
        <v>56</v>
      </c>
      <c r="Q175" s="24"/>
      <c r="R175" s="24">
        <v>54</v>
      </c>
      <c r="S175" s="24">
        <v>0</v>
      </c>
      <c r="T175" s="24">
        <v>0</v>
      </c>
      <c r="U175" s="24">
        <v>0</v>
      </c>
      <c r="V175" s="24">
        <v>0</v>
      </c>
      <c r="W175" s="24">
        <v>0</v>
      </c>
      <c r="X175" s="24">
        <v>54</v>
      </c>
      <c r="Z175" s="261">
        <f>IFERROR(_xlfn.PERCENTRANK.INC(T$6:T$286,T175),"-9999")</f>
        <v>0</v>
      </c>
      <c r="AA175" s="261">
        <f>IFERROR(_xlfn.PERCENTRANK.INC(X$6:X$286,X175),"-9999")</f>
        <v>0.41699999999999998</v>
      </c>
    </row>
    <row r="176" spans="1:31" x14ac:dyDescent="0.25">
      <c r="A176" s="24">
        <v>540077</v>
      </c>
      <c r="B176" s="25" t="s">
        <v>140</v>
      </c>
      <c r="C176" s="25" t="s">
        <v>134</v>
      </c>
      <c r="D176" s="25" t="s">
        <v>23</v>
      </c>
      <c r="E176" s="24">
        <v>3</v>
      </c>
      <c r="F176" s="25"/>
      <c r="G176" s="24">
        <v>0</v>
      </c>
      <c r="H176" s="24">
        <v>6</v>
      </c>
      <c r="I176" s="24">
        <v>40</v>
      </c>
      <c r="J176" s="24">
        <v>27</v>
      </c>
      <c r="K176" s="24">
        <v>0</v>
      </c>
      <c r="L176" s="24">
        <v>8</v>
      </c>
      <c r="M176" s="24"/>
      <c r="N176" s="24">
        <v>54</v>
      </c>
      <c r="O176" s="24">
        <v>27</v>
      </c>
      <c r="P176" s="24">
        <v>81</v>
      </c>
      <c r="Q176" s="24"/>
      <c r="R176" s="24">
        <v>0</v>
      </c>
      <c r="S176" s="24">
        <v>45</v>
      </c>
      <c r="T176" s="24">
        <v>8</v>
      </c>
      <c r="U176" s="24">
        <v>0</v>
      </c>
      <c r="V176" s="24">
        <v>0</v>
      </c>
      <c r="W176" s="24">
        <v>53</v>
      </c>
      <c r="X176" s="24">
        <v>53</v>
      </c>
      <c r="Z176" s="261">
        <f>IFERROR(_xlfn.PERCENTRANK.INC(T$6:T$286,T176),"-9999")</f>
        <v>0.65400000000000003</v>
      </c>
      <c r="AA176" s="261">
        <f>IFERROR(_xlfn.PERCENTRANK.INC(X$6:X$286,X176),"-9999")</f>
        <v>0.41299999999999998</v>
      </c>
    </row>
    <row r="177" spans="1:31" x14ac:dyDescent="0.25">
      <c r="A177" s="24">
        <v>540118</v>
      </c>
      <c r="B177" s="25" t="s">
        <v>202</v>
      </c>
      <c r="C177" s="25" t="s">
        <v>195</v>
      </c>
      <c r="D177" s="25" t="s">
        <v>23</v>
      </c>
      <c r="E177" s="24">
        <v>1</v>
      </c>
      <c r="F177" s="25"/>
      <c r="G177" s="24">
        <v>0</v>
      </c>
      <c r="H177" s="24">
        <v>8</v>
      </c>
      <c r="I177" s="24">
        <v>45</v>
      </c>
      <c r="J177" s="24">
        <v>20</v>
      </c>
      <c r="K177" s="24">
        <v>0</v>
      </c>
      <c r="L177" s="24">
        <v>0</v>
      </c>
      <c r="M177" s="24"/>
      <c r="N177" s="24">
        <v>53</v>
      </c>
      <c r="O177" s="24">
        <v>20</v>
      </c>
      <c r="P177" s="24">
        <v>73</v>
      </c>
      <c r="Q177" s="24"/>
      <c r="R177" s="24">
        <v>0</v>
      </c>
      <c r="S177" s="24">
        <v>45</v>
      </c>
      <c r="T177" s="24">
        <v>6</v>
      </c>
      <c r="U177" s="24">
        <v>0</v>
      </c>
      <c r="V177" s="24">
        <v>0</v>
      </c>
      <c r="W177" s="24">
        <v>51</v>
      </c>
      <c r="X177" s="24">
        <v>51</v>
      </c>
      <c r="Z177" s="261">
        <f>IFERROR(_xlfn.PERCENTRANK.INC(T$6:T$286,T177),"-9999")</f>
        <v>0.627</v>
      </c>
      <c r="AA177" s="261">
        <f>IFERROR(_xlfn.PERCENTRANK.INC(X$6:X$286,X177),"-9999")</f>
        <v>0.40600000000000003</v>
      </c>
    </row>
    <row r="178" spans="1:31" x14ac:dyDescent="0.25">
      <c r="A178" s="24">
        <v>540101</v>
      </c>
      <c r="B178" s="25" t="s">
        <v>170</v>
      </c>
      <c r="C178" s="25" t="s">
        <v>168</v>
      </c>
      <c r="D178" s="25" t="s">
        <v>23</v>
      </c>
      <c r="E178" s="24">
        <v>6</v>
      </c>
      <c r="F178" s="25"/>
      <c r="G178" s="24">
        <v>0</v>
      </c>
      <c r="H178" s="24">
        <v>0</v>
      </c>
      <c r="I178" s="24">
        <v>50</v>
      </c>
      <c r="J178" s="24">
        <v>0</v>
      </c>
      <c r="K178" s="24">
        <v>0</v>
      </c>
      <c r="L178" s="24">
        <v>1</v>
      </c>
      <c r="M178" s="24"/>
      <c r="N178" s="24">
        <v>51</v>
      </c>
      <c r="O178" s="24">
        <v>0</v>
      </c>
      <c r="P178" s="24">
        <v>51</v>
      </c>
      <c r="Q178" s="24"/>
      <c r="R178" s="24">
        <v>0</v>
      </c>
      <c r="S178" s="24">
        <v>51</v>
      </c>
      <c r="T178" s="24">
        <v>0</v>
      </c>
      <c r="U178" s="24">
        <v>0</v>
      </c>
      <c r="V178" s="24">
        <v>0</v>
      </c>
      <c r="W178" s="24">
        <v>51</v>
      </c>
      <c r="X178" s="24">
        <v>51</v>
      </c>
      <c r="Z178" s="261">
        <f>IFERROR(_xlfn.PERCENTRANK.INC(T$6:T$286,T178),"-9999")</f>
        <v>0</v>
      </c>
      <c r="AA178" s="261">
        <f>IFERROR(_xlfn.PERCENTRANK.INC(X$6:X$286,X178),"-9999")</f>
        <v>0.40600000000000003</v>
      </c>
    </row>
    <row r="179" spans="1:31" x14ac:dyDescent="0.25">
      <c r="A179" s="24">
        <v>540059</v>
      </c>
      <c r="B179" s="25" t="s">
        <v>116</v>
      </c>
      <c r="C179" s="25" t="s">
        <v>112</v>
      </c>
      <c r="D179" s="25" t="s">
        <v>23</v>
      </c>
      <c r="E179" s="24">
        <v>6</v>
      </c>
      <c r="F179" s="25"/>
      <c r="G179" s="24">
        <v>0</v>
      </c>
      <c r="H179" s="24">
        <v>12</v>
      </c>
      <c r="I179" s="24">
        <v>37</v>
      </c>
      <c r="J179" s="24">
        <v>19</v>
      </c>
      <c r="K179" s="24">
        <v>0</v>
      </c>
      <c r="L179" s="24">
        <v>1</v>
      </c>
      <c r="M179" s="24"/>
      <c r="N179" s="24">
        <v>50</v>
      </c>
      <c r="O179" s="24">
        <v>19</v>
      </c>
      <c r="P179" s="24">
        <v>69</v>
      </c>
      <c r="Q179" s="24"/>
      <c r="R179" s="24">
        <v>0</v>
      </c>
      <c r="S179" s="24">
        <v>42</v>
      </c>
      <c r="T179" s="24">
        <v>8</v>
      </c>
      <c r="U179" s="24">
        <v>0</v>
      </c>
      <c r="V179" s="24">
        <v>0</v>
      </c>
      <c r="W179" s="24">
        <v>50</v>
      </c>
      <c r="X179" s="24">
        <v>50</v>
      </c>
      <c r="Z179" s="261">
        <f>IFERROR(_xlfn.PERCENTRANK.INC(T$6:T$286,T179),"-9999")</f>
        <v>0.65400000000000003</v>
      </c>
      <c r="AA179" s="261">
        <f>IFERROR(_xlfn.PERCENTRANK.INC(X$6:X$286,X179),"-9999")</f>
        <v>0.39800000000000002</v>
      </c>
    </row>
    <row r="180" spans="1:31" x14ac:dyDescent="0.25">
      <c r="A180" s="24">
        <v>540031</v>
      </c>
      <c r="B180" s="25" t="s">
        <v>75</v>
      </c>
      <c r="C180" s="25" t="s">
        <v>70</v>
      </c>
      <c r="D180" s="25" t="s">
        <v>23</v>
      </c>
      <c r="E180" s="24">
        <v>4</v>
      </c>
      <c r="F180" s="25"/>
      <c r="G180" s="24">
        <v>0</v>
      </c>
      <c r="H180" s="24">
        <v>0</v>
      </c>
      <c r="I180" s="24">
        <v>25</v>
      </c>
      <c r="J180" s="24">
        <v>4</v>
      </c>
      <c r="K180" s="24">
        <v>0</v>
      </c>
      <c r="L180" s="24">
        <v>26</v>
      </c>
      <c r="M180" s="24"/>
      <c r="N180" s="24">
        <v>51</v>
      </c>
      <c r="O180" s="24">
        <v>4</v>
      </c>
      <c r="P180" s="24">
        <v>55</v>
      </c>
      <c r="Q180" s="24"/>
      <c r="R180" s="24">
        <v>50</v>
      </c>
      <c r="S180" s="24">
        <v>0</v>
      </c>
      <c r="T180" s="24">
        <v>0</v>
      </c>
      <c r="U180" s="24">
        <v>0</v>
      </c>
      <c r="V180" s="24">
        <v>0</v>
      </c>
      <c r="W180" s="24">
        <v>0</v>
      </c>
      <c r="X180" s="24">
        <v>50</v>
      </c>
      <c r="Z180" s="261">
        <f>IFERROR(_xlfn.PERCENTRANK.INC(T$6:T$286,T180),"-9999")</f>
        <v>0</v>
      </c>
      <c r="AA180" s="261">
        <f>IFERROR(_xlfn.PERCENTRANK.INC(X$6:X$286,X180),"-9999")</f>
        <v>0.39800000000000002</v>
      </c>
    </row>
    <row r="181" spans="1:31" x14ac:dyDescent="0.25">
      <c r="A181" s="24">
        <v>540099</v>
      </c>
      <c r="B181" s="25" t="s">
        <v>176</v>
      </c>
      <c r="C181" s="25" t="s">
        <v>168</v>
      </c>
      <c r="D181" s="25" t="s">
        <v>23</v>
      </c>
      <c r="E181" s="24">
        <v>6</v>
      </c>
      <c r="F181" s="25"/>
      <c r="G181" s="24">
        <v>0</v>
      </c>
      <c r="H181" s="24">
        <v>10</v>
      </c>
      <c r="I181" s="24">
        <v>36</v>
      </c>
      <c r="J181" s="24">
        <v>1</v>
      </c>
      <c r="K181" s="24">
        <v>0</v>
      </c>
      <c r="L181" s="24">
        <v>3</v>
      </c>
      <c r="M181" s="24"/>
      <c r="N181" s="24">
        <v>49</v>
      </c>
      <c r="O181" s="24">
        <v>1</v>
      </c>
      <c r="P181" s="24">
        <v>50</v>
      </c>
      <c r="Q181" s="24"/>
      <c r="R181" s="24">
        <v>1</v>
      </c>
      <c r="S181" s="24">
        <v>40</v>
      </c>
      <c r="T181" s="24">
        <v>8</v>
      </c>
      <c r="U181" s="24">
        <v>0</v>
      </c>
      <c r="V181" s="24">
        <v>0</v>
      </c>
      <c r="W181" s="24">
        <v>48</v>
      </c>
      <c r="X181" s="24">
        <v>49</v>
      </c>
      <c r="Z181" s="261">
        <f>IFERROR(_xlfn.PERCENTRANK.INC(T$6:T$286,T181),"-9999")</f>
        <v>0.65400000000000003</v>
      </c>
      <c r="AA181" s="261">
        <f>IFERROR(_xlfn.PERCENTRANK.INC(X$6:X$286,X181),"-9999")</f>
        <v>0.38700000000000001</v>
      </c>
    </row>
    <row r="182" spans="1:31" x14ac:dyDescent="0.25">
      <c r="A182" s="24">
        <v>540161</v>
      </c>
      <c r="B182" s="25" t="s">
        <v>269</v>
      </c>
      <c r="C182" s="25" t="s">
        <v>268</v>
      </c>
      <c r="D182" s="25" t="s">
        <v>23</v>
      </c>
      <c r="E182" s="24">
        <v>6</v>
      </c>
      <c r="F182" s="25"/>
      <c r="G182" s="24">
        <v>0</v>
      </c>
      <c r="H182" s="24">
        <v>3</v>
      </c>
      <c r="I182" s="24">
        <v>45</v>
      </c>
      <c r="J182" s="24">
        <v>0</v>
      </c>
      <c r="K182" s="24">
        <v>0</v>
      </c>
      <c r="L182" s="24">
        <v>1</v>
      </c>
      <c r="M182" s="24"/>
      <c r="N182" s="24">
        <v>49</v>
      </c>
      <c r="O182" s="24">
        <v>0</v>
      </c>
      <c r="P182" s="24">
        <v>49</v>
      </c>
      <c r="Q182" s="24"/>
      <c r="R182" s="24">
        <v>0</v>
      </c>
      <c r="S182" s="24">
        <v>46</v>
      </c>
      <c r="T182" s="24">
        <v>3</v>
      </c>
      <c r="U182" s="24">
        <v>0</v>
      </c>
      <c r="V182" s="24">
        <v>0</v>
      </c>
      <c r="W182" s="24">
        <v>49</v>
      </c>
      <c r="X182" s="24">
        <v>49</v>
      </c>
      <c r="Z182" s="261">
        <f>IFERROR(_xlfn.PERCENTRANK.INC(T$6:T$286,T182),"-9999")</f>
        <v>0.54100000000000004</v>
      </c>
      <c r="AA182" s="261">
        <f>IFERROR(_xlfn.PERCENTRANK.INC(X$6:X$286,X182),"-9999")</f>
        <v>0.38700000000000001</v>
      </c>
      <c r="AC182" s="252"/>
      <c r="AD182" s="252"/>
      <c r="AE182" s="252"/>
    </row>
    <row r="183" spans="1:31" x14ac:dyDescent="0.25">
      <c r="A183" s="24">
        <v>540242</v>
      </c>
      <c r="B183" s="25" t="s">
        <v>120</v>
      </c>
      <c r="C183" s="25" t="s">
        <v>112</v>
      </c>
      <c r="D183" s="25" t="s">
        <v>23</v>
      </c>
      <c r="E183" s="24">
        <v>6</v>
      </c>
      <c r="F183" s="25"/>
      <c r="G183" s="24">
        <v>0</v>
      </c>
      <c r="H183" s="24">
        <v>0</v>
      </c>
      <c r="I183" s="24">
        <v>47</v>
      </c>
      <c r="J183" s="24">
        <v>102</v>
      </c>
      <c r="K183" s="24">
        <v>0</v>
      </c>
      <c r="L183" s="24">
        <v>3</v>
      </c>
      <c r="M183" s="24"/>
      <c r="N183" s="24">
        <v>50</v>
      </c>
      <c r="O183" s="24">
        <v>102</v>
      </c>
      <c r="P183" s="24">
        <v>152</v>
      </c>
      <c r="Q183" s="24"/>
      <c r="R183" s="24">
        <v>49</v>
      </c>
      <c r="S183" s="24">
        <v>0</v>
      </c>
      <c r="T183" s="24">
        <v>0</v>
      </c>
      <c r="U183" s="24">
        <v>0</v>
      </c>
      <c r="V183" s="24">
        <v>0</v>
      </c>
      <c r="W183" s="24">
        <v>0</v>
      </c>
      <c r="X183" s="24">
        <v>49</v>
      </c>
      <c r="Z183" s="261">
        <f>IFERROR(_xlfn.PERCENTRANK.INC(T$6:T$286,T183),"-9999")</f>
        <v>0</v>
      </c>
      <c r="AA183" s="261">
        <f>IFERROR(_xlfn.PERCENTRANK.INC(X$6:X$286,X183),"-9999")</f>
        <v>0.38700000000000001</v>
      </c>
    </row>
    <row r="184" spans="1:31" x14ac:dyDescent="0.25">
      <c r="A184" s="24">
        <v>545538</v>
      </c>
      <c r="B184" s="25" t="s">
        <v>225</v>
      </c>
      <c r="C184" s="25" t="s">
        <v>222</v>
      </c>
      <c r="D184" s="25" t="s">
        <v>23</v>
      </c>
      <c r="E184" s="24">
        <v>2</v>
      </c>
      <c r="F184" s="25"/>
      <c r="G184" s="24">
        <v>0</v>
      </c>
      <c r="H184" s="24">
        <v>0</v>
      </c>
      <c r="I184" s="24">
        <v>50</v>
      </c>
      <c r="J184" s="24">
        <v>1</v>
      </c>
      <c r="K184" s="24">
        <v>0</v>
      </c>
      <c r="L184" s="24">
        <v>0</v>
      </c>
      <c r="M184" s="24"/>
      <c r="N184" s="24">
        <v>50</v>
      </c>
      <c r="O184" s="24">
        <v>1</v>
      </c>
      <c r="P184" s="24">
        <v>51</v>
      </c>
      <c r="Q184" s="24"/>
      <c r="R184" s="24">
        <v>0</v>
      </c>
      <c r="S184" s="24">
        <v>48</v>
      </c>
      <c r="T184" s="24">
        <v>0</v>
      </c>
      <c r="U184" s="24">
        <v>0</v>
      </c>
      <c r="V184" s="24">
        <v>0</v>
      </c>
      <c r="W184" s="24">
        <v>48</v>
      </c>
      <c r="X184" s="24">
        <v>48</v>
      </c>
      <c r="Z184" s="261">
        <f>IFERROR(_xlfn.PERCENTRANK.INC(T$6:T$286,T184),"-9999")</f>
        <v>0</v>
      </c>
      <c r="AA184" s="261">
        <f>IFERROR(_xlfn.PERCENTRANK.INC(X$6:X$286,X184),"-9999")</f>
        <v>0.38300000000000001</v>
      </c>
    </row>
    <row r="185" spans="1:31" x14ac:dyDescent="0.25">
      <c r="A185" s="24">
        <v>540043</v>
      </c>
      <c r="B185" s="25" t="s">
        <v>91</v>
      </c>
      <c r="C185" s="25" t="s">
        <v>90</v>
      </c>
      <c r="D185" s="25" t="s">
        <v>23</v>
      </c>
      <c r="E185" s="24">
        <v>4</v>
      </c>
      <c r="F185" s="25"/>
      <c r="G185" s="24">
        <v>0</v>
      </c>
      <c r="H185" s="24">
        <v>1</v>
      </c>
      <c r="I185" s="24">
        <v>46</v>
      </c>
      <c r="J185" s="24">
        <v>0</v>
      </c>
      <c r="K185" s="24">
        <v>0</v>
      </c>
      <c r="L185" s="24">
        <v>0</v>
      </c>
      <c r="M185" s="24"/>
      <c r="N185" s="24">
        <v>47</v>
      </c>
      <c r="O185" s="24">
        <v>0</v>
      </c>
      <c r="P185" s="24">
        <v>47</v>
      </c>
      <c r="Q185" s="24"/>
      <c r="R185" s="24">
        <v>0</v>
      </c>
      <c r="S185" s="24">
        <v>46</v>
      </c>
      <c r="T185" s="24">
        <v>1</v>
      </c>
      <c r="U185" s="24">
        <v>0</v>
      </c>
      <c r="V185" s="24">
        <v>0</v>
      </c>
      <c r="W185" s="24">
        <v>47</v>
      </c>
      <c r="X185" s="24">
        <v>47</v>
      </c>
      <c r="Z185" s="261">
        <f>IFERROR(_xlfn.PERCENTRANK.INC(T$6:T$286,T185),"-9999")</f>
        <v>0.45400000000000001</v>
      </c>
      <c r="AA185" s="261">
        <f>IFERROR(_xlfn.PERCENTRANK.INC(X$6:X$286,X185),"-9999")</f>
        <v>0.379</v>
      </c>
    </row>
    <row r="186" spans="1:31" x14ac:dyDescent="0.25">
      <c r="A186" s="24">
        <v>540115</v>
      </c>
      <c r="B186" s="25" t="s">
        <v>194</v>
      </c>
      <c r="C186" s="25" t="s">
        <v>195</v>
      </c>
      <c r="D186" s="25" t="s">
        <v>23</v>
      </c>
      <c r="E186" s="24">
        <v>1</v>
      </c>
      <c r="F186" s="25"/>
      <c r="G186" s="24">
        <v>0</v>
      </c>
      <c r="H186" s="24">
        <v>31</v>
      </c>
      <c r="I186" s="24">
        <v>16</v>
      </c>
      <c r="J186" s="24">
        <v>4</v>
      </c>
      <c r="K186" s="24">
        <v>0</v>
      </c>
      <c r="L186" s="24">
        <v>0</v>
      </c>
      <c r="M186" s="24"/>
      <c r="N186" s="24">
        <v>47</v>
      </c>
      <c r="O186" s="24">
        <v>4</v>
      </c>
      <c r="P186" s="24">
        <v>51</v>
      </c>
      <c r="Q186" s="24"/>
      <c r="R186" s="24">
        <v>0</v>
      </c>
      <c r="S186" s="24">
        <v>17</v>
      </c>
      <c r="T186" s="24">
        <v>29</v>
      </c>
      <c r="U186" s="24">
        <v>0</v>
      </c>
      <c r="V186" s="24">
        <v>0</v>
      </c>
      <c r="W186" s="24">
        <v>46</v>
      </c>
      <c r="X186" s="24">
        <v>46</v>
      </c>
      <c r="Z186" s="260">
        <f>IFERROR(_xlfn.PERCENTRANK.INC(T$6:T$286,T186),"-9999")</f>
        <v>0.81899999999999995</v>
      </c>
      <c r="AA186" s="261">
        <f>IFERROR(_xlfn.PERCENTRANK.INC(X$6:X$286,X186),"-9999")</f>
        <v>0.375</v>
      </c>
      <c r="AC186" s="252"/>
      <c r="AD186" s="252"/>
      <c r="AE186" s="252"/>
    </row>
    <row r="187" spans="1:31" x14ac:dyDescent="0.25">
      <c r="A187" s="24">
        <v>540090</v>
      </c>
      <c r="B187" s="25" t="s">
        <v>156</v>
      </c>
      <c r="C187" s="25" t="s">
        <v>155</v>
      </c>
      <c r="D187" s="25" t="s">
        <v>23</v>
      </c>
      <c r="E187" s="24">
        <v>2</v>
      </c>
      <c r="F187" s="25"/>
      <c r="G187" s="24">
        <v>0</v>
      </c>
      <c r="H187" s="24">
        <v>3</v>
      </c>
      <c r="I187" s="24">
        <v>40</v>
      </c>
      <c r="J187" s="24">
        <v>0</v>
      </c>
      <c r="K187" s="24">
        <v>0</v>
      </c>
      <c r="L187" s="24">
        <v>1</v>
      </c>
      <c r="M187" s="24"/>
      <c r="N187" s="24">
        <v>44</v>
      </c>
      <c r="O187" s="24">
        <v>0</v>
      </c>
      <c r="P187" s="24">
        <v>44</v>
      </c>
      <c r="Q187" s="24"/>
      <c r="R187" s="24">
        <v>40</v>
      </c>
      <c r="S187" s="24">
        <v>2</v>
      </c>
      <c r="T187" s="24">
        <v>2</v>
      </c>
      <c r="U187" s="24">
        <v>0</v>
      </c>
      <c r="V187" s="24">
        <v>0</v>
      </c>
      <c r="W187" s="24">
        <v>4</v>
      </c>
      <c r="X187" s="24">
        <v>44</v>
      </c>
      <c r="Z187" s="261">
        <f>IFERROR(_xlfn.PERCENTRANK.INC(T$6:T$286,T187),"-9999")</f>
        <v>0.51500000000000001</v>
      </c>
      <c r="AA187" s="261">
        <f>IFERROR(_xlfn.PERCENTRANK.INC(X$6:X$286,X187),"-9999")</f>
        <v>0.372</v>
      </c>
    </row>
    <row r="188" spans="1:31" x14ac:dyDescent="0.25">
      <c r="A188" s="24">
        <v>540280</v>
      </c>
      <c r="B188" s="25" t="s">
        <v>76</v>
      </c>
      <c r="C188" s="25" t="s">
        <v>70</v>
      </c>
      <c r="D188" s="25" t="s">
        <v>23</v>
      </c>
      <c r="E188" s="24">
        <v>4</v>
      </c>
      <c r="F188" s="25"/>
      <c r="G188" s="24">
        <v>0</v>
      </c>
      <c r="H188" s="24">
        <v>0</v>
      </c>
      <c r="I188" s="24">
        <v>33</v>
      </c>
      <c r="J188" s="24">
        <v>0</v>
      </c>
      <c r="K188" s="24">
        <v>0</v>
      </c>
      <c r="L188" s="24">
        <v>11</v>
      </c>
      <c r="M188" s="24"/>
      <c r="N188" s="24">
        <v>44</v>
      </c>
      <c r="O188" s="24">
        <v>0</v>
      </c>
      <c r="P188" s="24">
        <v>44</v>
      </c>
      <c r="Q188" s="24"/>
      <c r="R188" s="24">
        <v>43</v>
      </c>
      <c r="S188" s="24">
        <v>0</v>
      </c>
      <c r="T188" s="24">
        <v>0</v>
      </c>
      <c r="U188" s="24">
        <v>0</v>
      </c>
      <c r="V188" s="24">
        <v>0</v>
      </c>
      <c r="W188" s="24">
        <v>0</v>
      </c>
      <c r="X188" s="24">
        <v>43</v>
      </c>
      <c r="Z188" s="261">
        <f>IFERROR(_xlfn.PERCENTRANK.INC(T$6:T$286,T188),"-9999")</f>
        <v>0</v>
      </c>
      <c r="AA188" s="261">
        <f>IFERROR(_xlfn.PERCENTRANK.INC(X$6:X$286,X188),"-9999")</f>
        <v>0.36799999999999999</v>
      </c>
    </row>
    <row r="189" spans="1:31" x14ac:dyDescent="0.25">
      <c r="A189" s="24">
        <v>540082</v>
      </c>
      <c r="B189" s="25" t="s">
        <v>143</v>
      </c>
      <c r="C189" s="25" t="s">
        <v>134</v>
      </c>
      <c r="D189" s="25" t="s">
        <v>23</v>
      </c>
      <c r="E189" s="24">
        <v>3</v>
      </c>
      <c r="F189" s="25"/>
      <c r="G189" s="24">
        <v>0</v>
      </c>
      <c r="H189" s="24">
        <v>2</v>
      </c>
      <c r="I189" s="24">
        <v>40</v>
      </c>
      <c r="J189" s="24">
        <v>1</v>
      </c>
      <c r="K189" s="24">
        <v>0</v>
      </c>
      <c r="L189" s="24">
        <v>0</v>
      </c>
      <c r="M189" s="24"/>
      <c r="N189" s="24">
        <v>42</v>
      </c>
      <c r="O189" s="24">
        <v>1</v>
      </c>
      <c r="P189" s="24">
        <v>43</v>
      </c>
      <c r="Q189" s="24"/>
      <c r="R189" s="24">
        <v>0</v>
      </c>
      <c r="S189" s="24">
        <v>39</v>
      </c>
      <c r="T189" s="24">
        <v>2</v>
      </c>
      <c r="U189" s="24">
        <v>0</v>
      </c>
      <c r="V189" s="24">
        <v>0</v>
      </c>
      <c r="W189" s="24">
        <v>41</v>
      </c>
      <c r="X189" s="24">
        <v>41</v>
      </c>
      <c r="Z189" s="261">
        <f>IFERROR(_xlfn.PERCENTRANK.INC(T$6:T$286,T189),"-9999")</f>
        <v>0.51500000000000001</v>
      </c>
      <c r="AA189" s="261">
        <f>IFERROR(_xlfn.PERCENTRANK.INC(X$6:X$286,X189),"-9999")</f>
        <v>0.36399999999999999</v>
      </c>
    </row>
    <row r="190" spans="1:31" x14ac:dyDescent="0.25">
      <c r="A190" s="24">
        <v>540138</v>
      </c>
      <c r="B190" s="25" t="s">
        <v>226</v>
      </c>
      <c r="C190" s="25" t="s">
        <v>222</v>
      </c>
      <c r="D190" s="25" t="s">
        <v>23</v>
      </c>
      <c r="E190" s="24">
        <v>2</v>
      </c>
      <c r="F190" s="25"/>
      <c r="G190" s="24">
        <v>0</v>
      </c>
      <c r="H190" s="24">
        <v>3</v>
      </c>
      <c r="I190" s="24">
        <v>37</v>
      </c>
      <c r="J190" s="24">
        <v>0</v>
      </c>
      <c r="K190" s="24">
        <v>0</v>
      </c>
      <c r="L190" s="24">
        <v>0</v>
      </c>
      <c r="M190" s="24"/>
      <c r="N190" s="24">
        <v>40</v>
      </c>
      <c r="O190" s="24">
        <v>0</v>
      </c>
      <c r="P190" s="24">
        <v>40</v>
      </c>
      <c r="Q190" s="24"/>
      <c r="R190" s="24">
        <v>0</v>
      </c>
      <c r="S190" s="24">
        <v>37</v>
      </c>
      <c r="T190" s="24">
        <v>3</v>
      </c>
      <c r="U190" s="24">
        <v>0</v>
      </c>
      <c r="V190" s="24">
        <v>0</v>
      </c>
      <c r="W190" s="24">
        <v>40</v>
      </c>
      <c r="X190" s="24">
        <v>40</v>
      </c>
      <c r="Z190" s="261">
        <f>IFERROR(_xlfn.PERCENTRANK.INC(T$6:T$286,T190),"-9999")</f>
        <v>0.54100000000000004</v>
      </c>
      <c r="AA190" s="261">
        <f>IFERROR(_xlfn.PERCENTRANK.INC(X$6:X$286,X190),"-9999")</f>
        <v>0.35699999999999998</v>
      </c>
    </row>
    <row r="191" spans="1:31" x14ac:dyDescent="0.25">
      <c r="A191" s="24">
        <v>540237</v>
      </c>
      <c r="B191" s="25" t="s">
        <v>43</v>
      </c>
      <c r="C191" s="25" t="s">
        <v>40</v>
      </c>
      <c r="D191" s="25" t="s">
        <v>23</v>
      </c>
      <c r="E191" s="24">
        <v>7</v>
      </c>
      <c r="F191" s="25"/>
      <c r="G191" s="24">
        <v>0</v>
      </c>
      <c r="H191" s="24">
        <v>0</v>
      </c>
      <c r="I191" s="24">
        <v>6</v>
      </c>
      <c r="J191" s="24">
        <v>4</v>
      </c>
      <c r="K191" s="24">
        <v>0</v>
      </c>
      <c r="L191" s="24">
        <v>34</v>
      </c>
      <c r="M191" s="24"/>
      <c r="N191" s="24">
        <v>40</v>
      </c>
      <c r="O191" s="24">
        <v>4</v>
      </c>
      <c r="P191" s="24">
        <v>44</v>
      </c>
      <c r="Q191" s="24"/>
      <c r="R191" s="24">
        <v>1</v>
      </c>
      <c r="S191" s="24">
        <v>39</v>
      </c>
      <c r="T191" s="24">
        <v>0</v>
      </c>
      <c r="U191" s="24">
        <v>0</v>
      </c>
      <c r="V191" s="24">
        <v>0</v>
      </c>
      <c r="W191" s="24">
        <v>39</v>
      </c>
      <c r="X191" s="24">
        <v>40</v>
      </c>
      <c r="Z191" s="261">
        <f>IFERROR(_xlfn.PERCENTRANK.INC(T$6:T$286,T191),"-9999")</f>
        <v>0</v>
      </c>
      <c r="AA191" s="261">
        <f>IFERROR(_xlfn.PERCENTRANK.INC(X$6:X$286,X191),"-9999")</f>
        <v>0.35699999999999998</v>
      </c>
    </row>
    <row r="192" spans="1:31" x14ac:dyDescent="0.25">
      <c r="A192" s="24">
        <v>540032</v>
      </c>
      <c r="B192" s="25" t="s">
        <v>69</v>
      </c>
      <c r="C192" s="25" t="s">
        <v>70</v>
      </c>
      <c r="D192" s="25" t="s">
        <v>23</v>
      </c>
      <c r="E192" s="24">
        <v>4</v>
      </c>
      <c r="F192" s="25"/>
      <c r="G192" s="24">
        <v>0</v>
      </c>
      <c r="H192" s="24">
        <v>7</v>
      </c>
      <c r="I192" s="24">
        <v>29</v>
      </c>
      <c r="J192" s="24">
        <v>0</v>
      </c>
      <c r="K192" s="24">
        <v>0</v>
      </c>
      <c r="L192" s="24">
        <v>3</v>
      </c>
      <c r="M192" s="24"/>
      <c r="N192" s="24">
        <v>39</v>
      </c>
      <c r="O192" s="24">
        <v>0</v>
      </c>
      <c r="P192" s="24">
        <v>39</v>
      </c>
      <c r="Q192" s="24"/>
      <c r="R192" s="24">
        <v>0</v>
      </c>
      <c r="S192" s="24">
        <v>32</v>
      </c>
      <c r="T192" s="24">
        <v>7</v>
      </c>
      <c r="U192" s="24">
        <v>0</v>
      </c>
      <c r="V192" s="24">
        <v>0</v>
      </c>
      <c r="W192" s="24">
        <v>39</v>
      </c>
      <c r="X192" s="24">
        <v>39</v>
      </c>
      <c r="Z192" s="261">
        <f>IFERROR(_xlfn.PERCENTRANK.INC(T$6:T$286,T192),"-9999")</f>
        <v>0.63900000000000001</v>
      </c>
      <c r="AA192" s="261">
        <f>IFERROR(_xlfn.PERCENTRANK.INC(X$6:X$286,X192),"-9999")</f>
        <v>0.34499999999999997</v>
      </c>
    </row>
    <row r="193" spans="1:31" x14ac:dyDescent="0.25">
      <c r="A193" s="24">
        <v>540131</v>
      </c>
      <c r="B193" s="25" t="s">
        <v>219</v>
      </c>
      <c r="C193" s="25" t="s">
        <v>215</v>
      </c>
      <c r="D193" s="25" t="s">
        <v>23</v>
      </c>
      <c r="E193" s="24">
        <v>8</v>
      </c>
      <c r="F193" s="25"/>
      <c r="G193" s="24">
        <v>0</v>
      </c>
      <c r="H193" s="24">
        <v>1</v>
      </c>
      <c r="I193" s="24">
        <v>29</v>
      </c>
      <c r="J193" s="24">
        <v>28</v>
      </c>
      <c r="K193" s="24">
        <v>0</v>
      </c>
      <c r="L193" s="24">
        <v>9</v>
      </c>
      <c r="M193" s="24"/>
      <c r="N193" s="24">
        <v>39</v>
      </c>
      <c r="O193" s="24">
        <v>28</v>
      </c>
      <c r="P193" s="24">
        <v>67</v>
      </c>
      <c r="Q193" s="24"/>
      <c r="R193" s="24">
        <v>3</v>
      </c>
      <c r="S193" s="24">
        <v>34</v>
      </c>
      <c r="T193" s="24">
        <v>2</v>
      </c>
      <c r="U193" s="24">
        <v>0</v>
      </c>
      <c r="V193" s="24">
        <v>0</v>
      </c>
      <c r="W193" s="24">
        <v>36</v>
      </c>
      <c r="X193" s="24">
        <v>39</v>
      </c>
      <c r="Z193" s="261">
        <f>IFERROR(_xlfn.PERCENTRANK.INC(T$6:T$286,T193),"-9999")</f>
        <v>0.51500000000000001</v>
      </c>
      <c r="AA193" s="261">
        <f>IFERROR(_xlfn.PERCENTRANK.INC(X$6:X$286,X193),"-9999")</f>
        <v>0.34499999999999997</v>
      </c>
    </row>
    <row r="194" spans="1:31" x14ac:dyDescent="0.25">
      <c r="A194" s="24">
        <v>540168</v>
      </c>
      <c r="B194" s="25" t="s">
        <v>279</v>
      </c>
      <c r="C194" s="25" t="s">
        <v>280</v>
      </c>
      <c r="D194" s="25" t="s">
        <v>23</v>
      </c>
      <c r="E194" s="24">
        <v>3</v>
      </c>
      <c r="F194" s="25"/>
      <c r="G194" s="24">
        <v>0</v>
      </c>
      <c r="H194" s="24">
        <v>0</v>
      </c>
      <c r="I194" s="24">
        <v>40</v>
      </c>
      <c r="J194" s="24">
        <v>25</v>
      </c>
      <c r="K194" s="24">
        <v>0</v>
      </c>
      <c r="L194" s="24">
        <v>5</v>
      </c>
      <c r="M194" s="24"/>
      <c r="N194" s="24">
        <v>45</v>
      </c>
      <c r="O194" s="24">
        <v>25</v>
      </c>
      <c r="P194" s="24">
        <v>70</v>
      </c>
      <c r="Q194" s="24"/>
      <c r="R194" s="24">
        <v>0</v>
      </c>
      <c r="S194" s="24">
        <v>39</v>
      </c>
      <c r="T194" s="24">
        <v>0</v>
      </c>
      <c r="U194" s="24">
        <v>0</v>
      </c>
      <c r="V194" s="24">
        <v>0</v>
      </c>
      <c r="W194" s="24">
        <v>39</v>
      </c>
      <c r="X194" s="24">
        <v>39</v>
      </c>
      <c r="Z194" s="261">
        <f>IFERROR(_xlfn.PERCENTRANK.INC(T$6:T$286,T194),"-9999")</f>
        <v>0</v>
      </c>
      <c r="AA194" s="261">
        <f>IFERROR(_xlfn.PERCENTRANK.INC(X$6:X$286,X194),"-9999")</f>
        <v>0.34499999999999997</v>
      </c>
    </row>
    <row r="195" spans="1:31" x14ac:dyDescent="0.25">
      <c r="A195" s="24">
        <v>540046</v>
      </c>
      <c r="B195" s="25" t="s">
        <v>99</v>
      </c>
      <c r="C195" s="25" t="s">
        <v>100</v>
      </c>
      <c r="D195" s="25" t="s">
        <v>23</v>
      </c>
      <c r="E195" s="24">
        <v>8</v>
      </c>
      <c r="F195" s="25"/>
      <c r="G195" s="24">
        <v>0</v>
      </c>
      <c r="H195" s="24">
        <v>3</v>
      </c>
      <c r="I195" s="24">
        <v>23</v>
      </c>
      <c r="J195" s="24">
        <v>0</v>
      </c>
      <c r="K195" s="24">
        <v>0</v>
      </c>
      <c r="L195" s="24">
        <v>12</v>
      </c>
      <c r="M195" s="24"/>
      <c r="N195" s="24">
        <v>38</v>
      </c>
      <c r="O195" s="24">
        <v>0</v>
      </c>
      <c r="P195" s="24">
        <v>38</v>
      </c>
      <c r="Q195" s="24"/>
      <c r="R195" s="24">
        <v>0</v>
      </c>
      <c r="S195" s="24">
        <v>26</v>
      </c>
      <c r="T195" s="24">
        <v>12</v>
      </c>
      <c r="U195" s="24">
        <v>0</v>
      </c>
      <c r="V195" s="24">
        <v>0</v>
      </c>
      <c r="W195" s="24">
        <v>38</v>
      </c>
      <c r="X195" s="24">
        <v>38</v>
      </c>
      <c r="Z195" s="261">
        <f>IFERROR(_xlfn.PERCENTRANK.INC(T$6:T$286,T195),"-9999")</f>
        <v>0.70299999999999996</v>
      </c>
      <c r="AA195" s="261">
        <f>IFERROR(_xlfn.PERCENTRANK.INC(X$6:X$286,X195),"-9999")</f>
        <v>0.33400000000000002</v>
      </c>
    </row>
    <row r="196" spans="1:31" x14ac:dyDescent="0.25">
      <c r="A196" s="24">
        <v>540017</v>
      </c>
      <c r="B196" s="25" t="s">
        <v>57</v>
      </c>
      <c r="C196" s="25" t="s">
        <v>56</v>
      </c>
      <c r="D196" s="25" t="s">
        <v>23</v>
      </c>
      <c r="E196" s="24">
        <v>2</v>
      </c>
      <c r="F196" s="25"/>
      <c r="G196" s="24">
        <v>0</v>
      </c>
      <c r="H196" s="24">
        <v>0</v>
      </c>
      <c r="I196" s="24">
        <v>26</v>
      </c>
      <c r="J196" s="24">
        <v>7</v>
      </c>
      <c r="K196" s="24">
        <v>0</v>
      </c>
      <c r="L196" s="24">
        <v>12</v>
      </c>
      <c r="M196" s="24"/>
      <c r="N196" s="24">
        <v>38</v>
      </c>
      <c r="O196" s="24">
        <v>7</v>
      </c>
      <c r="P196" s="24">
        <v>45</v>
      </c>
      <c r="Q196" s="24"/>
      <c r="R196" s="24">
        <v>15</v>
      </c>
      <c r="S196" s="24">
        <v>23</v>
      </c>
      <c r="T196" s="24">
        <v>0</v>
      </c>
      <c r="U196" s="24">
        <v>0</v>
      </c>
      <c r="V196" s="24">
        <v>0</v>
      </c>
      <c r="W196" s="24">
        <v>23</v>
      </c>
      <c r="X196" s="24">
        <v>38</v>
      </c>
      <c r="Z196" s="261">
        <f>IFERROR(_xlfn.PERCENTRANK.INC(T$6:T$286,T196),"-9999")</f>
        <v>0</v>
      </c>
      <c r="AA196" s="261">
        <f>IFERROR(_xlfn.PERCENTRANK.INC(X$6:X$286,X196),"-9999")</f>
        <v>0.33400000000000002</v>
      </c>
      <c r="AC196" s="252"/>
      <c r="AD196" s="252"/>
      <c r="AE196" s="252"/>
    </row>
    <row r="197" spans="1:31" x14ac:dyDescent="0.25">
      <c r="A197" s="24">
        <v>540058</v>
      </c>
      <c r="B197" s="25" t="s">
        <v>115</v>
      </c>
      <c r="C197" s="25" t="s">
        <v>112</v>
      </c>
      <c r="D197" s="25" t="s">
        <v>23</v>
      </c>
      <c r="E197" s="24">
        <v>6</v>
      </c>
      <c r="F197" s="25"/>
      <c r="G197" s="24">
        <v>0</v>
      </c>
      <c r="H197" s="24">
        <v>0</v>
      </c>
      <c r="I197" s="24">
        <v>38</v>
      </c>
      <c r="J197" s="24">
        <v>11</v>
      </c>
      <c r="K197" s="24">
        <v>0</v>
      </c>
      <c r="L197" s="24">
        <v>1</v>
      </c>
      <c r="M197" s="24"/>
      <c r="N197" s="24">
        <v>39</v>
      </c>
      <c r="O197" s="24">
        <v>11</v>
      </c>
      <c r="P197" s="24">
        <v>50</v>
      </c>
      <c r="Q197" s="24"/>
      <c r="R197" s="24">
        <v>0</v>
      </c>
      <c r="S197" s="24">
        <v>38</v>
      </c>
      <c r="T197" s="24">
        <v>0</v>
      </c>
      <c r="U197" s="24">
        <v>0</v>
      </c>
      <c r="V197" s="24">
        <v>0</v>
      </c>
      <c r="W197" s="24">
        <v>38</v>
      </c>
      <c r="X197" s="24">
        <v>38</v>
      </c>
      <c r="Z197" s="261">
        <f>IFERROR(_xlfn.PERCENTRANK.INC(T$6:T$286,T197),"-9999")</f>
        <v>0</v>
      </c>
      <c r="AA197" s="261">
        <f>IFERROR(_xlfn.PERCENTRANK.INC(X$6:X$286,X197),"-9999")</f>
        <v>0.33400000000000002</v>
      </c>
    </row>
    <row r="198" spans="1:31" x14ac:dyDescent="0.25">
      <c r="A198" s="24">
        <v>540102</v>
      </c>
      <c r="B198" s="25" t="s">
        <v>177</v>
      </c>
      <c r="C198" s="25" t="s">
        <v>168</v>
      </c>
      <c r="D198" s="25" t="s">
        <v>23</v>
      </c>
      <c r="E198" s="24">
        <v>6</v>
      </c>
      <c r="F198" s="25"/>
      <c r="G198" s="24">
        <v>0</v>
      </c>
      <c r="H198" s="24">
        <v>0</v>
      </c>
      <c r="I198" s="24">
        <v>36</v>
      </c>
      <c r="J198" s="24">
        <v>0</v>
      </c>
      <c r="K198" s="24">
        <v>0</v>
      </c>
      <c r="L198" s="24">
        <v>0</v>
      </c>
      <c r="M198" s="24"/>
      <c r="N198" s="24">
        <v>36</v>
      </c>
      <c r="O198" s="24">
        <v>0</v>
      </c>
      <c r="P198" s="24">
        <v>36</v>
      </c>
      <c r="Q198" s="24"/>
      <c r="R198" s="24">
        <v>0</v>
      </c>
      <c r="S198" s="24">
        <v>36</v>
      </c>
      <c r="T198" s="24">
        <v>0</v>
      </c>
      <c r="U198" s="24">
        <v>0</v>
      </c>
      <c r="V198" s="24">
        <v>0</v>
      </c>
      <c r="W198" s="24">
        <v>36</v>
      </c>
      <c r="X198" s="24">
        <v>36</v>
      </c>
      <c r="Z198" s="261">
        <f>IFERROR(_xlfn.PERCENTRANK.INC(T$6:T$286,T198),"-9999")</f>
        <v>0</v>
      </c>
      <c r="AA198" s="261">
        <f>IFERROR(_xlfn.PERCENTRANK.INC(X$6:X$286,X198),"-9999")</f>
        <v>0.32300000000000001</v>
      </c>
    </row>
    <row r="199" spans="1:31" x14ac:dyDescent="0.25">
      <c r="A199" s="24">
        <v>540148</v>
      </c>
      <c r="B199" s="25" t="s">
        <v>246</v>
      </c>
      <c r="C199" s="25" t="s">
        <v>245</v>
      </c>
      <c r="D199" s="25" t="s">
        <v>23</v>
      </c>
      <c r="E199" s="24">
        <v>4</v>
      </c>
      <c r="F199" s="25"/>
      <c r="G199" s="24">
        <v>0</v>
      </c>
      <c r="H199" s="24">
        <v>0</v>
      </c>
      <c r="I199" s="24">
        <v>35</v>
      </c>
      <c r="J199" s="24">
        <v>0</v>
      </c>
      <c r="K199" s="24">
        <v>0</v>
      </c>
      <c r="L199" s="24">
        <v>1</v>
      </c>
      <c r="M199" s="24"/>
      <c r="N199" s="24">
        <v>36</v>
      </c>
      <c r="O199" s="24">
        <v>0</v>
      </c>
      <c r="P199" s="24">
        <v>36</v>
      </c>
      <c r="Q199" s="24"/>
      <c r="R199" s="24">
        <v>36</v>
      </c>
      <c r="S199" s="24">
        <v>0</v>
      </c>
      <c r="T199" s="24">
        <v>0</v>
      </c>
      <c r="U199" s="24">
        <v>0</v>
      </c>
      <c r="V199" s="24">
        <v>0</v>
      </c>
      <c r="W199" s="24">
        <v>0</v>
      </c>
      <c r="X199" s="24">
        <v>36</v>
      </c>
      <c r="Z199" s="261">
        <f>IFERROR(_xlfn.PERCENTRANK.INC(T$6:T$286,T199),"-9999")</f>
        <v>0</v>
      </c>
      <c r="AA199" s="261">
        <f>IFERROR(_xlfn.PERCENTRANK.INC(X$6:X$286,X199),"-9999")</f>
        <v>0.32300000000000001</v>
      </c>
    </row>
    <row r="200" spans="1:31" x14ac:dyDescent="0.25">
      <c r="A200" s="24">
        <v>540176</v>
      </c>
      <c r="B200" s="25" t="s">
        <v>294</v>
      </c>
      <c r="C200" s="25" t="s">
        <v>295</v>
      </c>
      <c r="D200" s="25" t="s">
        <v>23</v>
      </c>
      <c r="E200" s="24">
        <v>7</v>
      </c>
      <c r="F200" s="25"/>
      <c r="G200" s="24">
        <v>0</v>
      </c>
      <c r="H200" s="24">
        <v>0</v>
      </c>
      <c r="I200" s="24">
        <v>34</v>
      </c>
      <c r="J200" s="24">
        <v>0</v>
      </c>
      <c r="K200" s="24">
        <v>0</v>
      </c>
      <c r="L200" s="24">
        <v>2</v>
      </c>
      <c r="M200" s="24"/>
      <c r="N200" s="24">
        <v>36</v>
      </c>
      <c r="O200" s="24">
        <v>0</v>
      </c>
      <c r="P200" s="24">
        <v>36</v>
      </c>
      <c r="Q200" s="24"/>
      <c r="R200" s="24">
        <v>36</v>
      </c>
      <c r="S200" s="24">
        <v>0</v>
      </c>
      <c r="T200" s="24">
        <v>0</v>
      </c>
      <c r="U200" s="24">
        <v>0</v>
      </c>
      <c r="V200" s="24">
        <v>0</v>
      </c>
      <c r="W200" s="24">
        <v>0</v>
      </c>
      <c r="X200" s="24">
        <v>36</v>
      </c>
      <c r="Z200" s="261">
        <f>IFERROR(_xlfn.PERCENTRANK.INC(T$6:T$286,T200),"-9999")</f>
        <v>0</v>
      </c>
      <c r="AA200" s="261">
        <f>IFERROR(_xlfn.PERCENTRANK.INC(X$6:X$286,X200),"-9999")</f>
        <v>0.32300000000000001</v>
      </c>
    </row>
    <row r="201" spans="1:31" x14ac:dyDescent="0.25">
      <c r="A201" s="24">
        <v>540187</v>
      </c>
      <c r="B201" s="25" t="s">
        <v>315</v>
      </c>
      <c r="C201" s="25" t="s">
        <v>316</v>
      </c>
      <c r="D201" s="25" t="s">
        <v>23</v>
      </c>
      <c r="E201" s="24">
        <v>1</v>
      </c>
      <c r="F201" s="25"/>
      <c r="G201" s="24">
        <v>0</v>
      </c>
      <c r="H201" s="24">
        <v>3</v>
      </c>
      <c r="I201" s="24">
        <v>23</v>
      </c>
      <c r="J201" s="24">
        <v>4</v>
      </c>
      <c r="K201" s="24">
        <v>0</v>
      </c>
      <c r="L201" s="24">
        <v>9</v>
      </c>
      <c r="M201" s="24"/>
      <c r="N201" s="24">
        <v>35</v>
      </c>
      <c r="O201" s="24">
        <v>4</v>
      </c>
      <c r="P201" s="24">
        <v>39</v>
      </c>
      <c r="Q201" s="24"/>
      <c r="R201" s="24">
        <v>0</v>
      </c>
      <c r="S201" s="24">
        <v>17</v>
      </c>
      <c r="T201" s="24">
        <v>18</v>
      </c>
      <c r="U201" s="24">
        <v>0</v>
      </c>
      <c r="V201" s="24">
        <v>0</v>
      </c>
      <c r="W201" s="24">
        <v>35</v>
      </c>
      <c r="X201" s="24">
        <v>35</v>
      </c>
      <c r="Z201" s="261">
        <f>IFERROR(_xlfn.PERCENTRANK.INC(T$6:T$286,T201),"-9999")</f>
        <v>0.73599999999999999</v>
      </c>
      <c r="AA201" s="261">
        <f>IFERROR(_xlfn.PERCENTRANK.INC(X$6:X$286,X201),"-9999")</f>
        <v>0.30399999999999999</v>
      </c>
    </row>
    <row r="202" spans="1:31" x14ac:dyDescent="0.25">
      <c r="A202" s="24">
        <v>540167</v>
      </c>
      <c r="B202" s="25" t="s">
        <v>282</v>
      </c>
      <c r="C202" s="25" t="s">
        <v>280</v>
      </c>
      <c r="D202" s="25" t="s">
        <v>23</v>
      </c>
      <c r="E202" s="24">
        <v>3</v>
      </c>
      <c r="F202" s="25"/>
      <c r="G202" s="24">
        <v>0</v>
      </c>
      <c r="H202" s="24">
        <v>2</v>
      </c>
      <c r="I202" s="24">
        <v>9</v>
      </c>
      <c r="J202" s="24">
        <v>6</v>
      </c>
      <c r="K202" s="24">
        <v>0</v>
      </c>
      <c r="L202" s="24">
        <v>24</v>
      </c>
      <c r="M202" s="24"/>
      <c r="N202" s="24">
        <v>35</v>
      </c>
      <c r="O202" s="24">
        <v>6</v>
      </c>
      <c r="P202" s="24">
        <v>41</v>
      </c>
      <c r="Q202" s="24"/>
      <c r="R202" s="24">
        <v>0</v>
      </c>
      <c r="S202" s="24">
        <v>32</v>
      </c>
      <c r="T202" s="24">
        <v>3</v>
      </c>
      <c r="U202" s="24">
        <v>0</v>
      </c>
      <c r="V202" s="24">
        <v>0</v>
      </c>
      <c r="W202" s="24">
        <v>35</v>
      </c>
      <c r="X202" s="24">
        <v>35</v>
      </c>
      <c r="Z202" s="261">
        <f>IFERROR(_xlfn.PERCENTRANK.INC(T$6:T$286,T202),"-9999")</f>
        <v>0.54100000000000004</v>
      </c>
      <c r="AA202" s="261">
        <f>IFERROR(_xlfn.PERCENTRANK.INC(X$6:X$286,X202),"-9999")</f>
        <v>0.30399999999999999</v>
      </c>
    </row>
    <row r="203" spans="1:31" x14ac:dyDescent="0.25">
      <c r="A203" s="28">
        <v>540029</v>
      </c>
      <c r="B203" s="29" t="s">
        <v>79</v>
      </c>
      <c r="C203" s="29" t="s">
        <v>70</v>
      </c>
      <c r="D203" s="29" t="s">
        <v>23</v>
      </c>
      <c r="E203" s="28">
        <v>4</v>
      </c>
      <c r="F203" s="29"/>
      <c r="G203" s="28">
        <v>0</v>
      </c>
      <c r="H203" s="28">
        <v>4</v>
      </c>
      <c r="I203" s="28">
        <v>13</v>
      </c>
      <c r="J203" s="28">
        <v>32</v>
      </c>
      <c r="K203" s="28">
        <v>0</v>
      </c>
      <c r="L203" s="28">
        <v>19</v>
      </c>
      <c r="M203" s="28"/>
      <c r="N203" s="28">
        <v>36</v>
      </c>
      <c r="O203" s="28">
        <v>32</v>
      </c>
      <c r="P203" s="28">
        <v>68</v>
      </c>
      <c r="Q203" s="28"/>
      <c r="R203" s="28">
        <v>7</v>
      </c>
      <c r="S203" s="28">
        <v>3</v>
      </c>
      <c r="T203" s="28">
        <v>3</v>
      </c>
      <c r="U203" s="28">
        <v>0</v>
      </c>
      <c r="V203" s="28">
        <v>0</v>
      </c>
      <c r="W203" s="28">
        <v>28</v>
      </c>
      <c r="X203" s="28">
        <v>35</v>
      </c>
      <c r="Z203" s="261">
        <f>IFERROR(_xlfn.PERCENTRANK.INC(T$6:T$286,T203),"-9999")</f>
        <v>0.54100000000000004</v>
      </c>
      <c r="AA203" s="261">
        <f>IFERROR(_xlfn.PERCENTRANK.INC(X$6:X$286,X203),"-9999")</f>
        <v>0.30399999999999999</v>
      </c>
    </row>
    <row r="204" spans="1:31" x14ac:dyDescent="0.25">
      <c r="A204" s="24">
        <v>540206</v>
      </c>
      <c r="B204" s="25" t="s">
        <v>347</v>
      </c>
      <c r="C204" s="25" t="s">
        <v>345</v>
      </c>
      <c r="D204" s="25" t="s">
        <v>23</v>
      </c>
      <c r="E204" s="24">
        <v>4</v>
      </c>
      <c r="F204" s="25"/>
      <c r="G204" s="24">
        <v>0</v>
      </c>
      <c r="H204" s="24">
        <v>0</v>
      </c>
      <c r="I204" s="24">
        <v>35</v>
      </c>
      <c r="J204" s="24">
        <v>0</v>
      </c>
      <c r="K204" s="24">
        <v>0</v>
      </c>
      <c r="L204" s="24">
        <v>0</v>
      </c>
      <c r="M204" s="24"/>
      <c r="N204" s="24">
        <v>35</v>
      </c>
      <c r="O204" s="24">
        <v>0</v>
      </c>
      <c r="P204" s="24">
        <v>35</v>
      </c>
      <c r="Q204" s="24"/>
      <c r="R204" s="24">
        <v>35</v>
      </c>
      <c r="S204" s="24">
        <v>0</v>
      </c>
      <c r="T204" s="24">
        <v>0</v>
      </c>
      <c r="U204" s="24">
        <v>0</v>
      </c>
      <c r="V204" s="24">
        <v>0</v>
      </c>
      <c r="W204" s="24">
        <v>0</v>
      </c>
      <c r="X204" s="24">
        <v>35</v>
      </c>
      <c r="Z204" s="261">
        <f>IFERROR(_xlfn.PERCENTRANK.INC(T$6:T$286,T204),"-9999")</f>
        <v>0</v>
      </c>
      <c r="AA204" s="261">
        <f>IFERROR(_xlfn.PERCENTRANK.INC(X$6:X$286,X204),"-9999")</f>
        <v>0.30399999999999999</v>
      </c>
    </row>
    <row r="205" spans="1:31" x14ac:dyDescent="0.25">
      <c r="A205" s="24">
        <v>540178</v>
      </c>
      <c r="B205" s="25" t="s">
        <v>296</v>
      </c>
      <c r="C205" s="25" t="s">
        <v>295</v>
      </c>
      <c r="D205" s="25" t="s">
        <v>23</v>
      </c>
      <c r="E205" s="24">
        <v>7</v>
      </c>
      <c r="F205" s="25"/>
      <c r="G205" s="24">
        <v>0</v>
      </c>
      <c r="H205" s="24">
        <v>0</v>
      </c>
      <c r="I205" s="24">
        <v>35</v>
      </c>
      <c r="J205" s="24">
        <v>0</v>
      </c>
      <c r="K205" s="24">
        <v>0</v>
      </c>
      <c r="L205" s="24">
        <v>0</v>
      </c>
      <c r="M205" s="24"/>
      <c r="N205" s="24">
        <v>35</v>
      </c>
      <c r="O205" s="24">
        <v>0</v>
      </c>
      <c r="P205" s="24">
        <v>35</v>
      </c>
      <c r="Q205" s="24"/>
      <c r="R205" s="24">
        <v>35</v>
      </c>
      <c r="S205" s="24">
        <v>0</v>
      </c>
      <c r="T205" s="24">
        <v>0</v>
      </c>
      <c r="U205" s="24">
        <v>0</v>
      </c>
      <c r="V205" s="24">
        <v>0</v>
      </c>
      <c r="W205" s="24">
        <v>0</v>
      </c>
      <c r="X205" s="24">
        <v>35</v>
      </c>
      <c r="Z205" s="261">
        <f>IFERROR(_xlfn.PERCENTRANK.INC(T$6:T$286,T205),"-9999")</f>
        <v>0</v>
      </c>
      <c r="AA205" s="261">
        <f>IFERROR(_xlfn.PERCENTRANK.INC(X$6:X$286,X205),"-9999")</f>
        <v>0.30399999999999999</v>
      </c>
    </row>
    <row r="206" spans="1:31" x14ac:dyDescent="0.25">
      <c r="A206" s="24">
        <v>540109</v>
      </c>
      <c r="B206" s="25" t="s">
        <v>182</v>
      </c>
      <c r="C206" s="25" t="s">
        <v>180</v>
      </c>
      <c r="D206" s="25" t="s">
        <v>23</v>
      </c>
      <c r="E206" s="24">
        <v>10</v>
      </c>
      <c r="F206" s="25"/>
      <c r="G206" s="24">
        <v>0</v>
      </c>
      <c r="H206" s="24">
        <v>9</v>
      </c>
      <c r="I206" s="24">
        <v>21</v>
      </c>
      <c r="J206" s="24">
        <v>7</v>
      </c>
      <c r="K206" s="24">
        <v>0</v>
      </c>
      <c r="L206" s="24">
        <v>3</v>
      </c>
      <c r="M206" s="24"/>
      <c r="N206" s="24">
        <v>33</v>
      </c>
      <c r="O206" s="24">
        <v>7</v>
      </c>
      <c r="P206" s="24">
        <v>40</v>
      </c>
      <c r="Q206" s="24"/>
      <c r="R206" s="24">
        <v>0</v>
      </c>
      <c r="S206" s="24">
        <v>24</v>
      </c>
      <c r="T206" s="24">
        <v>9</v>
      </c>
      <c r="U206" s="24">
        <v>0</v>
      </c>
      <c r="V206" s="24">
        <v>0</v>
      </c>
      <c r="W206" s="24">
        <v>33</v>
      </c>
      <c r="X206" s="24">
        <v>33</v>
      </c>
      <c r="Z206" s="261">
        <f>IFERROR(_xlfn.PERCENTRANK.INC(T$6:T$286,T206),"-9999")</f>
        <v>0.67200000000000004</v>
      </c>
      <c r="AA206" s="261">
        <f>IFERROR(_xlfn.PERCENTRANK.INC(X$6:X$286,X206),"-9999")</f>
        <v>0.3</v>
      </c>
    </row>
    <row r="207" spans="1:31" x14ac:dyDescent="0.25">
      <c r="A207" s="24">
        <v>540100</v>
      </c>
      <c r="B207" s="25" t="s">
        <v>175</v>
      </c>
      <c r="C207" s="25" t="s">
        <v>168</v>
      </c>
      <c r="D207" s="25" t="s">
        <v>23</v>
      </c>
      <c r="E207" s="24">
        <v>6</v>
      </c>
      <c r="F207" s="25"/>
      <c r="G207" s="24">
        <v>0</v>
      </c>
      <c r="H207" s="24">
        <v>0</v>
      </c>
      <c r="I207" s="24">
        <v>33</v>
      </c>
      <c r="J207" s="24">
        <v>1</v>
      </c>
      <c r="K207" s="24">
        <v>0</v>
      </c>
      <c r="L207" s="24">
        <v>0</v>
      </c>
      <c r="M207" s="24"/>
      <c r="N207" s="24">
        <v>33</v>
      </c>
      <c r="O207" s="24">
        <v>1</v>
      </c>
      <c r="P207" s="24">
        <v>34</v>
      </c>
      <c r="Q207" s="24"/>
      <c r="R207" s="24">
        <v>2</v>
      </c>
      <c r="S207" s="24">
        <v>30</v>
      </c>
      <c r="T207" s="24">
        <v>0</v>
      </c>
      <c r="U207" s="24">
        <v>0</v>
      </c>
      <c r="V207" s="24">
        <v>0</v>
      </c>
      <c r="W207" s="24">
        <v>30</v>
      </c>
      <c r="X207" s="24">
        <v>32</v>
      </c>
      <c r="Z207" s="261">
        <f>IFERROR(_xlfn.PERCENTRANK.INC(T$6:T$286,T207),"-9999")</f>
        <v>0</v>
      </c>
      <c r="AA207" s="261">
        <f>IFERROR(_xlfn.PERCENTRANK.INC(X$6:X$286,X207),"-9999")</f>
        <v>0.29299999999999998</v>
      </c>
    </row>
    <row r="208" spans="1:31" x14ac:dyDescent="0.25">
      <c r="A208" s="24">
        <v>540086</v>
      </c>
      <c r="B208" s="25" t="s">
        <v>150</v>
      </c>
      <c r="C208" s="25" t="s">
        <v>151</v>
      </c>
      <c r="D208" s="25" t="s">
        <v>23</v>
      </c>
      <c r="E208" s="24">
        <v>7</v>
      </c>
      <c r="F208" s="25"/>
      <c r="G208" s="24">
        <v>0</v>
      </c>
      <c r="H208" s="24">
        <v>0</v>
      </c>
      <c r="I208" s="24">
        <v>31</v>
      </c>
      <c r="J208" s="24">
        <v>0</v>
      </c>
      <c r="K208" s="24">
        <v>0</v>
      </c>
      <c r="L208" s="24">
        <v>1</v>
      </c>
      <c r="M208" s="24"/>
      <c r="N208" s="24">
        <v>32</v>
      </c>
      <c r="O208" s="24">
        <v>0</v>
      </c>
      <c r="P208" s="24">
        <v>32</v>
      </c>
      <c r="Q208" s="24"/>
      <c r="R208" s="24">
        <v>32</v>
      </c>
      <c r="S208" s="24">
        <v>0</v>
      </c>
      <c r="T208" s="24">
        <v>0</v>
      </c>
      <c r="U208" s="24">
        <v>0</v>
      </c>
      <c r="V208" s="24">
        <v>0</v>
      </c>
      <c r="W208" s="24">
        <v>0</v>
      </c>
      <c r="X208" s="24">
        <v>32</v>
      </c>
      <c r="Z208" s="261">
        <f>IFERROR(_xlfn.PERCENTRANK.INC(T$6:T$286,T208),"-9999")</f>
        <v>0</v>
      </c>
      <c r="AA208" s="261">
        <f>IFERROR(_xlfn.PERCENTRANK.INC(X$6:X$286,X208),"-9999")</f>
        <v>0.29299999999999998</v>
      </c>
    </row>
    <row r="209" spans="1:31" x14ac:dyDescent="0.25">
      <c r="A209" s="24">
        <v>540274</v>
      </c>
      <c r="B209" s="25" t="s">
        <v>231</v>
      </c>
      <c r="C209" s="25" t="s">
        <v>229</v>
      </c>
      <c r="D209" s="25" t="s">
        <v>23</v>
      </c>
      <c r="E209" s="24">
        <v>6</v>
      </c>
      <c r="F209" s="25"/>
      <c r="G209" s="24">
        <v>0</v>
      </c>
      <c r="H209" s="24">
        <v>5</v>
      </c>
      <c r="I209" s="24">
        <v>22</v>
      </c>
      <c r="J209" s="24">
        <v>0</v>
      </c>
      <c r="K209" s="24">
        <v>0</v>
      </c>
      <c r="L209" s="24">
        <v>4</v>
      </c>
      <c r="M209" s="24"/>
      <c r="N209" s="24">
        <v>31</v>
      </c>
      <c r="O209" s="24">
        <v>0</v>
      </c>
      <c r="P209" s="24">
        <v>31</v>
      </c>
      <c r="Q209" s="24"/>
      <c r="R209" s="24">
        <v>2</v>
      </c>
      <c r="S209" s="24">
        <v>24</v>
      </c>
      <c r="T209" s="24">
        <v>5</v>
      </c>
      <c r="U209" s="24">
        <v>0</v>
      </c>
      <c r="V209" s="24">
        <v>0</v>
      </c>
      <c r="W209" s="24">
        <v>29</v>
      </c>
      <c r="X209" s="24">
        <v>31</v>
      </c>
      <c r="Z209" s="261">
        <f>IFERROR(_xlfn.PERCENTRANK.INC(T$6:T$286,T209),"-9999")</f>
        <v>0.60499999999999998</v>
      </c>
      <c r="AA209" s="261">
        <f>IFERROR(_xlfn.PERCENTRANK.INC(X$6:X$286,X209),"-9999")</f>
        <v>0.28499999999999998</v>
      </c>
    </row>
    <row r="210" spans="1:31" x14ac:dyDescent="0.25">
      <c r="A210" s="24">
        <v>540162</v>
      </c>
      <c r="B210" s="25" t="s">
        <v>270</v>
      </c>
      <c r="C210" s="25" t="s">
        <v>268</v>
      </c>
      <c r="D210" s="25" t="s">
        <v>23</v>
      </c>
      <c r="E210" s="24">
        <v>6</v>
      </c>
      <c r="F210" s="25"/>
      <c r="G210" s="24">
        <v>0</v>
      </c>
      <c r="H210" s="24">
        <v>5</v>
      </c>
      <c r="I210" s="24">
        <v>25</v>
      </c>
      <c r="J210" s="24">
        <v>0</v>
      </c>
      <c r="K210" s="24">
        <v>0</v>
      </c>
      <c r="L210" s="24">
        <v>1</v>
      </c>
      <c r="M210" s="24"/>
      <c r="N210" s="24">
        <v>31</v>
      </c>
      <c r="O210" s="24">
        <v>0</v>
      </c>
      <c r="P210" s="24">
        <v>31</v>
      </c>
      <c r="Q210" s="24"/>
      <c r="R210" s="24">
        <v>0</v>
      </c>
      <c r="S210" s="24">
        <v>27</v>
      </c>
      <c r="T210" s="24">
        <v>4</v>
      </c>
      <c r="U210" s="24">
        <v>0</v>
      </c>
      <c r="V210" s="24">
        <v>0</v>
      </c>
      <c r="W210" s="24">
        <v>31</v>
      </c>
      <c r="X210" s="24">
        <v>31</v>
      </c>
      <c r="Z210" s="261">
        <f>IFERROR(_xlfn.PERCENTRANK.INC(T$6:T$286,T210),"-9999")</f>
        <v>0.59299999999999997</v>
      </c>
      <c r="AA210" s="261">
        <f>IFERROR(_xlfn.PERCENTRANK.INC(X$6:X$286,X210),"-9999")</f>
        <v>0.28499999999999998</v>
      </c>
    </row>
    <row r="211" spans="1:31" x14ac:dyDescent="0.25">
      <c r="A211" s="24">
        <v>540095</v>
      </c>
      <c r="B211" s="25" t="s">
        <v>160</v>
      </c>
      <c r="C211" s="25" t="s">
        <v>159</v>
      </c>
      <c r="D211" s="25" t="s">
        <v>23</v>
      </c>
      <c r="E211" s="24">
        <v>2</v>
      </c>
      <c r="F211" s="25"/>
      <c r="G211" s="24">
        <v>0</v>
      </c>
      <c r="H211" s="24">
        <v>5</v>
      </c>
      <c r="I211" s="24">
        <v>9</v>
      </c>
      <c r="J211" s="24">
        <v>0</v>
      </c>
      <c r="K211" s="24">
        <v>0</v>
      </c>
      <c r="L211" s="24">
        <v>16</v>
      </c>
      <c r="M211" s="24"/>
      <c r="N211" s="24">
        <v>30</v>
      </c>
      <c r="O211" s="24">
        <v>0</v>
      </c>
      <c r="P211" s="24">
        <v>30</v>
      </c>
      <c r="Q211" s="24"/>
      <c r="R211" s="24">
        <v>0</v>
      </c>
      <c r="S211" s="24">
        <v>27</v>
      </c>
      <c r="T211" s="24">
        <v>3</v>
      </c>
      <c r="U211" s="24">
        <v>0</v>
      </c>
      <c r="V211" s="24">
        <v>0</v>
      </c>
      <c r="W211" s="24">
        <v>30</v>
      </c>
      <c r="X211" s="24">
        <v>30</v>
      </c>
      <c r="Z211" s="261">
        <f>IFERROR(_xlfn.PERCENTRANK.INC(T$6:T$286,T211),"-9999")</f>
        <v>0.54100000000000004</v>
      </c>
      <c r="AA211" s="261">
        <f>IFERROR(_xlfn.PERCENTRANK.INC(X$6:X$286,X211),"-9999")</f>
        <v>0.27400000000000002</v>
      </c>
    </row>
    <row r="212" spans="1:31" x14ac:dyDescent="0.25">
      <c r="A212" s="24">
        <v>540113</v>
      </c>
      <c r="B212" s="25" t="s">
        <v>187</v>
      </c>
      <c r="C212" s="25" t="s">
        <v>188</v>
      </c>
      <c r="D212" s="25" t="s">
        <v>23</v>
      </c>
      <c r="E212" s="24">
        <v>2</v>
      </c>
      <c r="F212" s="25"/>
      <c r="G212" s="24">
        <v>0</v>
      </c>
      <c r="H212" s="24">
        <v>3</v>
      </c>
      <c r="I212" s="24">
        <v>26</v>
      </c>
      <c r="J212" s="24">
        <v>1</v>
      </c>
      <c r="K212" s="24">
        <v>0</v>
      </c>
      <c r="L212" s="24">
        <v>2</v>
      </c>
      <c r="M212" s="24"/>
      <c r="N212" s="24">
        <v>31</v>
      </c>
      <c r="O212" s="24">
        <v>1</v>
      </c>
      <c r="P212" s="24">
        <v>32</v>
      </c>
      <c r="Q212" s="24"/>
      <c r="R212" s="24">
        <v>0</v>
      </c>
      <c r="S212" s="24">
        <v>28</v>
      </c>
      <c r="T212" s="24">
        <v>2</v>
      </c>
      <c r="U212" s="24">
        <v>0</v>
      </c>
      <c r="V212" s="24">
        <v>0</v>
      </c>
      <c r="W212" s="24">
        <v>30</v>
      </c>
      <c r="X212" s="24">
        <v>30</v>
      </c>
      <c r="Z212" s="261">
        <f>IFERROR(_xlfn.PERCENTRANK.INC(T$6:T$286,T212),"-9999")</f>
        <v>0.51500000000000001</v>
      </c>
      <c r="AA212" s="261">
        <f>IFERROR(_xlfn.PERCENTRANK.INC(X$6:X$286,X212),"-9999")</f>
        <v>0.27400000000000002</v>
      </c>
    </row>
    <row r="213" spans="1:31" x14ac:dyDescent="0.25">
      <c r="A213" s="24">
        <v>540252</v>
      </c>
      <c r="B213" s="25" t="s">
        <v>242</v>
      </c>
      <c r="C213" s="25" t="s">
        <v>241</v>
      </c>
      <c r="D213" s="25" t="s">
        <v>23</v>
      </c>
      <c r="E213" s="24">
        <v>9</v>
      </c>
      <c r="F213" s="25"/>
      <c r="G213" s="24">
        <v>0</v>
      </c>
      <c r="H213" s="24">
        <v>0</v>
      </c>
      <c r="I213" s="24">
        <v>13</v>
      </c>
      <c r="J213" s="24">
        <v>0</v>
      </c>
      <c r="K213" s="24">
        <v>0</v>
      </c>
      <c r="L213" s="24">
        <v>17</v>
      </c>
      <c r="M213" s="24"/>
      <c r="N213" s="24">
        <v>30</v>
      </c>
      <c r="O213" s="24">
        <v>0</v>
      </c>
      <c r="P213" s="24">
        <v>30</v>
      </c>
      <c r="Q213" s="24"/>
      <c r="R213" s="24">
        <v>7</v>
      </c>
      <c r="S213" s="24">
        <v>23</v>
      </c>
      <c r="T213" s="24">
        <v>0</v>
      </c>
      <c r="U213" s="24">
        <v>0</v>
      </c>
      <c r="V213" s="24">
        <v>0</v>
      </c>
      <c r="W213" s="24">
        <v>23</v>
      </c>
      <c r="X213" s="24">
        <v>30</v>
      </c>
      <c r="Z213" s="261">
        <f>IFERROR(_xlfn.PERCENTRANK.INC(T$6:T$286,T213),"-9999")</f>
        <v>0</v>
      </c>
      <c r="AA213" s="261">
        <f>IFERROR(_xlfn.PERCENTRANK.INC(X$6:X$286,X213),"-9999")</f>
        <v>0.27400000000000002</v>
      </c>
    </row>
    <row r="214" spans="1:31" x14ac:dyDescent="0.25">
      <c r="A214" s="24">
        <v>540272</v>
      </c>
      <c r="B214" s="25" t="s">
        <v>230</v>
      </c>
      <c r="C214" s="25" t="s">
        <v>229</v>
      </c>
      <c r="D214" s="25" t="s">
        <v>23</v>
      </c>
      <c r="E214" s="24">
        <v>6</v>
      </c>
      <c r="F214" s="25"/>
      <c r="G214" s="24">
        <v>0</v>
      </c>
      <c r="H214" s="24">
        <v>3</v>
      </c>
      <c r="I214" s="24">
        <v>26</v>
      </c>
      <c r="J214" s="24">
        <v>0</v>
      </c>
      <c r="K214" s="24">
        <v>0</v>
      </c>
      <c r="L214" s="24">
        <v>0</v>
      </c>
      <c r="M214" s="24"/>
      <c r="N214" s="24">
        <v>29</v>
      </c>
      <c r="O214" s="24">
        <v>0</v>
      </c>
      <c r="P214" s="24">
        <v>29</v>
      </c>
      <c r="Q214" s="24"/>
      <c r="R214" s="24">
        <v>0</v>
      </c>
      <c r="S214" s="24">
        <v>26</v>
      </c>
      <c r="T214" s="24">
        <v>3</v>
      </c>
      <c r="U214" s="24">
        <v>0</v>
      </c>
      <c r="V214" s="24">
        <v>0</v>
      </c>
      <c r="W214" s="24">
        <v>29</v>
      </c>
      <c r="X214" s="24">
        <v>29</v>
      </c>
      <c r="Z214" s="261">
        <f>IFERROR(_xlfn.PERCENTRANK.INC(T$6:T$286,T214),"-9999")</f>
        <v>0.54100000000000004</v>
      </c>
      <c r="AA214" s="261">
        <f>IFERROR(_xlfn.PERCENTRANK.INC(X$6:X$286,X214),"-9999")</f>
        <v>0.27</v>
      </c>
    </row>
    <row r="215" spans="1:31" x14ac:dyDescent="0.25">
      <c r="A215" s="24">
        <v>540098</v>
      </c>
      <c r="B215" s="25" t="s">
        <v>173</v>
      </c>
      <c r="C215" s="25" t="s">
        <v>168</v>
      </c>
      <c r="D215" s="25" t="s">
        <v>23</v>
      </c>
      <c r="E215" s="24">
        <v>6</v>
      </c>
      <c r="F215" s="25"/>
      <c r="G215" s="24">
        <v>0</v>
      </c>
      <c r="H215" s="24">
        <v>0</v>
      </c>
      <c r="I215" s="24">
        <v>25</v>
      </c>
      <c r="J215" s="24">
        <v>0</v>
      </c>
      <c r="K215" s="24">
        <v>0</v>
      </c>
      <c r="L215" s="24">
        <v>3</v>
      </c>
      <c r="M215" s="24"/>
      <c r="N215" s="24">
        <v>28</v>
      </c>
      <c r="O215" s="24">
        <v>0</v>
      </c>
      <c r="P215" s="24">
        <v>28</v>
      </c>
      <c r="Q215" s="24"/>
      <c r="R215" s="24">
        <v>12</v>
      </c>
      <c r="S215" s="24">
        <v>16</v>
      </c>
      <c r="T215" s="24">
        <v>0</v>
      </c>
      <c r="U215" s="24">
        <v>0</v>
      </c>
      <c r="V215" s="24">
        <v>0</v>
      </c>
      <c r="W215" s="24">
        <v>16</v>
      </c>
      <c r="X215" s="24">
        <v>28</v>
      </c>
      <c r="Z215" s="261">
        <f>IFERROR(_xlfn.PERCENTRANK.INC(T$6:T$286,T215),"-9999")</f>
        <v>0</v>
      </c>
      <c r="AA215" s="261">
        <f>IFERROR(_xlfn.PERCENTRANK.INC(X$6:X$286,X215),"-9999")</f>
        <v>0.26300000000000001</v>
      </c>
    </row>
    <row r="216" spans="1:31" x14ac:dyDescent="0.25">
      <c r="A216" s="24">
        <v>540184</v>
      </c>
      <c r="B216" s="25" t="s">
        <v>311</v>
      </c>
      <c r="C216" s="25" t="s">
        <v>312</v>
      </c>
      <c r="D216" s="25" t="s">
        <v>23</v>
      </c>
      <c r="E216" s="24">
        <v>5</v>
      </c>
      <c r="F216" s="25"/>
      <c r="G216" s="24">
        <v>0</v>
      </c>
      <c r="H216" s="24">
        <v>0</v>
      </c>
      <c r="I216" s="24">
        <v>19</v>
      </c>
      <c r="J216" s="24">
        <v>1</v>
      </c>
      <c r="K216" s="24">
        <v>0</v>
      </c>
      <c r="L216" s="24">
        <v>9</v>
      </c>
      <c r="M216" s="24"/>
      <c r="N216" s="24">
        <v>28</v>
      </c>
      <c r="O216" s="24">
        <v>1</v>
      </c>
      <c r="P216" s="24">
        <v>29</v>
      </c>
      <c r="Q216" s="24"/>
      <c r="R216" s="24">
        <v>0</v>
      </c>
      <c r="S216" s="24">
        <v>28</v>
      </c>
      <c r="T216" s="24">
        <v>0</v>
      </c>
      <c r="U216" s="24">
        <v>0</v>
      </c>
      <c r="V216" s="24">
        <v>0</v>
      </c>
      <c r="W216" s="24">
        <v>28</v>
      </c>
      <c r="X216" s="24">
        <v>28</v>
      </c>
      <c r="Z216" s="261">
        <f>IFERROR(_xlfn.PERCENTRANK.INC(T$6:T$286,T216),"-9999")</f>
        <v>0</v>
      </c>
      <c r="AA216" s="261">
        <f>IFERROR(_xlfn.PERCENTRANK.INC(X$6:X$286,X216),"-9999")</f>
        <v>0.26300000000000001</v>
      </c>
    </row>
    <row r="217" spans="1:31" x14ac:dyDescent="0.25">
      <c r="A217" s="24">
        <v>540236</v>
      </c>
      <c r="B217" s="25" t="s">
        <v>42</v>
      </c>
      <c r="C217" s="25" t="s">
        <v>40</v>
      </c>
      <c r="D217" s="25" t="s">
        <v>23</v>
      </c>
      <c r="E217" s="24">
        <v>7</v>
      </c>
      <c r="F217" s="25"/>
      <c r="G217" s="24">
        <v>0</v>
      </c>
      <c r="H217" s="24">
        <v>0</v>
      </c>
      <c r="I217" s="24">
        <v>2</v>
      </c>
      <c r="J217" s="24">
        <v>0</v>
      </c>
      <c r="K217" s="24">
        <v>0</v>
      </c>
      <c r="L217" s="24">
        <v>25</v>
      </c>
      <c r="M217" s="24"/>
      <c r="N217" s="24">
        <v>27</v>
      </c>
      <c r="O217" s="24">
        <v>0</v>
      </c>
      <c r="P217" s="24">
        <v>27</v>
      </c>
      <c r="Q217" s="24"/>
      <c r="R217" s="24">
        <v>0</v>
      </c>
      <c r="S217" s="24">
        <v>27</v>
      </c>
      <c r="T217" s="24">
        <v>0</v>
      </c>
      <c r="U217" s="24">
        <v>0</v>
      </c>
      <c r="V217" s="24">
        <v>0</v>
      </c>
      <c r="W217" s="24">
        <v>27</v>
      </c>
      <c r="X217" s="24">
        <v>27</v>
      </c>
      <c r="Z217" s="261">
        <f>IFERROR(_xlfn.PERCENTRANK.INC(T$6:T$286,T217),"-9999")</f>
        <v>0</v>
      </c>
      <c r="AA217" s="261">
        <f>IFERROR(_xlfn.PERCENTRANK.INC(X$6:X$286,X217),"-9999")</f>
        <v>0.25900000000000001</v>
      </c>
    </row>
    <row r="218" spans="1:31" x14ac:dyDescent="0.25">
      <c r="A218" s="24">
        <v>540054</v>
      </c>
      <c r="B218" s="25" t="s">
        <v>111</v>
      </c>
      <c r="C218" s="25" t="s">
        <v>112</v>
      </c>
      <c r="D218" s="25" t="s">
        <v>23</v>
      </c>
      <c r="E218" s="24">
        <v>6</v>
      </c>
      <c r="F218" s="25"/>
      <c r="G218" s="24">
        <v>0</v>
      </c>
      <c r="H218" s="24">
        <v>9</v>
      </c>
      <c r="I218" s="24">
        <v>11</v>
      </c>
      <c r="J218" s="24">
        <v>18</v>
      </c>
      <c r="K218" s="24">
        <v>0</v>
      </c>
      <c r="L218" s="24">
        <v>7</v>
      </c>
      <c r="M218" s="24"/>
      <c r="N218" s="24">
        <v>27</v>
      </c>
      <c r="O218" s="24">
        <v>18</v>
      </c>
      <c r="P218" s="24">
        <v>45</v>
      </c>
      <c r="Q218" s="24"/>
      <c r="R218" s="24">
        <v>0</v>
      </c>
      <c r="S218" s="24">
        <v>18</v>
      </c>
      <c r="T218" s="24">
        <v>8</v>
      </c>
      <c r="U218" s="24">
        <v>0</v>
      </c>
      <c r="V218" s="24">
        <v>0</v>
      </c>
      <c r="W218" s="24">
        <v>26</v>
      </c>
      <c r="X218" s="24">
        <v>26</v>
      </c>
      <c r="Z218" s="261">
        <f>IFERROR(_xlfn.PERCENTRANK.INC(T$6:T$286,T218),"-9999")</f>
        <v>0.65400000000000003</v>
      </c>
      <c r="AA218" s="261">
        <f>IFERROR(_xlfn.PERCENTRANK.INC(X$6:X$286,X218),"-9999")</f>
        <v>0.251</v>
      </c>
      <c r="AC218" s="252"/>
      <c r="AD218" s="252"/>
      <c r="AE218" s="252"/>
    </row>
    <row r="219" spans="1:31" x14ac:dyDescent="0.25">
      <c r="A219" s="24">
        <v>540171</v>
      </c>
      <c r="B219" s="25" t="s">
        <v>289</v>
      </c>
      <c r="C219" s="25" t="s">
        <v>288</v>
      </c>
      <c r="D219" s="25" t="s">
        <v>23</v>
      </c>
      <c r="E219" s="24">
        <v>1</v>
      </c>
      <c r="F219" s="25"/>
      <c r="G219" s="24">
        <v>0</v>
      </c>
      <c r="H219" s="24">
        <v>0</v>
      </c>
      <c r="I219" s="24">
        <v>13</v>
      </c>
      <c r="J219" s="24">
        <v>12</v>
      </c>
      <c r="K219" s="24">
        <v>0</v>
      </c>
      <c r="L219" s="24">
        <v>13</v>
      </c>
      <c r="M219" s="24"/>
      <c r="N219" s="24">
        <v>26</v>
      </c>
      <c r="O219" s="24">
        <v>12</v>
      </c>
      <c r="P219" s="24">
        <v>38</v>
      </c>
      <c r="Q219" s="24"/>
      <c r="R219" s="24">
        <v>26</v>
      </c>
      <c r="S219" s="24">
        <v>0</v>
      </c>
      <c r="T219" s="24">
        <v>0</v>
      </c>
      <c r="U219" s="24">
        <v>0</v>
      </c>
      <c r="V219" s="24">
        <v>0</v>
      </c>
      <c r="W219" s="24">
        <v>0</v>
      </c>
      <c r="X219" s="24">
        <v>26</v>
      </c>
      <c r="Z219" s="261">
        <f>IFERROR(_xlfn.PERCENTRANK.INC(T$6:T$286,T219),"-9999")</f>
        <v>0</v>
      </c>
      <c r="AA219" s="261">
        <f>IFERROR(_xlfn.PERCENTRANK.INC(X$6:X$286,X219),"-9999")</f>
        <v>0.251</v>
      </c>
    </row>
    <row r="220" spans="1:31" x14ac:dyDescent="0.25">
      <c r="A220" s="24">
        <v>540079</v>
      </c>
      <c r="B220" s="25" t="s">
        <v>142</v>
      </c>
      <c r="C220" s="25" t="s">
        <v>134</v>
      </c>
      <c r="D220" s="25" t="s">
        <v>23</v>
      </c>
      <c r="E220" s="24">
        <v>3</v>
      </c>
      <c r="F220" s="25"/>
      <c r="G220" s="24">
        <v>0</v>
      </c>
      <c r="H220" s="24">
        <v>0</v>
      </c>
      <c r="I220" s="24">
        <v>20</v>
      </c>
      <c r="J220" s="24">
        <v>70</v>
      </c>
      <c r="K220" s="24">
        <v>0</v>
      </c>
      <c r="L220" s="24">
        <v>5</v>
      </c>
      <c r="M220" s="24"/>
      <c r="N220" s="24">
        <v>25</v>
      </c>
      <c r="O220" s="24">
        <v>70</v>
      </c>
      <c r="P220" s="24">
        <v>95</v>
      </c>
      <c r="Q220" s="24"/>
      <c r="R220" s="24">
        <v>0</v>
      </c>
      <c r="S220" s="24">
        <v>24</v>
      </c>
      <c r="T220" s="24">
        <v>1</v>
      </c>
      <c r="U220" s="24">
        <v>0</v>
      </c>
      <c r="V220" s="24">
        <v>0</v>
      </c>
      <c r="W220" s="24">
        <v>25</v>
      </c>
      <c r="X220" s="24">
        <v>25</v>
      </c>
      <c r="Z220" s="261">
        <f>IFERROR(_xlfn.PERCENTRANK.INC(T$6:T$286,T220),"-9999")</f>
        <v>0.45400000000000001</v>
      </c>
      <c r="AA220" s="261">
        <f>IFERROR(_xlfn.PERCENTRANK.INC(X$6:X$286,X220),"-9999")</f>
        <v>0.248</v>
      </c>
    </row>
    <row r="221" spans="1:31" x14ac:dyDescent="0.25">
      <c r="A221" s="24">
        <v>540143</v>
      </c>
      <c r="B221" s="25" t="s">
        <v>236</v>
      </c>
      <c r="C221" s="25" t="s">
        <v>235</v>
      </c>
      <c r="D221" s="25" t="s">
        <v>23</v>
      </c>
      <c r="E221" s="24">
        <v>1</v>
      </c>
      <c r="F221" s="25"/>
      <c r="G221" s="24">
        <v>1</v>
      </c>
      <c r="H221" s="24">
        <v>2</v>
      </c>
      <c r="I221" s="24">
        <v>19</v>
      </c>
      <c r="J221" s="24">
        <v>4</v>
      </c>
      <c r="K221" s="24">
        <v>0</v>
      </c>
      <c r="L221" s="24">
        <v>5</v>
      </c>
      <c r="M221" s="24"/>
      <c r="N221" s="24">
        <v>27</v>
      </c>
      <c r="O221" s="24">
        <v>4</v>
      </c>
      <c r="P221" s="24">
        <v>31</v>
      </c>
      <c r="Q221" s="24"/>
      <c r="R221" s="24">
        <v>0</v>
      </c>
      <c r="S221" s="24">
        <v>21</v>
      </c>
      <c r="T221" s="24">
        <v>3</v>
      </c>
      <c r="U221" s="24">
        <v>0</v>
      </c>
      <c r="V221" s="24">
        <v>0</v>
      </c>
      <c r="W221" s="24">
        <v>24</v>
      </c>
      <c r="X221" s="24">
        <v>24</v>
      </c>
      <c r="Z221" s="261">
        <f>IFERROR(_xlfn.PERCENTRANK.INC(T$6:T$286,T221),"-9999")</f>
        <v>0.54100000000000004</v>
      </c>
      <c r="AA221" s="261">
        <f>IFERROR(_xlfn.PERCENTRANK.INC(X$6:X$286,X221),"-9999")</f>
        <v>0.22500000000000001</v>
      </c>
    </row>
    <row r="222" spans="1:31" x14ac:dyDescent="0.25">
      <c r="A222" s="24">
        <v>540170</v>
      </c>
      <c r="B222" s="25" t="s">
        <v>287</v>
      </c>
      <c r="C222" s="25" t="s">
        <v>288</v>
      </c>
      <c r="D222" s="25" t="s">
        <v>23</v>
      </c>
      <c r="E222" s="24">
        <v>1</v>
      </c>
      <c r="F222" s="25"/>
      <c r="G222" s="24">
        <v>0</v>
      </c>
      <c r="H222" s="24">
        <v>0</v>
      </c>
      <c r="I222" s="24">
        <v>21</v>
      </c>
      <c r="J222" s="24">
        <v>1</v>
      </c>
      <c r="K222" s="24">
        <v>0</v>
      </c>
      <c r="L222" s="24">
        <v>3</v>
      </c>
      <c r="M222" s="24"/>
      <c r="N222" s="24">
        <v>24</v>
      </c>
      <c r="O222" s="24">
        <v>1</v>
      </c>
      <c r="P222" s="24">
        <v>25</v>
      </c>
      <c r="Q222" s="24"/>
      <c r="R222" s="24">
        <v>2</v>
      </c>
      <c r="S222" s="24">
        <v>22</v>
      </c>
      <c r="T222" s="24">
        <v>0</v>
      </c>
      <c r="U222" s="24">
        <v>0</v>
      </c>
      <c r="V222" s="24">
        <v>0</v>
      </c>
      <c r="W222" s="24">
        <v>22</v>
      </c>
      <c r="X222" s="24">
        <v>24</v>
      </c>
      <c r="Z222" s="261">
        <f>IFERROR(_xlfn.PERCENTRANK.INC(T$6:T$286,T222),"-9999")</f>
        <v>0</v>
      </c>
      <c r="AA222" s="261">
        <f>IFERROR(_xlfn.PERCENTRANK.INC(X$6:X$286,X222),"-9999")</f>
        <v>0.22500000000000001</v>
      </c>
    </row>
    <row r="223" spans="1:31" x14ac:dyDescent="0.25">
      <c r="A223" s="24">
        <v>540182</v>
      </c>
      <c r="B223" s="25" t="s">
        <v>307</v>
      </c>
      <c r="C223" s="25" t="s">
        <v>304</v>
      </c>
      <c r="D223" s="25" t="s">
        <v>23</v>
      </c>
      <c r="E223" s="24">
        <v>5</v>
      </c>
      <c r="F223" s="25"/>
      <c r="G223" s="24">
        <v>0</v>
      </c>
      <c r="H223" s="24">
        <v>0</v>
      </c>
      <c r="I223" s="24">
        <v>16</v>
      </c>
      <c r="J223" s="24">
        <v>8</v>
      </c>
      <c r="K223" s="24">
        <v>0</v>
      </c>
      <c r="L223" s="24">
        <v>9</v>
      </c>
      <c r="M223" s="24"/>
      <c r="N223" s="24">
        <v>25</v>
      </c>
      <c r="O223" s="24">
        <v>8</v>
      </c>
      <c r="P223" s="24">
        <v>33</v>
      </c>
      <c r="Q223" s="24"/>
      <c r="R223" s="24">
        <v>24</v>
      </c>
      <c r="S223" s="24">
        <v>0</v>
      </c>
      <c r="T223" s="24">
        <v>0</v>
      </c>
      <c r="U223" s="24">
        <v>0</v>
      </c>
      <c r="V223" s="24">
        <v>0</v>
      </c>
      <c r="W223" s="24">
        <v>0</v>
      </c>
      <c r="X223" s="24">
        <v>24</v>
      </c>
      <c r="Z223" s="261">
        <f>IFERROR(_xlfn.PERCENTRANK.INC(T$6:T$286,T223),"-9999")</f>
        <v>0</v>
      </c>
      <c r="AA223" s="261">
        <f>IFERROR(_xlfn.PERCENTRANK.INC(X$6:X$286,X223),"-9999")</f>
        <v>0.22500000000000001</v>
      </c>
    </row>
    <row r="224" spans="1:31" x14ac:dyDescent="0.25">
      <c r="A224" s="24">
        <v>540258</v>
      </c>
      <c r="B224" s="25" t="s">
        <v>353</v>
      </c>
      <c r="C224" s="25" t="s">
        <v>350</v>
      </c>
      <c r="D224" s="25" t="s">
        <v>23</v>
      </c>
      <c r="E224" s="24">
        <v>10</v>
      </c>
      <c r="F224" s="25"/>
      <c r="G224" s="24">
        <v>0</v>
      </c>
      <c r="H224" s="24">
        <v>0</v>
      </c>
      <c r="I224" s="24">
        <v>24</v>
      </c>
      <c r="J224" s="24">
        <v>0</v>
      </c>
      <c r="K224" s="24">
        <v>0</v>
      </c>
      <c r="L224" s="24">
        <v>0</v>
      </c>
      <c r="M224" s="24"/>
      <c r="N224" s="24">
        <v>24</v>
      </c>
      <c r="O224" s="24">
        <v>0</v>
      </c>
      <c r="P224" s="24">
        <v>24</v>
      </c>
      <c r="Q224" s="24"/>
      <c r="R224" s="24">
        <v>24</v>
      </c>
      <c r="S224" s="24">
        <v>0</v>
      </c>
      <c r="T224" s="24">
        <v>0</v>
      </c>
      <c r="U224" s="24">
        <v>0</v>
      </c>
      <c r="V224" s="24">
        <v>0</v>
      </c>
      <c r="W224" s="24">
        <v>0</v>
      </c>
      <c r="X224" s="24">
        <v>24</v>
      </c>
      <c r="Z224" s="261">
        <f>IFERROR(_xlfn.PERCENTRANK.INC(T$6:T$286,T224),"-9999")</f>
        <v>0</v>
      </c>
      <c r="AA224" s="261">
        <f>IFERROR(_xlfn.PERCENTRANK.INC(X$6:X$286,X224),"-9999")</f>
        <v>0.22500000000000001</v>
      </c>
    </row>
    <row r="225" spans="1:27" x14ac:dyDescent="0.25">
      <c r="A225" s="24">
        <v>540257</v>
      </c>
      <c r="B225" s="25" t="s">
        <v>272</v>
      </c>
      <c r="C225" s="25" t="s">
        <v>268</v>
      </c>
      <c r="D225" s="25" t="s">
        <v>23</v>
      </c>
      <c r="E225" s="24">
        <v>6</v>
      </c>
      <c r="F225" s="25"/>
      <c r="G225" s="24">
        <v>0</v>
      </c>
      <c r="H225" s="24">
        <v>0</v>
      </c>
      <c r="I225" s="24">
        <v>24</v>
      </c>
      <c r="J225" s="24">
        <v>2</v>
      </c>
      <c r="K225" s="24">
        <v>0</v>
      </c>
      <c r="L225" s="24">
        <v>2</v>
      </c>
      <c r="M225" s="24"/>
      <c r="N225" s="24">
        <v>26</v>
      </c>
      <c r="O225" s="24">
        <v>2</v>
      </c>
      <c r="P225" s="24">
        <v>28</v>
      </c>
      <c r="Q225" s="24"/>
      <c r="R225" s="24">
        <v>24</v>
      </c>
      <c r="S225" s="24">
        <v>0</v>
      </c>
      <c r="T225" s="24">
        <v>0</v>
      </c>
      <c r="U225" s="24">
        <v>0</v>
      </c>
      <c r="V225" s="24">
        <v>0</v>
      </c>
      <c r="W225" s="24">
        <v>0</v>
      </c>
      <c r="X225" s="24">
        <v>24</v>
      </c>
      <c r="Z225" s="261">
        <f>IFERROR(_xlfn.PERCENTRANK.INC(T$6:T$286,T225),"-9999")</f>
        <v>0</v>
      </c>
      <c r="AA225" s="261">
        <f>IFERROR(_xlfn.PERCENTRANK.INC(X$6:X$286,X225),"-9999")</f>
        <v>0.22500000000000001</v>
      </c>
    </row>
    <row r="226" spans="1:27" x14ac:dyDescent="0.25">
      <c r="A226" s="24">
        <v>540106</v>
      </c>
      <c r="B226" s="25" t="s">
        <v>171</v>
      </c>
      <c r="C226" s="25" t="s">
        <v>168</v>
      </c>
      <c r="D226" s="25" t="s">
        <v>23</v>
      </c>
      <c r="E226" s="24">
        <v>6</v>
      </c>
      <c r="F226" s="25"/>
      <c r="G226" s="24">
        <v>0</v>
      </c>
      <c r="H226" s="24">
        <v>0</v>
      </c>
      <c r="I226" s="24">
        <v>24</v>
      </c>
      <c r="J226" s="24">
        <v>24</v>
      </c>
      <c r="K226" s="24">
        <v>0</v>
      </c>
      <c r="L226" s="24">
        <v>0</v>
      </c>
      <c r="M226" s="24"/>
      <c r="N226" s="24">
        <v>24</v>
      </c>
      <c r="O226" s="24">
        <v>24</v>
      </c>
      <c r="P226" s="24">
        <v>48</v>
      </c>
      <c r="Q226" s="24"/>
      <c r="R226" s="24">
        <v>0</v>
      </c>
      <c r="S226" s="24">
        <v>24</v>
      </c>
      <c r="T226" s="24">
        <v>0</v>
      </c>
      <c r="U226" s="24">
        <v>0</v>
      </c>
      <c r="V226" s="24">
        <v>0</v>
      </c>
      <c r="W226" s="24">
        <v>24</v>
      </c>
      <c r="X226" s="24">
        <v>24</v>
      </c>
      <c r="Z226" s="261">
        <f>IFERROR(_xlfn.PERCENTRANK.INC(T$6:T$286,T226),"-9999")</f>
        <v>0</v>
      </c>
      <c r="AA226" s="261">
        <f>IFERROR(_xlfn.PERCENTRANK.INC(X$6:X$286,X226),"-9999")</f>
        <v>0.22500000000000001</v>
      </c>
    </row>
    <row r="227" spans="1:27" x14ac:dyDescent="0.25">
      <c r="A227" s="24">
        <v>540066</v>
      </c>
      <c r="B227" s="25" t="s">
        <v>132</v>
      </c>
      <c r="C227" s="25" t="s">
        <v>128</v>
      </c>
      <c r="D227" s="25" t="s">
        <v>23</v>
      </c>
      <c r="E227" s="24">
        <v>9</v>
      </c>
      <c r="F227" s="25"/>
      <c r="G227" s="24">
        <v>0</v>
      </c>
      <c r="H227" s="24">
        <v>5</v>
      </c>
      <c r="I227" s="24">
        <v>12</v>
      </c>
      <c r="J227" s="24">
        <v>1</v>
      </c>
      <c r="K227" s="24">
        <v>0</v>
      </c>
      <c r="L227" s="24">
        <v>9</v>
      </c>
      <c r="M227" s="24"/>
      <c r="N227" s="24">
        <v>26</v>
      </c>
      <c r="O227" s="24">
        <v>1</v>
      </c>
      <c r="P227" s="24">
        <v>27</v>
      </c>
      <c r="Q227" s="24"/>
      <c r="R227" s="24">
        <v>2</v>
      </c>
      <c r="S227" s="24">
        <v>18</v>
      </c>
      <c r="T227" s="24">
        <v>3</v>
      </c>
      <c r="U227" s="24">
        <v>0</v>
      </c>
      <c r="V227" s="24">
        <v>0</v>
      </c>
      <c r="W227" s="24">
        <v>21</v>
      </c>
      <c r="X227" s="24">
        <v>23</v>
      </c>
      <c r="Z227" s="261">
        <f>IFERROR(_xlfn.PERCENTRANK.INC(T$6:T$286,T227),"-9999")</f>
        <v>0.54100000000000004</v>
      </c>
      <c r="AA227" s="261">
        <f>IFERROR(_xlfn.PERCENTRANK.INC(X$6:X$286,X227),"-9999")</f>
        <v>0.21</v>
      </c>
    </row>
    <row r="228" spans="1:27" x14ac:dyDescent="0.25">
      <c r="A228" s="24">
        <v>540240</v>
      </c>
      <c r="B228" s="25" t="s">
        <v>85</v>
      </c>
      <c r="C228" s="25" t="s">
        <v>86</v>
      </c>
      <c r="D228" s="25" t="s">
        <v>23</v>
      </c>
      <c r="E228" s="24">
        <v>8</v>
      </c>
      <c r="F228" s="25"/>
      <c r="G228" s="24">
        <v>0</v>
      </c>
      <c r="H228" s="24">
        <v>0</v>
      </c>
      <c r="I228" s="24">
        <v>22</v>
      </c>
      <c r="J228" s="24">
        <v>0</v>
      </c>
      <c r="K228" s="24">
        <v>0</v>
      </c>
      <c r="L228" s="24">
        <v>1</v>
      </c>
      <c r="M228" s="24"/>
      <c r="N228" s="24">
        <v>23</v>
      </c>
      <c r="O228" s="24">
        <v>0</v>
      </c>
      <c r="P228" s="24">
        <v>23</v>
      </c>
      <c r="Q228" s="24"/>
      <c r="R228" s="24">
        <v>0</v>
      </c>
      <c r="S228" s="24">
        <v>23</v>
      </c>
      <c r="T228" s="24">
        <v>0</v>
      </c>
      <c r="U228" s="24">
        <v>0</v>
      </c>
      <c r="V228" s="24">
        <v>0</v>
      </c>
      <c r="W228" s="24">
        <v>23</v>
      </c>
      <c r="X228" s="24">
        <v>23</v>
      </c>
      <c r="Z228" s="261">
        <f>IFERROR(_xlfn.PERCENTRANK.INC(T$6:T$286,T228),"-9999")</f>
        <v>0</v>
      </c>
      <c r="AA228" s="261">
        <f>IFERROR(_xlfn.PERCENTRANK.INC(X$6:X$286,X228),"-9999")</f>
        <v>0.21</v>
      </c>
    </row>
    <row r="229" spans="1:27" x14ac:dyDescent="0.25">
      <c r="A229" s="24">
        <v>540039</v>
      </c>
      <c r="B229" s="25" t="s">
        <v>87</v>
      </c>
      <c r="C229" s="25" t="s">
        <v>86</v>
      </c>
      <c r="D229" s="25" t="s">
        <v>23</v>
      </c>
      <c r="E229" s="24">
        <v>8</v>
      </c>
      <c r="F229" s="25"/>
      <c r="G229" s="24">
        <v>0</v>
      </c>
      <c r="H229" s="24">
        <v>0</v>
      </c>
      <c r="I229" s="24">
        <v>20</v>
      </c>
      <c r="J229" s="24">
        <v>0</v>
      </c>
      <c r="K229" s="24">
        <v>0</v>
      </c>
      <c r="L229" s="24">
        <v>3</v>
      </c>
      <c r="M229" s="24"/>
      <c r="N229" s="24">
        <v>23</v>
      </c>
      <c r="O229" s="24">
        <v>0</v>
      </c>
      <c r="P229" s="24">
        <v>23</v>
      </c>
      <c r="Q229" s="24"/>
      <c r="R229" s="24">
        <v>5</v>
      </c>
      <c r="S229" s="24">
        <v>5</v>
      </c>
      <c r="T229" s="24">
        <v>0</v>
      </c>
      <c r="U229" s="24">
        <v>0</v>
      </c>
      <c r="V229" s="24">
        <v>13</v>
      </c>
      <c r="W229" s="24">
        <v>18</v>
      </c>
      <c r="X229" s="24">
        <v>23</v>
      </c>
      <c r="Z229" s="261">
        <f>IFERROR(_xlfn.PERCENTRANK.INC(T$6:T$286,T229),"-9999")</f>
        <v>0</v>
      </c>
      <c r="AA229" s="261">
        <f>IFERROR(_xlfn.PERCENTRANK.INC(X$6:X$286,X229),"-9999")</f>
        <v>0.21</v>
      </c>
    </row>
    <row r="230" spans="1:27" x14ac:dyDescent="0.25">
      <c r="A230" s="24">
        <v>540105</v>
      </c>
      <c r="B230" s="25" t="s">
        <v>174</v>
      </c>
      <c r="C230" s="25" t="s">
        <v>168</v>
      </c>
      <c r="D230" s="25" t="s">
        <v>23</v>
      </c>
      <c r="E230" s="24">
        <v>6</v>
      </c>
      <c r="F230" s="25"/>
      <c r="G230" s="24">
        <v>0</v>
      </c>
      <c r="H230" s="24">
        <v>2</v>
      </c>
      <c r="I230" s="24">
        <v>21</v>
      </c>
      <c r="J230" s="24">
        <v>0</v>
      </c>
      <c r="K230" s="24">
        <v>0</v>
      </c>
      <c r="L230" s="24">
        <v>0</v>
      </c>
      <c r="M230" s="24"/>
      <c r="N230" s="24">
        <v>23</v>
      </c>
      <c r="O230" s="24">
        <v>0</v>
      </c>
      <c r="P230" s="24">
        <v>23</v>
      </c>
      <c r="Q230" s="24"/>
      <c r="R230" s="24">
        <v>0</v>
      </c>
      <c r="S230" s="24">
        <v>23</v>
      </c>
      <c r="T230" s="24">
        <v>0</v>
      </c>
      <c r="U230" s="24">
        <v>0</v>
      </c>
      <c r="V230" s="24">
        <v>0</v>
      </c>
      <c r="W230" s="24">
        <v>23</v>
      </c>
      <c r="X230" s="24">
        <v>23</v>
      </c>
      <c r="Z230" s="261">
        <f>IFERROR(_xlfn.PERCENTRANK.INC(T$6:T$286,T230),"-9999")</f>
        <v>0</v>
      </c>
      <c r="AA230" s="261">
        <f>IFERROR(_xlfn.PERCENTRANK.INC(X$6:X$286,X230),"-9999")</f>
        <v>0.21</v>
      </c>
    </row>
    <row r="231" spans="1:27" x14ac:dyDescent="0.25">
      <c r="A231" s="24">
        <v>540125</v>
      </c>
      <c r="B231" s="25" t="s">
        <v>206</v>
      </c>
      <c r="C231" s="25" t="s">
        <v>207</v>
      </c>
      <c r="D231" s="25" t="s">
        <v>23</v>
      </c>
      <c r="E231" s="24">
        <v>1</v>
      </c>
      <c r="F231" s="25"/>
      <c r="G231" s="24">
        <v>0</v>
      </c>
      <c r="H231" s="24">
        <v>3</v>
      </c>
      <c r="I231" s="24">
        <v>13</v>
      </c>
      <c r="J231" s="24">
        <v>23</v>
      </c>
      <c r="K231" s="24">
        <v>0</v>
      </c>
      <c r="L231" s="24">
        <v>7</v>
      </c>
      <c r="M231" s="24"/>
      <c r="N231" s="24">
        <v>23</v>
      </c>
      <c r="O231" s="24">
        <v>23</v>
      </c>
      <c r="P231" s="24">
        <v>46</v>
      </c>
      <c r="Q231" s="24"/>
      <c r="R231" s="24">
        <v>0</v>
      </c>
      <c r="S231" s="24">
        <v>17</v>
      </c>
      <c r="T231" s="24">
        <v>5</v>
      </c>
      <c r="U231" s="24">
        <v>0</v>
      </c>
      <c r="V231" s="24">
        <v>0</v>
      </c>
      <c r="W231" s="24">
        <v>22</v>
      </c>
      <c r="X231" s="24">
        <v>22</v>
      </c>
      <c r="Z231" s="261">
        <f>IFERROR(_xlfn.PERCENTRANK.INC(T$6:T$286,T231),"-9999")</f>
        <v>0.60499999999999998</v>
      </c>
      <c r="AA231" s="261">
        <f>IFERROR(_xlfn.PERCENTRANK.INC(X$6:X$286,X231),"-9999")</f>
        <v>0.191</v>
      </c>
    </row>
    <row r="232" spans="1:27" x14ac:dyDescent="0.25">
      <c r="A232" s="24">
        <v>540179</v>
      </c>
      <c r="B232" s="25" t="s">
        <v>305</v>
      </c>
      <c r="C232" s="25" t="s">
        <v>304</v>
      </c>
      <c r="D232" s="25" t="s">
        <v>23</v>
      </c>
      <c r="E232" s="24">
        <v>5</v>
      </c>
      <c r="F232" s="25"/>
      <c r="G232" s="24">
        <v>0</v>
      </c>
      <c r="H232" s="24">
        <v>0</v>
      </c>
      <c r="I232" s="24">
        <v>20</v>
      </c>
      <c r="J232" s="24">
        <v>20</v>
      </c>
      <c r="K232" s="24">
        <v>0</v>
      </c>
      <c r="L232" s="24">
        <v>3</v>
      </c>
      <c r="M232" s="24"/>
      <c r="N232" s="24">
        <v>23</v>
      </c>
      <c r="O232" s="24">
        <v>20</v>
      </c>
      <c r="P232" s="24">
        <v>43</v>
      </c>
      <c r="Q232" s="24"/>
      <c r="R232" s="24">
        <v>0</v>
      </c>
      <c r="S232" s="24">
        <v>22</v>
      </c>
      <c r="T232" s="24">
        <v>0</v>
      </c>
      <c r="U232" s="24">
        <v>0</v>
      </c>
      <c r="V232" s="24">
        <v>0</v>
      </c>
      <c r="W232" s="24">
        <v>22</v>
      </c>
      <c r="X232" s="24">
        <v>22</v>
      </c>
      <c r="Z232" s="261">
        <f>IFERROR(_xlfn.PERCENTRANK.INC(T$6:T$286,T232),"-9999")</f>
        <v>0</v>
      </c>
      <c r="AA232" s="261">
        <f>IFERROR(_xlfn.PERCENTRANK.INC(X$6:X$286,X232),"-9999")</f>
        <v>0.191</v>
      </c>
    </row>
    <row r="233" spans="1:27" x14ac:dyDescent="0.25">
      <c r="A233" s="24">
        <v>540294</v>
      </c>
      <c r="B233" s="25" t="s">
        <v>72</v>
      </c>
      <c r="C233" s="25" t="s">
        <v>70</v>
      </c>
      <c r="D233" s="25" t="s">
        <v>23</v>
      </c>
      <c r="E233" s="24">
        <v>4</v>
      </c>
      <c r="F233" s="25"/>
      <c r="G233" s="24">
        <v>0</v>
      </c>
      <c r="H233" s="24">
        <v>2</v>
      </c>
      <c r="I233" s="24">
        <v>20</v>
      </c>
      <c r="J233" s="24">
        <v>19</v>
      </c>
      <c r="K233" s="24">
        <v>0</v>
      </c>
      <c r="L233" s="24">
        <v>0</v>
      </c>
      <c r="M233" s="24"/>
      <c r="N233" s="24">
        <v>22</v>
      </c>
      <c r="O233" s="24">
        <v>19</v>
      </c>
      <c r="P233" s="24">
        <v>41</v>
      </c>
      <c r="Q233" s="24"/>
      <c r="R233" s="24">
        <v>0</v>
      </c>
      <c r="S233" s="24">
        <v>22</v>
      </c>
      <c r="T233" s="24">
        <v>0</v>
      </c>
      <c r="U233" s="24">
        <v>0</v>
      </c>
      <c r="V233" s="24">
        <v>0</v>
      </c>
      <c r="W233" s="24">
        <v>22</v>
      </c>
      <c r="X233" s="24">
        <v>22</v>
      </c>
      <c r="Z233" s="261">
        <f>IFERROR(_xlfn.PERCENTRANK.INC(T$6:T$286,T233),"-9999")</f>
        <v>0</v>
      </c>
      <c r="AA233" s="261">
        <f>IFERROR(_xlfn.PERCENTRANK.INC(X$6:X$286,X233),"-9999")</f>
        <v>0.191</v>
      </c>
    </row>
    <row r="234" spans="1:27" x14ac:dyDescent="0.25">
      <c r="A234" s="24">
        <v>540104</v>
      </c>
      <c r="B234" s="25" t="s">
        <v>169</v>
      </c>
      <c r="C234" s="25" t="s">
        <v>168</v>
      </c>
      <c r="D234" s="25" t="s">
        <v>23</v>
      </c>
      <c r="E234" s="24">
        <v>6</v>
      </c>
      <c r="F234" s="25"/>
      <c r="G234" s="24">
        <v>0</v>
      </c>
      <c r="H234" s="24">
        <v>0</v>
      </c>
      <c r="I234" s="24">
        <v>19</v>
      </c>
      <c r="J234" s="24">
        <v>0</v>
      </c>
      <c r="K234" s="24">
        <v>0</v>
      </c>
      <c r="L234" s="24">
        <v>3</v>
      </c>
      <c r="M234" s="24"/>
      <c r="N234" s="24">
        <v>22</v>
      </c>
      <c r="O234" s="24">
        <v>0</v>
      </c>
      <c r="P234" s="24">
        <v>22</v>
      </c>
      <c r="Q234" s="24"/>
      <c r="R234" s="24">
        <v>0</v>
      </c>
      <c r="S234" s="24">
        <v>22</v>
      </c>
      <c r="T234" s="24">
        <v>0</v>
      </c>
      <c r="U234" s="24">
        <v>0</v>
      </c>
      <c r="V234" s="24">
        <v>0</v>
      </c>
      <c r="W234" s="24">
        <v>22</v>
      </c>
      <c r="X234" s="24">
        <v>22</v>
      </c>
      <c r="Z234" s="261">
        <f>IFERROR(_xlfn.PERCENTRANK.INC(T$6:T$286,T234),"-9999")</f>
        <v>0</v>
      </c>
      <c r="AA234" s="261">
        <f>IFERROR(_xlfn.PERCENTRANK.INC(X$6:X$286,X234),"-9999")</f>
        <v>0.191</v>
      </c>
    </row>
    <row r="235" spans="1:27" x14ac:dyDescent="0.25">
      <c r="A235" s="24">
        <v>540265</v>
      </c>
      <c r="B235" s="25" t="s">
        <v>298</v>
      </c>
      <c r="C235" s="25" t="s">
        <v>295</v>
      </c>
      <c r="D235" s="25" t="s">
        <v>23</v>
      </c>
      <c r="E235" s="24">
        <v>7</v>
      </c>
      <c r="F235" s="25"/>
      <c r="G235" s="24">
        <v>0</v>
      </c>
      <c r="H235" s="24">
        <v>0</v>
      </c>
      <c r="I235" s="24">
        <v>20</v>
      </c>
      <c r="J235" s="24">
        <v>0</v>
      </c>
      <c r="K235" s="24">
        <v>0</v>
      </c>
      <c r="L235" s="24">
        <v>2</v>
      </c>
      <c r="M235" s="24"/>
      <c r="N235" s="24">
        <v>22</v>
      </c>
      <c r="O235" s="24">
        <v>0</v>
      </c>
      <c r="P235" s="24">
        <v>22</v>
      </c>
      <c r="Q235" s="24"/>
      <c r="R235" s="24">
        <v>22</v>
      </c>
      <c r="S235" s="24">
        <v>0</v>
      </c>
      <c r="T235" s="24">
        <v>0</v>
      </c>
      <c r="U235" s="24">
        <v>0</v>
      </c>
      <c r="V235" s="24">
        <v>0</v>
      </c>
      <c r="W235" s="24">
        <v>0</v>
      </c>
      <c r="X235" s="24">
        <v>22</v>
      </c>
      <c r="Z235" s="261">
        <f>IFERROR(_xlfn.PERCENTRANK.INC(T$6:T$286,T235),"-9999")</f>
        <v>0</v>
      </c>
      <c r="AA235" s="261">
        <f>IFERROR(_xlfn.PERCENTRANK.INC(X$6:X$286,X235),"-9999")</f>
        <v>0.191</v>
      </c>
    </row>
    <row r="236" spans="1:27" x14ac:dyDescent="0.25">
      <c r="A236" s="24">
        <v>540205</v>
      </c>
      <c r="B236" s="417" t="s">
        <v>346</v>
      </c>
      <c r="C236" s="25" t="s">
        <v>345</v>
      </c>
      <c r="D236" s="25" t="s">
        <v>23</v>
      </c>
      <c r="E236" s="24">
        <v>4</v>
      </c>
      <c r="F236" s="25"/>
      <c r="G236" s="24">
        <v>0</v>
      </c>
      <c r="H236" s="24">
        <v>2</v>
      </c>
      <c r="I236" s="24">
        <v>19</v>
      </c>
      <c r="J236" s="24">
        <v>0</v>
      </c>
      <c r="K236" s="24">
        <v>0</v>
      </c>
      <c r="L236" s="24">
        <v>0</v>
      </c>
      <c r="M236" s="24"/>
      <c r="N236" s="24">
        <v>21</v>
      </c>
      <c r="O236" s="24">
        <v>0</v>
      </c>
      <c r="P236" s="24">
        <v>21</v>
      </c>
      <c r="Q236" s="24"/>
      <c r="R236" s="24">
        <v>4</v>
      </c>
      <c r="S236" s="24">
        <v>17</v>
      </c>
      <c r="T236" s="24">
        <v>0</v>
      </c>
      <c r="U236" s="24">
        <v>0</v>
      </c>
      <c r="V236" s="24">
        <v>0</v>
      </c>
      <c r="W236" s="24">
        <v>17</v>
      </c>
      <c r="X236" s="24">
        <v>21</v>
      </c>
      <c r="Z236" s="261">
        <f>IFERROR(_xlfn.PERCENTRANK.INC(T$6:T$286,T236),"-9999")</f>
        <v>0</v>
      </c>
      <c r="AA236" s="261">
        <f>IFERROR(_xlfn.PERCENTRANK.INC(X$6:X$286,X236),"-9999")</f>
        <v>0.187</v>
      </c>
    </row>
    <row r="237" spans="1:27" x14ac:dyDescent="0.25">
      <c r="A237" s="24">
        <v>540291</v>
      </c>
      <c r="B237" s="25" t="s">
        <v>201</v>
      </c>
      <c r="C237" s="25" t="s">
        <v>195</v>
      </c>
      <c r="D237" s="25" t="s">
        <v>23</v>
      </c>
      <c r="E237" s="24">
        <v>1</v>
      </c>
      <c r="F237" s="25"/>
      <c r="G237" s="24">
        <v>0</v>
      </c>
      <c r="H237" s="24">
        <v>2</v>
      </c>
      <c r="I237" s="24">
        <v>19</v>
      </c>
      <c r="J237" s="24">
        <v>34</v>
      </c>
      <c r="K237" s="24">
        <v>0</v>
      </c>
      <c r="L237" s="24">
        <v>0</v>
      </c>
      <c r="M237" s="24"/>
      <c r="N237" s="24">
        <v>21</v>
      </c>
      <c r="O237" s="24">
        <v>34</v>
      </c>
      <c r="P237" s="24">
        <v>55</v>
      </c>
      <c r="Q237" s="24"/>
      <c r="R237" s="24">
        <v>0</v>
      </c>
      <c r="S237" s="24">
        <v>18</v>
      </c>
      <c r="T237" s="24">
        <v>2</v>
      </c>
      <c r="U237" s="24">
        <v>0</v>
      </c>
      <c r="V237" s="24">
        <v>0</v>
      </c>
      <c r="W237" s="24">
        <v>20</v>
      </c>
      <c r="X237" s="24">
        <v>20</v>
      </c>
      <c r="Z237" s="261">
        <f>IFERROR(_xlfn.PERCENTRANK.INC(T$6:T$286,T237),"-9999")</f>
        <v>0.51500000000000001</v>
      </c>
      <c r="AA237" s="261">
        <f>IFERROR(_xlfn.PERCENTRANK.INC(X$6:X$286,X237),"-9999")</f>
        <v>0.17599999999999999</v>
      </c>
    </row>
    <row r="238" spans="1:27" x14ac:dyDescent="0.25">
      <c r="A238" s="24">
        <v>540010</v>
      </c>
      <c r="B238" s="25" t="s">
        <v>39</v>
      </c>
      <c r="C238" s="25" t="s">
        <v>40</v>
      </c>
      <c r="D238" s="25" t="s">
        <v>23</v>
      </c>
      <c r="E238" s="24">
        <v>7</v>
      </c>
      <c r="F238" s="25"/>
      <c r="G238" s="24">
        <v>0</v>
      </c>
      <c r="H238" s="24">
        <v>0</v>
      </c>
      <c r="I238" s="24">
        <v>6</v>
      </c>
      <c r="J238" s="24">
        <v>1</v>
      </c>
      <c r="K238" s="24">
        <v>0</v>
      </c>
      <c r="L238" s="24">
        <v>14</v>
      </c>
      <c r="M238" s="24"/>
      <c r="N238" s="24">
        <v>20</v>
      </c>
      <c r="O238" s="24">
        <v>1</v>
      </c>
      <c r="P238" s="24">
        <v>21</v>
      </c>
      <c r="Q238" s="24"/>
      <c r="R238" s="24">
        <v>0</v>
      </c>
      <c r="S238" s="24">
        <v>20</v>
      </c>
      <c r="T238" s="24">
        <v>0</v>
      </c>
      <c r="U238" s="24">
        <v>0</v>
      </c>
      <c r="V238" s="24">
        <v>0</v>
      </c>
      <c r="W238" s="24">
        <v>20</v>
      </c>
      <c r="X238" s="24">
        <v>20</v>
      </c>
      <c r="Z238" s="261">
        <f>IFERROR(_xlfn.PERCENTRANK.INC(T$6:T$286,T238),"-9999")</f>
        <v>0</v>
      </c>
      <c r="AA238" s="261">
        <f>IFERROR(_xlfn.PERCENTRANK.INC(X$6:X$286,X238),"-9999")</f>
        <v>0.17599999999999999</v>
      </c>
    </row>
    <row r="239" spans="1:27" x14ac:dyDescent="0.25">
      <c r="A239" s="24">
        <v>540028</v>
      </c>
      <c r="B239" s="25" t="s">
        <v>73</v>
      </c>
      <c r="C239" s="25" t="s">
        <v>70</v>
      </c>
      <c r="D239" s="25" t="s">
        <v>23</v>
      </c>
      <c r="E239" s="24">
        <v>4</v>
      </c>
      <c r="F239" s="25"/>
      <c r="G239" s="24">
        <v>0</v>
      </c>
      <c r="H239" s="24">
        <v>0</v>
      </c>
      <c r="I239" s="24">
        <v>17</v>
      </c>
      <c r="J239" s="24">
        <v>3</v>
      </c>
      <c r="K239" s="24">
        <v>0</v>
      </c>
      <c r="L239" s="24">
        <v>3</v>
      </c>
      <c r="M239" s="24"/>
      <c r="N239" s="24">
        <v>20</v>
      </c>
      <c r="O239" s="24">
        <v>3</v>
      </c>
      <c r="P239" s="24">
        <v>23</v>
      </c>
      <c r="Q239" s="24"/>
      <c r="R239" s="24">
        <v>0</v>
      </c>
      <c r="S239" s="24">
        <v>20</v>
      </c>
      <c r="T239" s="24">
        <v>0</v>
      </c>
      <c r="U239" s="24">
        <v>0</v>
      </c>
      <c r="V239" s="24">
        <v>0</v>
      </c>
      <c r="W239" s="24">
        <v>20</v>
      </c>
      <c r="X239" s="24">
        <v>20</v>
      </c>
      <c r="Z239" s="261">
        <f>IFERROR(_xlfn.PERCENTRANK.INC(T$6:T$286,T239),"-9999")</f>
        <v>0</v>
      </c>
      <c r="AA239" s="261">
        <f>IFERROR(_xlfn.PERCENTRANK.INC(X$6:X$286,X239),"-9999")</f>
        <v>0.17599999999999999</v>
      </c>
    </row>
    <row r="240" spans="1:27" x14ac:dyDescent="0.25">
      <c r="A240" s="24">
        <v>540267</v>
      </c>
      <c r="B240" s="25" t="s">
        <v>300</v>
      </c>
      <c r="C240" s="25" t="s">
        <v>295</v>
      </c>
      <c r="D240" s="25" t="s">
        <v>23</v>
      </c>
      <c r="E240" s="24">
        <v>7</v>
      </c>
      <c r="F240" s="25"/>
      <c r="G240" s="24">
        <v>0</v>
      </c>
      <c r="H240" s="24">
        <v>0</v>
      </c>
      <c r="I240" s="24">
        <v>15</v>
      </c>
      <c r="J240" s="24">
        <v>9</v>
      </c>
      <c r="K240" s="24">
        <v>0</v>
      </c>
      <c r="L240" s="24">
        <v>4</v>
      </c>
      <c r="M240" s="24"/>
      <c r="N240" s="24">
        <v>19</v>
      </c>
      <c r="O240" s="24">
        <v>9</v>
      </c>
      <c r="P240" s="24">
        <v>28</v>
      </c>
      <c r="Q240" s="24"/>
      <c r="R240" s="24">
        <v>8</v>
      </c>
      <c r="S240" s="24">
        <v>11</v>
      </c>
      <c r="T240" s="24">
        <v>0</v>
      </c>
      <c r="U240" s="24">
        <v>0</v>
      </c>
      <c r="V240" s="24">
        <v>0</v>
      </c>
      <c r="W240" s="24">
        <v>11</v>
      </c>
      <c r="X240" s="24">
        <v>19</v>
      </c>
      <c r="Z240" s="261">
        <f>IFERROR(_xlfn.PERCENTRANK.INC(T$6:T$286,T240),"-9999")</f>
        <v>0</v>
      </c>
      <c r="AA240" s="261">
        <f>IFERROR(_xlfn.PERCENTRANK.INC(X$6:X$286,X240),"-9999")</f>
        <v>0.16900000000000001</v>
      </c>
    </row>
    <row r="241" spans="1:31" x14ac:dyDescent="0.25">
      <c r="A241" s="24">
        <v>540127</v>
      </c>
      <c r="B241" s="25" t="s">
        <v>208</v>
      </c>
      <c r="C241" s="25" t="s">
        <v>207</v>
      </c>
      <c r="D241" s="25" t="s">
        <v>23</v>
      </c>
      <c r="E241" s="24">
        <v>1</v>
      </c>
      <c r="F241" s="25"/>
      <c r="G241" s="24">
        <v>0</v>
      </c>
      <c r="H241" s="24">
        <v>0</v>
      </c>
      <c r="I241" s="24">
        <v>18</v>
      </c>
      <c r="J241" s="24">
        <v>8</v>
      </c>
      <c r="K241" s="24">
        <v>0</v>
      </c>
      <c r="L241" s="24">
        <v>1</v>
      </c>
      <c r="M241" s="24"/>
      <c r="N241" s="24">
        <v>19</v>
      </c>
      <c r="O241" s="24">
        <v>8</v>
      </c>
      <c r="P241" s="24">
        <v>27</v>
      </c>
      <c r="Q241" s="24"/>
      <c r="R241" s="24">
        <v>0</v>
      </c>
      <c r="S241" s="24">
        <v>19</v>
      </c>
      <c r="T241" s="24">
        <v>0</v>
      </c>
      <c r="U241" s="24">
        <v>0</v>
      </c>
      <c r="V241" s="24">
        <v>0</v>
      </c>
      <c r="W241" s="24">
        <v>19</v>
      </c>
      <c r="X241" s="24">
        <v>19</v>
      </c>
      <c r="Z241" s="261">
        <f>IFERROR(_xlfn.PERCENTRANK.INC(T$6:T$286,T241),"-9999")</f>
        <v>0</v>
      </c>
      <c r="AA241" s="261">
        <f>IFERROR(_xlfn.PERCENTRANK.INC(X$6:X$286,X241),"-9999")</f>
        <v>0.16900000000000001</v>
      </c>
    </row>
    <row r="242" spans="1:31" x14ac:dyDescent="0.25">
      <c r="A242" s="24">
        <v>540266</v>
      </c>
      <c r="B242" s="25" t="s">
        <v>299</v>
      </c>
      <c r="C242" s="25" t="s">
        <v>295</v>
      </c>
      <c r="D242" s="25" t="s">
        <v>23</v>
      </c>
      <c r="E242" s="24">
        <v>7</v>
      </c>
      <c r="F242" s="25"/>
      <c r="G242" s="24">
        <v>0</v>
      </c>
      <c r="H242" s="24">
        <v>0</v>
      </c>
      <c r="I242" s="24">
        <v>18</v>
      </c>
      <c r="J242" s="24">
        <v>0</v>
      </c>
      <c r="K242" s="24">
        <v>0</v>
      </c>
      <c r="L242" s="24">
        <v>0</v>
      </c>
      <c r="M242" s="24"/>
      <c r="N242" s="24">
        <v>18</v>
      </c>
      <c r="O242" s="24">
        <v>0</v>
      </c>
      <c r="P242" s="24">
        <v>18</v>
      </c>
      <c r="Q242" s="24"/>
      <c r="R242" s="24">
        <v>18</v>
      </c>
      <c r="S242" s="24">
        <v>0</v>
      </c>
      <c r="T242" s="24">
        <v>0</v>
      </c>
      <c r="U242" s="24">
        <v>0</v>
      </c>
      <c r="V242" s="24">
        <v>0</v>
      </c>
      <c r="W242" s="24">
        <v>0</v>
      </c>
      <c r="X242" s="24">
        <v>18</v>
      </c>
      <c r="Z242" s="261">
        <f>IFERROR(_xlfn.PERCENTRANK.INC(T$6:T$286,T242),"-9999")</f>
        <v>0</v>
      </c>
      <c r="AA242" s="261">
        <f>IFERROR(_xlfn.PERCENTRANK.INC(X$6:X$286,X242),"-9999")</f>
        <v>0.157</v>
      </c>
    </row>
    <row r="243" spans="1:31" x14ac:dyDescent="0.25">
      <c r="A243" s="24">
        <v>540037</v>
      </c>
      <c r="B243" s="25" t="s">
        <v>81</v>
      </c>
      <c r="C243" s="25" t="s">
        <v>82</v>
      </c>
      <c r="D243" s="25" t="s">
        <v>23</v>
      </c>
      <c r="E243" s="24">
        <v>7</v>
      </c>
      <c r="F243" s="25"/>
      <c r="G243" s="24">
        <v>0</v>
      </c>
      <c r="H243" s="24">
        <v>0</v>
      </c>
      <c r="I243" s="24">
        <v>16</v>
      </c>
      <c r="J243" s="24">
        <v>3</v>
      </c>
      <c r="K243" s="24">
        <v>0</v>
      </c>
      <c r="L243" s="24">
        <v>2</v>
      </c>
      <c r="M243" s="24"/>
      <c r="N243" s="24">
        <v>18</v>
      </c>
      <c r="O243" s="24">
        <v>3</v>
      </c>
      <c r="P243" s="24">
        <v>21</v>
      </c>
      <c r="Q243" s="24"/>
      <c r="R243" s="24">
        <v>0</v>
      </c>
      <c r="S243" s="24">
        <v>18</v>
      </c>
      <c r="T243" s="24">
        <v>0</v>
      </c>
      <c r="U243" s="24">
        <v>0</v>
      </c>
      <c r="V243" s="24">
        <v>0</v>
      </c>
      <c r="W243" s="24">
        <v>18</v>
      </c>
      <c r="X243" s="24">
        <v>18</v>
      </c>
      <c r="Z243" s="261">
        <f>IFERROR(_xlfn.PERCENTRANK.INC(T$6:T$286,T243),"-9999")</f>
        <v>0</v>
      </c>
      <c r="AA243" s="261">
        <f>IFERROR(_xlfn.PERCENTRANK.INC(X$6:X$286,X243),"-9999")</f>
        <v>0.157</v>
      </c>
    </row>
    <row r="244" spans="1:31" x14ac:dyDescent="0.25">
      <c r="A244" s="24">
        <v>540025</v>
      </c>
      <c r="B244" s="25" t="s">
        <v>66</v>
      </c>
      <c r="C244" s="25" t="s">
        <v>67</v>
      </c>
      <c r="D244" s="25" t="s">
        <v>23</v>
      </c>
      <c r="E244" s="24">
        <v>6</v>
      </c>
      <c r="F244" s="25"/>
      <c r="G244" s="24">
        <v>0</v>
      </c>
      <c r="H244" s="24">
        <v>0</v>
      </c>
      <c r="I244" s="24">
        <v>13</v>
      </c>
      <c r="J244" s="24">
        <v>3</v>
      </c>
      <c r="K244" s="24">
        <v>0</v>
      </c>
      <c r="L244" s="24">
        <v>5</v>
      </c>
      <c r="M244" s="24"/>
      <c r="N244" s="24">
        <v>18</v>
      </c>
      <c r="O244" s="24">
        <v>3</v>
      </c>
      <c r="P244" s="24">
        <v>21</v>
      </c>
      <c r="Q244" s="24"/>
      <c r="R244" s="24">
        <v>0</v>
      </c>
      <c r="S244" s="24">
        <v>18</v>
      </c>
      <c r="T244" s="24">
        <v>0</v>
      </c>
      <c r="U244" s="24">
        <v>0</v>
      </c>
      <c r="V244" s="24">
        <v>0</v>
      </c>
      <c r="W244" s="24">
        <v>18</v>
      </c>
      <c r="X244" s="24">
        <v>18</v>
      </c>
      <c r="Z244" s="261">
        <f>IFERROR(_xlfn.PERCENTRANK.INC(T$6:T$286,T244),"-9999")</f>
        <v>0</v>
      </c>
      <c r="AA244" s="261">
        <f>IFERROR(_xlfn.PERCENTRANK.INC(X$6:X$286,X244),"-9999")</f>
        <v>0.157</v>
      </c>
    </row>
    <row r="245" spans="1:31" x14ac:dyDescent="0.25">
      <c r="A245" s="24">
        <v>540273</v>
      </c>
      <c r="B245" s="25" t="s">
        <v>233</v>
      </c>
      <c r="C245" s="25" t="s">
        <v>229</v>
      </c>
      <c r="D245" s="25" t="s">
        <v>23</v>
      </c>
      <c r="E245" s="24">
        <v>6</v>
      </c>
      <c r="F245" s="25"/>
      <c r="G245" s="24">
        <v>0</v>
      </c>
      <c r="H245" s="24">
        <v>10</v>
      </c>
      <c r="I245" s="24">
        <v>7</v>
      </c>
      <c r="J245" s="24">
        <v>0</v>
      </c>
      <c r="K245" s="24">
        <v>0</v>
      </c>
      <c r="L245" s="24">
        <v>0</v>
      </c>
      <c r="M245" s="24"/>
      <c r="N245" s="24">
        <v>17</v>
      </c>
      <c r="O245" s="24">
        <v>0</v>
      </c>
      <c r="P245" s="24">
        <v>17</v>
      </c>
      <c r="Q245" s="24"/>
      <c r="R245" s="24">
        <v>0</v>
      </c>
      <c r="S245" s="24">
        <v>9</v>
      </c>
      <c r="T245" s="24">
        <v>8</v>
      </c>
      <c r="U245" s="24">
        <v>0</v>
      </c>
      <c r="V245" s="24">
        <v>0</v>
      </c>
      <c r="W245" s="24">
        <v>17</v>
      </c>
      <c r="X245" s="24">
        <v>17</v>
      </c>
      <c r="Z245" s="261">
        <f>IFERROR(_xlfn.PERCENTRANK.INC(T$6:T$286,T245),"-9999")</f>
        <v>0.65400000000000003</v>
      </c>
      <c r="AA245" s="261">
        <f>IFERROR(_xlfn.PERCENTRANK.INC(X$6:X$286,X245),"-9999")</f>
        <v>0.14199999999999999</v>
      </c>
    </row>
    <row r="246" spans="1:31" x14ac:dyDescent="0.25">
      <c r="A246" s="24">
        <v>540279</v>
      </c>
      <c r="B246" s="25" t="s">
        <v>145</v>
      </c>
      <c r="C246" s="25" t="s">
        <v>134</v>
      </c>
      <c r="D246" s="25" t="s">
        <v>23</v>
      </c>
      <c r="E246" s="24">
        <v>3</v>
      </c>
      <c r="F246" s="25"/>
      <c r="G246" s="24">
        <v>0</v>
      </c>
      <c r="H246" s="24">
        <v>2</v>
      </c>
      <c r="I246" s="24">
        <v>16</v>
      </c>
      <c r="J246" s="24">
        <v>3</v>
      </c>
      <c r="K246" s="24">
        <v>0</v>
      </c>
      <c r="L246" s="24">
        <v>0</v>
      </c>
      <c r="M246" s="24"/>
      <c r="N246" s="24">
        <v>18</v>
      </c>
      <c r="O246" s="24">
        <v>3</v>
      </c>
      <c r="P246" s="24">
        <v>21</v>
      </c>
      <c r="Q246" s="24"/>
      <c r="R246" s="24">
        <v>0</v>
      </c>
      <c r="S246" s="24">
        <v>15</v>
      </c>
      <c r="T246" s="24">
        <v>2</v>
      </c>
      <c r="U246" s="24">
        <v>0</v>
      </c>
      <c r="V246" s="24">
        <v>0</v>
      </c>
      <c r="W246" s="24">
        <v>17</v>
      </c>
      <c r="X246" s="24">
        <v>17</v>
      </c>
      <c r="Z246" s="261">
        <f>IFERROR(_xlfn.PERCENTRANK.INC(T$6:T$286,T246),"-9999")</f>
        <v>0.51500000000000001</v>
      </c>
      <c r="AA246" s="261">
        <f>IFERROR(_xlfn.PERCENTRANK.INC(X$6:X$286,X246),"-9999")</f>
        <v>0.14199999999999999</v>
      </c>
    </row>
    <row r="247" spans="1:31" x14ac:dyDescent="0.25">
      <c r="A247" s="24">
        <v>540064</v>
      </c>
      <c r="B247" s="25" t="s">
        <v>125</v>
      </c>
      <c r="C247" s="25" t="s">
        <v>124</v>
      </c>
      <c r="D247" s="25" t="s">
        <v>23</v>
      </c>
      <c r="E247" s="24">
        <v>5</v>
      </c>
      <c r="F247" s="25"/>
      <c r="G247" s="24">
        <v>0</v>
      </c>
      <c r="H247" s="24">
        <v>0</v>
      </c>
      <c r="I247" s="24">
        <v>16</v>
      </c>
      <c r="J247" s="24">
        <v>0</v>
      </c>
      <c r="K247" s="24">
        <v>0</v>
      </c>
      <c r="L247" s="24">
        <v>1</v>
      </c>
      <c r="M247" s="24"/>
      <c r="N247" s="24">
        <v>17</v>
      </c>
      <c r="O247" s="24">
        <v>0</v>
      </c>
      <c r="P247" s="24">
        <v>17</v>
      </c>
      <c r="Q247" s="24"/>
      <c r="R247" s="24">
        <v>15</v>
      </c>
      <c r="S247" s="24">
        <v>2</v>
      </c>
      <c r="T247" s="24">
        <v>0</v>
      </c>
      <c r="U247" s="24">
        <v>0</v>
      </c>
      <c r="V247" s="24">
        <v>0</v>
      </c>
      <c r="W247" s="24">
        <v>2</v>
      </c>
      <c r="X247" s="24">
        <v>17</v>
      </c>
      <c r="Z247" s="261">
        <f>IFERROR(_xlfn.PERCENTRANK.INC(T$6:T$286,T247),"-9999")</f>
        <v>0</v>
      </c>
      <c r="AA247" s="261">
        <f>IFERROR(_xlfn.PERCENTRANK.INC(X$6:X$286,X247),"-9999")</f>
        <v>0.14199999999999999</v>
      </c>
    </row>
    <row r="248" spans="1:31" x14ac:dyDescent="0.25">
      <c r="A248" s="24">
        <v>545539</v>
      </c>
      <c r="B248" s="25" t="s">
        <v>163</v>
      </c>
      <c r="C248" s="25" t="s">
        <v>159</v>
      </c>
      <c r="D248" s="25" t="s">
        <v>23</v>
      </c>
      <c r="E248" s="24">
        <v>2</v>
      </c>
      <c r="F248" s="25"/>
      <c r="G248" s="24">
        <v>0</v>
      </c>
      <c r="H248" s="24">
        <v>0</v>
      </c>
      <c r="I248" s="24">
        <v>13</v>
      </c>
      <c r="J248" s="24">
        <v>1</v>
      </c>
      <c r="K248" s="24">
        <v>0</v>
      </c>
      <c r="L248" s="24">
        <v>4</v>
      </c>
      <c r="M248" s="24"/>
      <c r="N248" s="24">
        <v>17</v>
      </c>
      <c r="O248" s="24">
        <v>1</v>
      </c>
      <c r="P248" s="24">
        <v>18</v>
      </c>
      <c r="Q248" s="24"/>
      <c r="R248" s="24">
        <v>0</v>
      </c>
      <c r="S248" s="24">
        <v>17</v>
      </c>
      <c r="T248" s="24">
        <v>0</v>
      </c>
      <c r="U248" s="24">
        <v>0</v>
      </c>
      <c r="V248" s="24">
        <v>0</v>
      </c>
      <c r="W248" s="24">
        <v>17</v>
      </c>
      <c r="X248" s="24">
        <v>17</v>
      </c>
      <c r="Z248" s="261">
        <f>IFERROR(_xlfn.PERCENTRANK.INC(T$6:T$286,T248),"-9999")</f>
        <v>0</v>
      </c>
      <c r="AA248" s="261">
        <f>IFERROR(_xlfn.PERCENTRANK.INC(X$6:X$286,X248),"-9999")</f>
        <v>0.14199999999999999</v>
      </c>
    </row>
    <row r="249" spans="1:31" x14ac:dyDescent="0.25">
      <c r="A249" s="24">
        <v>540193</v>
      </c>
      <c r="B249" s="25" t="s">
        <v>322</v>
      </c>
      <c r="C249" s="25" t="s">
        <v>323</v>
      </c>
      <c r="D249" s="25" t="s">
        <v>23</v>
      </c>
      <c r="E249" s="24">
        <v>7</v>
      </c>
      <c r="F249" s="25"/>
      <c r="G249" s="24">
        <v>0</v>
      </c>
      <c r="H249" s="24">
        <v>1</v>
      </c>
      <c r="I249" s="24">
        <v>14</v>
      </c>
      <c r="J249" s="24">
        <v>1</v>
      </c>
      <c r="K249" s="24">
        <v>0</v>
      </c>
      <c r="L249" s="24">
        <v>1</v>
      </c>
      <c r="M249" s="24"/>
      <c r="N249" s="24">
        <v>16</v>
      </c>
      <c r="O249" s="24">
        <v>1</v>
      </c>
      <c r="P249" s="24">
        <v>17</v>
      </c>
      <c r="Q249" s="24"/>
      <c r="R249" s="24">
        <v>0</v>
      </c>
      <c r="S249" s="24">
        <v>15</v>
      </c>
      <c r="T249" s="24">
        <v>1</v>
      </c>
      <c r="U249" s="24">
        <v>0</v>
      </c>
      <c r="V249" s="24">
        <v>0</v>
      </c>
      <c r="W249" s="24">
        <v>16</v>
      </c>
      <c r="X249" s="24">
        <v>16</v>
      </c>
      <c r="Z249" s="261">
        <f>IFERROR(_xlfn.PERCENTRANK.INC(T$6:T$286,T249),"-9999")</f>
        <v>0.45400000000000001</v>
      </c>
      <c r="AA249" s="261">
        <f>IFERROR(_xlfn.PERCENTRANK.INC(X$6:X$286,X249),"-9999")</f>
        <v>0.13500000000000001</v>
      </c>
    </row>
    <row r="250" spans="1:31" x14ac:dyDescent="0.25">
      <c r="A250" s="24">
        <v>540268</v>
      </c>
      <c r="B250" s="25" t="s">
        <v>273</v>
      </c>
      <c r="C250" s="25" t="s">
        <v>268</v>
      </c>
      <c r="D250" s="25" t="s">
        <v>23</v>
      </c>
      <c r="E250" s="24">
        <v>6</v>
      </c>
      <c r="F250" s="25"/>
      <c r="G250" s="24">
        <v>0</v>
      </c>
      <c r="H250" s="24">
        <v>0</v>
      </c>
      <c r="I250" s="24">
        <v>16</v>
      </c>
      <c r="J250" s="24">
        <v>5</v>
      </c>
      <c r="K250" s="24">
        <v>0</v>
      </c>
      <c r="L250" s="24">
        <v>0</v>
      </c>
      <c r="M250" s="24"/>
      <c r="N250" s="24">
        <v>16</v>
      </c>
      <c r="O250" s="24">
        <v>5</v>
      </c>
      <c r="P250" s="24">
        <v>21</v>
      </c>
      <c r="Q250" s="24"/>
      <c r="R250" s="24">
        <v>16</v>
      </c>
      <c r="S250" s="24">
        <v>0</v>
      </c>
      <c r="T250" s="24">
        <v>0</v>
      </c>
      <c r="U250" s="24">
        <v>0</v>
      </c>
      <c r="V250" s="24">
        <v>0</v>
      </c>
      <c r="W250" s="24">
        <v>0</v>
      </c>
      <c r="X250" s="24">
        <v>16</v>
      </c>
      <c r="Z250" s="261">
        <f>IFERROR(_xlfn.PERCENTRANK.INC(T$6:T$286,T250),"-9999")</f>
        <v>0</v>
      </c>
      <c r="AA250" s="261">
        <f>IFERROR(_xlfn.PERCENTRANK.INC(X$6:X$286,X250),"-9999")</f>
        <v>0.13500000000000001</v>
      </c>
    </row>
    <row r="251" spans="1:31" x14ac:dyDescent="0.25">
      <c r="A251" s="24">
        <v>540048</v>
      </c>
      <c r="B251" s="25" t="s">
        <v>104</v>
      </c>
      <c r="C251" s="25" t="s">
        <v>103</v>
      </c>
      <c r="D251" s="25" t="s">
        <v>23</v>
      </c>
      <c r="E251" s="24">
        <v>11</v>
      </c>
      <c r="F251" s="25"/>
      <c r="G251" s="24">
        <v>0</v>
      </c>
      <c r="H251" s="24">
        <v>0</v>
      </c>
      <c r="I251" s="24">
        <v>6</v>
      </c>
      <c r="J251" s="24">
        <v>0</v>
      </c>
      <c r="K251" s="24">
        <v>0</v>
      </c>
      <c r="L251" s="24">
        <v>9</v>
      </c>
      <c r="M251" s="24"/>
      <c r="N251" s="24">
        <v>15</v>
      </c>
      <c r="O251" s="24">
        <v>0</v>
      </c>
      <c r="P251" s="24">
        <v>15</v>
      </c>
      <c r="Q251" s="24"/>
      <c r="R251" s="24">
        <v>0</v>
      </c>
      <c r="S251" s="24">
        <v>15</v>
      </c>
      <c r="T251" s="24">
        <v>0</v>
      </c>
      <c r="U251" s="24">
        <v>0</v>
      </c>
      <c r="V251" s="24">
        <v>0</v>
      </c>
      <c r="W251" s="24">
        <v>15</v>
      </c>
      <c r="X251" s="24">
        <v>15</v>
      </c>
      <c r="Z251" s="261">
        <f>IFERROR(_xlfn.PERCENTRANK.INC(T$6:T$286,T251),"-9999")</f>
        <v>0</v>
      </c>
      <c r="AA251" s="261">
        <f>IFERROR(_xlfn.PERCENTRANK.INC(X$6:X$286,X251),"-9999")</f>
        <v>0.127</v>
      </c>
    </row>
    <row r="252" spans="1:31" x14ac:dyDescent="0.25">
      <c r="A252" s="24">
        <v>540061</v>
      </c>
      <c r="B252" s="25" t="s">
        <v>118</v>
      </c>
      <c r="C252" s="25" t="s">
        <v>112</v>
      </c>
      <c r="D252" s="25" t="s">
        <v>23</v>
      </c>
      <c r="E252" s="24">
        <v>6</v>
      </c>
      <c r="F252" s="25"/>
      <c r="G252" s="24">
        <v>0</v>
      </c>
      <c r="H252" s="24">
        <v>1</v>
      </c>
      <c r="I252" s="24">
        <v>8</v>
      </c>
      <c r="J252" s="24">
        <v>6</v>
      </c>
      <c r="K252" s="24">
        <v>0</v>
      </c>
      <c r="L252" s="24">
        <v>6</v>
      </c>
      <c r="M252" s="24"/>
      <c r="N252" s="24">
        <v>15</v>
      </c>
      <c r="O252" s="24">
        <v>6</v>
      </c>
      <c r="P252" s="24">
        <v>21</v>
      </c>
      <c r="Q252" s="24"/>
      <c r="R252" s="24">
        <v>0</v>
      </c>
      <c r="S252" s="24">
        <v>15</v>
      </c>
      <c r="T252" s="24">
        <v>0</v>
      </c>
      <c r="U252" s="24">
        <v>0</v>
      </c>
      <c r="V252" s="24">
        <v>0</v>
      </c>
      <c r="W252" s="24">
        <v>15</v>
      </c>
      <c r="X252" s="24">
        <v>15</v>
      </c>
      <c r="Z252" s="261">
        <f>IFERROR(_xlfn.PERCENTRANK.INC(T$6:T$286,T252),"-9999")</f>
        <v>0</v>
      </c>
      <c r="AA252" s="261">
        <f>IFERROR(_xlfn.PERCENTRANK.INC(X$6:X$286,X252),"-9999")</f>
        <v>0.127</v>
      </c>
    </row>
    <row r="253" spans="1:31" x14ac:dyDescent="0.25">
      <c r="A253" s="24">
        <v>540253</v>
      </c>
      <c r="B253" s="25" t="s">
        <v>260</v>
      </c>
      <c r="C253" s="25" t="s">
        <v>259</v>
      </c>
      <c r="D253" s="25" t="s">
        <v>23</v>
      </c>
      <c r="E253" s="24">
        <v>5</v>
      </c>
      <c r="F253" s="25"/>
      <c r="G253" s="24">
        <v>0</v>
      </c>
      <c r="H253" s="24">
        <v>1</v>
      </c>
      <c r="I253" s="24">
        <v>13</v>
      </c>
      <c r="J253" s="24">
        <v>3</v>
      </c>
      <c r="K253" s="24">
        <v>0</v>
      </c>
      <c r="L253" s="24">
        <v>0</v>
      </c>
      <c r="M253" s="24"/>
      <c r="N253" s="24">
        <v>14</v>
      </c>
      <c r="O253" s="24">
        <v>3</v>
      </c>
      <c r="P253" s="24">
        <v>17</v>
      </c>
      <c r="Q253" s="24"/>
      <c r="R253" s="24">
        <v>0</v>
      </c>
      <c r="S253" s="24">
        <v>13</v>
      </c>
      <c r="T253" s="24">
        <v>1</v>
      </c>
      <c r="U253" s="24">
        <v>0</v>
      </c>
      <c r="V253" s="24">
        <v>0</v>
      </c>
      <c r="W253" s="24">
        <v>14</v>
      </c>
      <c r="X253" s="24">
        <v>14</v>
      </c>
      <c r="Z253" s="261">
        <f>IFERROR(_xlfn.PERCENTRANK.INC(T$6:T$286,T253),"-9999")</f>
        <v>0.45400000000000001</v>
      </c>
      <c r="AA253" s="261">
        <f>IFERROR(_xlfn.PERCENTRANK.INC(X$6:X$286,X253),"-9999")</f>
        <v>0.124</v>
      </c>
    </row>
    <row r="254" spans="1:31" x14ac:dyDescent="0.25">
      <c r="A254" s="24">
        <v>540262</v>
      </c>
      <c r="B254" s="25" t="s">
        <v>308</v>
      </c>
      <c r="C254" s="25" t="s">
        <v>304</v>
      </c>
      <c r="D254" s="25" t="s">
        <v>23</v>
      </c>
      <c r="E254" s="24">
        <v>5</v>
      </c>
      <c r="F254" s="25"/>
      <c r="G254" s="24">
        <v>0</v>
      </c>
      <c r="H254" s="24">
        <v>0</v>
      </c>
      <c r="I254" s="24">
        <v>10</v>
      </c>
      <c r="J254" s="24">
        <v>4</v>
      </c>
      <c r="K254" s="24">
        <v>0</v>
      </c>
      <c r="L254" s="24">
        <v>3</v>
      </c>
      <c r="M254" s="24"/>
      <c r="N254" s="24">
        <v>13</v>
      </c>
      <c r="O254" s="24">
        <v>4</v>
      </c>
      <c r="P254" s="24">
        <v>17</v>
      </c>
      <c r="Q254" s="24"/>
      <c r="R254" s="24">
        <v>13</v>
      </c>
      <c r="S254" s="24">
        <v>0</v>
      </c>
      <c r="T254" s="24">
        <v>0</v>
      </c>
      <c r="U254" s="24">
        <v>0</v>
      </c>
      <c r="V254" s="24">
        <v>0</v>
      </c>
      <c r="W254" s="24">
        <v>0</v>
      </c>
      <c r="X254" s="24">
        <v>13</v>
      </c>
      <c r="Z254" s="261">
        <f>IFERROR(_xlfn.PERCENTRANK.INC(T$6:T$286,T254),"-9999")</f>
        <v>0</v>
      </c>
      <c r="AA254" s="261">
        <f>IFERROR(_xlfn.PERCENTRANK.INC(X$6:X$286,X254),"-9999")</f>
        <v>0.105</v>
      </c>
      <c r="AC254" s="252"/>
      <c r="AD254" s="252"/>
      <c r="AE254" s="252"/>
    </row>
    <row r="255" spans="1:31" x14ac:dyDescent="0.25">
      <c r="A255" s="24">
        <v>540189</v>
      </c>
      <c r="B255" s="25" t="s">
        <v>318</v>
      </c>
      <c r="C255" s="25" t="s">
        <v>319</v>
      </c>
      <c r="D255" s="25" t="s">
        <v>23</v>
      </c>
      <c r="E255" s="24">
        <v>6</v>
      </c>
      <c r="F255" s="25"/>
      <c r="G255" s="24">
        <v>0</v>
      </c>
      <c r="H255" s="24">
        <v>0</v>
      </c>
      <c r="I255" s="24">
        <v>12</v>
      </c>
      <c r="J255" s="24">
        <v>0</v>
      </c>
      <c r="K255" s="24">
        <v>0</v>
      </c>
      <c r="L255" s="24">
        <v>1</v>
      </c>
      <c r="M255" s="24"/>
      <c r="N255" s="24">
        <v>13</v>
      </c>
      <c r="O255" s="24">
        <v>0</v>
      </c>
      <c r="P255" s="24">
        <v>13</v>
      </c>
      <c r="Q255" s="24"/>
      <c r="R255" s="24">
        <v>13</v>
      </c>
      <c r="S255" s="24">
        <v>0</v>
      </c>
      <c r="T255" s="24">
        <v>0</v>
      </c>
      <c r="U255" s="24">
        <v>0</v>
      </c>
      <c r="V255" s="24">
        <v>0</v>
      </c>
      <c r="W255" s="24">
        <v>0</v>
      </c>
      <c r="X255" s="24">
        <v>13</v>
      </c>
      <c r="Z255" s="261">
        <f>IFERROR(_xlfn.PERCENTRANK.INC(T$6:T$286,T255),"-9999")</f>
        <v>0</v>
      </c>
      <c r="AA255" s="261">
        <f>IFERROR(_xlfn.PERCENTRANK.INC(X$6:X$286,X255),"-9999")</f>
        <v>0.105</v>
      </c>
    </row>
    <row r="256" spans="1:31" x14ac:dyDescent="0.25">
      <c r="A256" s="24">
        <v>540154</v>
      </c>
      <c r="B256" s="25" t="s">
        <v>255</v>
      </c>
      <c r="C256" s="25" t="s">
        <v>256</v>
      </c>
      <c r="D256" s="25" t="s">
        <v>23</v>
      </c>
      <c r="E256" s="24">
        <v>8</v>
      </c>
      <c r="F256" s="25"/>
      <c r="G256" s="24">
        <v>0</v>
      </c>
      <c r="H256" s="24">
        <v>0</v>
      </c>
      <c r="I256" s="24">
        <v>15</v>
      </c>
      <c r="J256" s="24">
        <v>0</v>
      </c>
      <c r="K256" s="24">
        <v>0</v>
      </c>
      <c r="L256" s="24">
        <v>0</v>
      </c>
      <c r="M256" s="24"/>
      <c r="N256" s="24">
        <v>15</v>
      </c>
      <c r="O256" s="24">
        <v>0</v>
      </c>
      <c r="P256" s="24">
        <v>15</v>
      </c>
      <c r="Q256" s="24"/>
      <c r="R256" s="24">
        <v>0</v>
      </c>
      <c r="S256" s="24">
        <v>13</v>
      </c>
      <c r="T256" s="24">
        <v>0</v>
      </c>
      <c r="U256" s="24">
        <v>0</v>
      </c>
      <c r="V256" s="24">
        <v>0</v>
      </c>
      <c r="W256" s="24">
        <v>13</v>
      </c>
      <c r="X256" s="24">
        <v>13</v>
      </c>
      <c r="Z256" s="261">
        <f>IFERROR(_xlfn.PERCENTRANK.INC(T$6:T$286,T256),"-9999")</f>
        <v>0</v>
      </c>
      <c r="AA256" s="261">
        <f>IFERROR(_xlfn.PERCENTRANK.INC(X$6:X$286,X256),"-9999")</f>
        <v>0.105</v>
      </c>
    </row>
    <row r="257" spans="1:27" x14ac:dyDescent="0.25">
      <c r="A257" s="24">
        <v>540003</v>
      </c>
      <c r="B257" s="25" t="s">
        <v>24</v>
      </c>
      <c r="C257" s="25" t="s">
        <v>22</v>
      </c>
      <c r="D257" s="25" t="s">
        <v>23</v>
      </c>
      <c r="E257" s="24">
        <v>7</v>
      </c>
      <c r="F257" s="25"/>
      <c r="G257" s="24">
        <v>0</v>
      </c>
      <c r="H257" s="24">
        <v>0</v>
      </c>
      <c r="I257" s="24">
        <v>10</v>
      </c>
      <c r="J257" s="24">
        <v>5</v>
      </c>
      <c r="K257" s="24">
        <v>0</v>
      </c>
      <c r="L257" s="24">
        <v>3</v>
      </c>
      <c r="M257" s="24"/>
      <c r="N257" s="24">
        <v>13</v>
      </c>
      <c r="O257" s="24">
        <v>5</v>
      </c>
      <c r="P257" s="24">
        <v>18</v>
      </c>
      <c r="Q257" s="24"/>
      <c r="R257" s="24">
        <v>13</v>
      </c>
      <c r="S257" s="24">
        <v>0</v>
      </c>
      <c r="T257" s="24">
        <v>0</v>
      </c>
      <c r="U257" s="24">
        <v>0</v>
      </c>
      <c r="V257" s="24">
        <v>0</v>
      </c>
      <c r="W257" s="24">
        <v>0</v>
      </c>
      <c r="X257" s="24">
        <v>13</v>
      </c>
      <c r="Z257" s="261">
        <f>IFERROR(_xlfn.PERCENTRANK.INC(T$6:T$286,T257),"-9999")</f>
        <v>0</v>
      </c>
      <c r="AA257" s="261">
        <f>IFERROR(_xlfn.PERCENTRANK.INC(X$6:X$286,X257),"-9999")</f>
        <v>0.105</v>
      </c>
    </row>
    <row r="258" spans="1:27" x14ac:dyDescent="0.25">
      <c r="A258" s="24">
        <v>540174</v>
      </c>
      <c r="B258" s="25" t="s">
        <v>291</v>
      </c>
      <c r="C258" s="25" t="s">
        <v>288</v>
      </c>
      <c r="D258" s="25" t="s">
        <v>23</v>
      </c>
      <c r="E258" s="24">
        <v>1</v>
      </c>
      <c r="F258" s="25"/>
      <c r="G258" s="24">
        <v>0</v>
      </c>
      <c r="H258" s="24">
        <v>0</v>
      </c>
      <c r="I258" s="24">
        <v>12</v>
      </c>
      <c r="J258" s="24">
        <v>0</v>
      </c>
      <c r="K258" s="24">
        <v>0</v>
      </c>
      <c r="L258" s="24">
        <v>1</v>
      </c>
      <c r="M258" s="24"/>
      <c r="N258" s="24">
        <v>13</v>
      </c>
      <c r="O258" s="24">
        <v>0</v>
      </c>
      <c r="P258" s="24">
        <v>13</v>
      </c>
      <c r="Q258" s="24"/>
      <c r="R258" s="24">
        <v>12</v>
      </c>
      <c r="S258" s="24">
        <v>1</v>
      </c>
      <c r="T258" s="24">
        <v>0</v>
      </c>
      <c r="U258" s="24">
        <v>0</v>
      </c>
      <c r="V258" s="24">
        <v>0</v>
      </c>
      <c r="W258" s="24">
        <v>1</v>
      </c>
      <c r="X258" s="24">
        <v>13</v>
      </c>
      <c r="Z258" s="261">
        <f>IFERROR(_xlfn.PERCENTRANK.INC(T$6:T$286,T258),"-9999")</f>
        <v>0</v>
      </c>
      <c r="AA258" s="261">
        <f>IFERROR(_xlfn.PERCENTRANK.INC(X$6:X$286,X258),"-9999")</f>
        <v>0.105</v>
      </c>
    </row>
    <row r="259" spans="1:27" x14ac:dyDescent="0.25">
      <c r="A259" s="24">
        <v>540094</v>
      </c>
      <c r="B259" s="25" t="s">
        <v>250</v>
      </c>
      <c r="C259" s="25" t="s">
        <v>249</v>
      </c>
      <c r="D259" s="25" t="s">
        <v>23</v>
      </c>
      <c r="E259" s="24">
        <v>10</v>
      </c>
      <c r="F259" s="25"/>
      <c r="G259" s="24">
        <v>0</v>
      </c>
      <c r="H259" s="24">
        <v>0</v>
      </c>
      <c r="I259" s="24">
        <v>2</v>
      </c>
      <c r="J259" s="24">
        <v>0</v>
      </c>
      <c r="K259" s="24">
        <v>0</v>
      </c>
      <c r="L259" s="24">
        <v>10</v>
      </c>
      <c r="M259" s="24"/>
      <c r="N259" s="24">
        <v>12</v>
      </c>
      <c r="O259" s="24">
        <v>0</v>
      </c>
      <c r="P259" s="24">
        <v>12</v>
      </c>
      <c r="Q259" s="24"/>
      <c r="R259" s="24">
        <v>12</v>
      </c>
      <c r="S259" s="24">
        <v>0</v>
      </c>
      <c r="T259" s="24">
        <v>0</v>
      </c>
      <c r="U259" s="24">
        <v>0</v>
      </c>
      <c r="V259" s="24">
        <v>0</v>
      </c>
      <c r="W259" s="24">
        <v>0</v>
      </c>
      <c r="X259" s="24">
        <v>12</v>
      </c>
      <c r="Z259" s="261">
        <f>IFERROR(_xlfn.PERCENTRANK.INC(T$6:T$286,T259),"-9999")</f>
        <v>0</v>
      </c>
      <c r="AA259" s="261">
        <f>IFERROR(_xlfn.PERCENTRANK.INC(X$6:X$286,X259),"-9999")</f>
        <v>0.10100000000000001</v>
      </c>
    </row>
    <row r="260" spans="1:27" x14ac:dyDescent="0.25">
      <c r="A260" s="24">
        <v>540180</v>
      </c>
      <c r="B260" s="25" t="s">
        <v>306</v>
      </c>
      <c r="C260" s="25" t="s">
        <v>304</v>
      </c>
      <c r="D260" s="25" t="s">
        <v>23</v>
      </c>
      <c r="E260" s="24">
        <v>5</v>
      </c>
      <c r="F260" s="25"/>
      <c r="G260" s="24">
        <v>0</v>
      </c>
      <c r="H260" s="24">
        <v>0</v>
      </c>
      <c r="I260" s="24">
        <v>3</v>
      </c>
      <c r="J260" s="24">
        <v>8</v>
      </c>
      <c r="K260" s="24">
        <v>0</v>
      </c>
      <c r="L260" s="24">
        <v>7</v>
      </c>
      <c r="M260" s="24"/>
      <c r="N260" s="24">
        <v>10</v>
      </c>
      <c r="O260" s="24">
        <v>8</v>
      </c>
      <c r="P260" s="24">
        <v>18</v>
      </c>
      <c r="Q260" s="24"/>
      <c r="R260" s="24">
        <v>10</v>
      </c>
      <c r="S260" s="24">
        <v>0</v>
      </c>
      <c r="T260" s="24">
        <v>0</v>
      </c>
      <c r="U260" s="24">
        <v>0</v>
      </c>
      <c r="V260" s="24">
        <v>0</v>
      </c>
      <c r="W260" s="24">
        <v>0</v>
      </c>
      <c r="X260" s="24">
        <v>10</v>
      </c>
      <c r="Z260" s="261">
        <f>IFERROR(_xlfn.PERCENTRANK.INC(T$6:T$286,T260),"-9999")</f>
        <v>0</v>
      </c>
      <c r="AA260" s="261">
        <f>IFERROR(_xlfn.PERCENTRANK.INC(X$6:X$286,X260),"-9999")</f>
        <v>0.09</v>
      </c>
    </row>
    <row r="261" spans="1:27" x14ac:dyDescent="0.25">
      <c r="A261" s="24">
        <v>540192</v>
      </c>
      <c r="B261" s="25" t="s">
        <v>324</v>
      </c>
      <c r="C261" s="25" t="s">
        <v>323</v>
      </c>
      <c r="D261" s="25" t="s">
        <v>23</v>
      </c>
      <c r="E261" s="24">
        <v>7</v>
      </c>
      <c r="F261" s="25"/>
      <c r="G261" s="24">
        <v>0</v>
      </c>
      <c r="H261" s="24">
        <v>0</v>
      </c>
      <c r="I261" s="24">
        <v>9</v>
      </c>
      <c r="J261" s="24">
        <v>2</v>
      </c>
      <c r="K261" s="24">
        <v>0</v>
      </c>
      <c r="L261" s="24">
        <v>1</v>
      </c>
      <c r="M261" s="24"/>
      <c r="N261" s="24">
        <v>10</v>
      </c>
      <c r="O261" s="24">
        <v>2</v>
      </c>
      <c r="P261" s="24">
        <v>12</v>
      </c>
      <c r="Q261" s="24"/>
      <c r="R261" s="24">
        <v>0</v>
      </c>
      <c r="S261" s="24">
        <v>10</v>
      </c>
      <c r="T261" s="24">
        <v>0</v>
      </c>
      <c r="U261" s="24">
        <v>0</v>
      </c>
      <c r="V261" s="24">
        <v>0</v>
      </c>
      <c r="W261" s="24">
        <v>10</v>
      </c>
      <c r="X261" s="24">
        <v>10</v>
      </c>
      <c r="Z261" s="261">
        <f>IFERROR(_xlfn.PERCENTRANK.INC(T$6:T$286,T261),"-9999")</f>
        <v>0</v>
      </c>
      <c r="AA261" s="261">
        <f>IFERROR(_xlfn.PERCENTRANK.INC(X$6:X$286,X261),"-9999")</f>
        <v>0.09</v>
      </c>
    </row>
    <row r="262" spans="1:27" x14ac:dyDescent="0.25">
      <c r="A262" s="24">
        <v>540263</v>
      </c>
      <c r="B262" s="25" t="s">
        <v>309</v>
      </c>
      <c r="C262" s="25" t="s">
        <v>304</v>
      </c>
      <c r="D262" s="25" t="s">
        <v>23</v>
      </c>
      <c r="E262" s="24">
        <v>5</v>
      </c>
      <c r="F262" s="25"/>
      <c r="G262" s="24">
        <v>0</v>
      </c>
      <c r="H262" s="24">
        <v>0</v>
      </c>
      <c r="I262" s="24">
        <v>3</v>
      </c>
      <c r="J262" s="24">
        <v>5</v>
      </c>
      <c r="K262" s="24">
        <v>0</v>
      </c>
      <c r="L262" s="24">
        <v>7</v>
      </c>
      <c r="M262" s="24"/>
      <c r="N262" s="24">
        <v>10</v>
      </c>
      <c r="O262" s="24">
        <v>5</v>
      </c>
      <c r="P262" s="24">
        <v>15</v>
      </c>
      <c r="Q262" s="24"/>
      <c r="R262" s="24">
        <v>10</v>
      </c>
      <c r="S262" s="24">
        <v>0</v>
      </c>
      <c r="T262" s="24">
        <v>0</v>
      </c>
      <c r="U262" s="24">
        <v>0</v>
      </c>
      <c r="V262" s="24">
        <v>0</v>
      </c>
      <c r="W262" s="24">
        <v>0</v>
      </c>
      <c r="X262" s="24">
        <v>10</v>
      </c>
      <c r="Z262" s="261">
        <f>IFERROR(_xlfn.PERCENTRANK.INC(T$6:T$286,T262),"-9999")</f>
        <v>0</v>
      </c>
      <c r="AA262" s="261">
        <f>IFERROR(_xlfn.PERCENTRANK.INC(X$6:X$286,X262),"-9999")</f>
        <v>0.09</v>
      </c>
    </row>
    <row r="263" spans="1:27" x14ac:dyDescent="0.25">
      <c r="A263" s="24">
        <v>540155</v>
      </c>
      <c r="B263" s="25" t="s">
        <v>217</v>
      </c>
      <c r="C263" s="25" t="s">
        <v>215</v>
      </c>
      <c r="D263" s="25" t="s">
        <v>23</v>
      </c>
      <c r="E263" s="24">
        <v>8</v>
      </c>
      <c r="F263" s="25"/>
      <c r="G263" s="24">
        <v>0</v>
      </c>
      <c r="H263" s="24">
        <v>0</v>
      </c>
      <c r="I263" s="24">
        <v>0</v>
      </c>
      <c r="J263" s="24">
        <v>0</v>
      </c>
      <c r="K263" s="24">
        <v>0</v>
      </c>
      <c r="L263" s="24">
        <v>9</v>
      </c>
      <c r="M263" s="24"/>
      <c r="N263" s="24">
        <v>9</v>
      </c>
      <c r="O263" s="24">
        <v>0</v>
      </c>
      <c r="P263" s="24">
        <v>9</v>
      </c>
      <c r="Q263" s="24"/>
      <c r="R263" s="24">
        <v>0</v>
      </c>
      <c r="S263" s="24">
        <v>9</v>
      </c>
      <c r="T263" s="24">
        <v>0</v>
      </c>
      <c r="U263" s="24">
        <v>0</v>
      </c>
      <c r="V263" s="24">
        <v>0</v>
      </c>
      <c r="W263" s="24">
        <v>9</v>
      </c>
      <c r="X263" s="24">
        <v>9</v>
      </c>
      <c r="Z263" s="261">
        <f>IFERROR(_xlfn.PERCENTRANK.INC(T$6:T$286,T263),"-9999")</f>
        <v>0</v>
      </c>
      <c r="AA263" s="261">
        <f>IFERROR(_xlfn.PERCENTRANK.INC(X$6:X$286,X263),"-9999")</f>
        <v>8.5999999999999993E-2</v>
      </c>
    </row>
    <row r="264" spans="1:27" x14ac:dyDescent="0.25">
      <c r="A264" s="24">
        <v>540158</v>
      </c>
      <c r="B264" s="25" t="s">
        <v>262</v>
      </c>
      <c r="C264" s="25" t="s">
        <v>263</v>
      </c>
      <c r="D264" s="25" t="s">
        <v>23</v>
      </c>
      <c r="E264" s="24">
        <v>4</v>
      </c>
      <c r="F264" s="25"/>
      <c r="G264" s="24">
        <v>0</v>
      </c>
      <c r="H264" s="24">
        <v>0</v>
      </c>
      <c r="I264" s="24">
        <v>5</v>
      </c>
      <c r="J264" s="24">
        <v>8</v>
      </c>
      <c r="K264" s="24">
        <v>1</v>
      </c>
      <c r="L264" s="24">
        <v>2</v>
      </c>
      <c r="M264" s="24"/>
      <c r="N264" s="24">
        <v>7</v>
      </c>
      <c r="O264" s="24">
        <v>9</v>
      </c>
      <c r="P264" s="24">
        <v>16</v>
      </c>
      <c r="Q264" s="24"/>
      <c r="R264" s="24">
        <v>0</v>
      </c>
      <c r="S264" s="24">
        <v>6</v>
      </c>
      <c r="T264" s="24">
        <v>1</v>
      </c>
      <c r="U264" s="24">
        <v>0</v>
      </c>
      <c r="V264" s="24">
        <v>0</v>
      </c>
      <c r="W264" s="24">
        <v>7</v>
      </c>
      <c r="X264" s="24">
        <v>7</v>
      </c>
      <c r="Z264" s="261">
        <f>IFERROR(_xlfn.PERCENTRANK.INC(T$6:T$286,T264),"-9999")</f>
        <v>0.45400000000000001</v>
      </c>
      <c r="AA264" s="261">
        <f>IFERROR(_xlfn.PERCENTRANK.INC(X$6:X$286,X264),"-9999")</f>
        <v>7.4999999999999997E-2</v>
      </c>
    </row>
    <row r="265" spans="1:27" x14ac:dyDescent="0.25">
      <c r="A265" s="24">
        <v>540276</v>
      </c>
      <c r="B265" s="25" t="s">
        <v>101</v>
      </c>
      <c r="C265" s="25" t="s">
        <v>100</v>
      </c>
      <c r="D265" s="25" t="s">
        <v>23</v>
      </c>
      <c r="E265" s="24">
        <v>8</v>
      </c>
      <c r="F265" s="25"/>
      <c r="G265" s="24">
        <v>0</v>
      </c>
      <c r="H265" s="24">
        <v>2</v>
      </c>
      <c r="I265" s="24">
        <v>2</v>
      </c>
      <c r="J265" s="24">
        <v>0</v>
      </c>
      <c r="K265" s="24">
        <v>0</v>
      </c>
      <c r="L265" s="24">
        <v>3</v>
      </c>
      <c r="M265" s="24"/>
      <c r="N265" s="24">
        <v>7</v>
      </c>
      <c r="O265" s="24">
        <v>0</v>
      </c>
      <c r="P265" s="24">
        <v>7</v>
      </c>
      <c r="Q265" s="24"/>
      <c r="R265" s="24">
        <v>0</v>
      </c>
      <c r="S265" s="24">
        <v>6</v>
      </c>
      <c r="T265" s="24">
        <v>1</v>
      </c>
      <c r="U265" s="24">
        <v>0</v>
      </c>
      <c r="V265" s="24">
        <v>0</v>
      </c>
      <c r="W265" s="24">
        <v>7</v>
      </c>
      <c r="X265" s="24">
        <v>7</v>
      </c>
      <c r="Z265" s="261">
        <f>IFERROR(_xlfn.PERCENTRANK.INC(T$6:T$286,T265),"-9999")</f>
        <v>0.45400000000000001</v>
      </c>
      <c r="AA265" s="261">
        <f>IFERROR(_xlfn.PERCENTRANK.INC(X$6:X$286,X265),"-9999")</f>
        <v>7.4999999999999997E-2</v>
      </c>
    </row>
    <row r="266" spans="1:27" x14ac:dyDescent="0.25">
      <c r="A266" s="24">
        <v>540093</v>
      </c>
      <c r="B266" s="25" t="s">
        <v>51</v>
      </c>
      <c r="C266" s="25" t="s">
        <v>46</v>
      </c>
      <c r="D266" s="25" t="s">
        <v>23</v>
      </c>
      <c r="E266" s="24">
        <v>11</v>
      </c>
      <c r="F266" s="25"/>
      <c r="G266" s="24">
        <v>0</v>
      </c>
      <c r="H266" s="24">
        <v>0</v>
      </c>
      <c r="I266" s="24">
        <v>2</v>
      </c>
      <c r="J266" s="24">
        <v>0</v>
      </c>
      <c r="K266" s="24">
        <v>0</v>
      </c>
      <c r="L266" s="24">
        <v>5</v>
      </c>
      <c r="M266" s="24"/>
      <c r="N266" s="24">
        <v>7</v>
      </c>
      <c r="O266" s="24">
        <v>0</v>
      </c>
      <c r="P266" s="24">
        <v>7</v>
      </c>
      <c r="Q266" s="24"/>
      <c r="R266" s="24">
        <v>0</v>
      </c>
      <c r="S266" s="24">
        <v>7</v>
      </c>
      <c r="T266" s="24">
        <v>0</v>
      </c>
      <c r="U266" s="24">
        <v>0</v>
      </c>
      <c r="V266" s="24">
        <v>0</v>
      </c>
      <c r="W266" s="24">
        <v>7</v>
      </c>
      <c r="X266" s="24">
        <v>7</v>
      </c>
      <c r="Z266" s="261">
        <f>IFERROR(_xlfn.PERCENTRANK.INC(T$6:T$286,T266),"-9999")</f>
        <v>0</v>
      </c>
      <c r="AA266" s="261">
        <f>IFERROR(_xlfn.PERCENTRANK.INC(X$6:X$286,X266),"-9999")</f>
        <v>7.4999999999999997E-2</v>
      </c>
    </row>
    <row r="267" spans="1:27" x14ac:dyDescent="0.25">
      <c r="A267" s="24">
        <v>540222</v>
      </c>
      <c r="B267" s="25" t="s">
        <v>283</v>
      </c>
      <c r="C267" s="25" t="s">
        <v>280</v>
      </c>
      <c r="D267" s="25" t="s">
        <v>23</v>
      </c>
      <c r="E267" s="24">
        <v>3</v>
      </c>
      <c r="F267" s="25"/>
      <c r="G267" s="24">
        <v>0</v>
      </c>
      <c r="H267" s="24">
        <v>0</v>
      </c>
      <c r="I267" s="24">
        <v>2</v>
      </c>
      <c r="J267" s="24">
        <v>0</v>
      </c>
      <c r="K267" s="24">
        <v>0</v>
      </c>
      <c r="L267" s="24">
        <v>5</v>
      </c>
      <c r="M267" s="24"/>
      <c r="N267" s="24">
        <v>7</v>
      </c>
      <c r="O267" s="24">
        <v>0</v>
      </c>
      <c r="P267" s="24">
        <v>7</v>
      </c>
      <c r="Q267" s="24"/>
      <c r="R267" s="24">
        <v>0</v>
      </c>
      <c r="S267" s="24">
        <v>6</v>
      </c>
      <c r="T267" s="24">
        <v>0</v>
      </c>
      <c r="U267" s="24">
        <v>0</v>
      </c>
      <c r="V267" s="24">
        <v>0</v>
      </c>
      <c r="W267" s="24">
        <v>6</v>
      </c>
      <c r="X267" s="24">
        <v>6</v>
      </c>
      <c r="Z267" s="261">
        <f>IFERROR(_xlfn.PERCENTRANK.INC(T$6:T$286,T267),"-9999")</f>
        <v>0</v>
      </c>
      <c r="AA267" s="261">
        <f>IFERROR(_xlfn.PERCENTRANK.INC(X$6:X$286,X267),"-9999")</f>
        <v>6.7000000000000004E-2</v>
      </c>
    </row>
    <row r="268" spans="1:27" x14ac:dyDescent="0.25">
      <c r="A268" s="28">
        <v>540196</v>
      </c>
      <c r="B268" s="29" t="s">
        <v>333</v>
      </c>
      <c r="C268" s="29" t="s">
        <v>330</v>
      </c>
      <c r="D268" s="29" t="s">
        <v>23</v>
      </c>
      <c r="E268" s="28">
        <v>5</v>
      </c>
      <c r="F268" s="29"/>
      <c r="G268" s="28">
        <v>0</v>
      </c>
      <c r="H268" s="28">
        <v>0</v>
      </c>
      <c r="I268" s="28">
        <v>1</v>
      </c>
      <c r="J268" s="28">
        <v>2</v>
      </c>
      <c r="K268" s="28">
        <v>0</v>
      </c>
      <c r="L268" s="28">
        <v>5</v>
      </c>
      <c r="M268" s="28"/>
      <c r="N268" s="28">
        <v>6</v>
      </c>
      <c r="O268" s="28">
        <v>2</v>
      </c>
      <c r="P268" s="28">
        <v>8</v>
      </c>
      <c r="Q268" s="28"/>
      <c r="R268" s="28">
        <v>0</v>
      </c>
      <c r="S268" s="28">
        <v>0</v>
      </c>
      <c r="T268" s="28">
        <v>0</v>
      </c>
      <c r="U268" s="28">
        <v>0</v>
      </c>
      <c r="V268" s="28">
        <v>0</v>
      </c>
      <c r="W268" s="28">
        <v>6</v>
      </c>
      <c r="X268" s="28">
        <v>6</v>
      </c>
      <c r="Z268" s="261">
        <f>IFERROR(_xlfn.PERCENTRANK.INC(T$6:T$286,T268),"-9999")</f>
        <v>0</v>
      </c>
      <c r="AA268" s="261">
        <f>IFERROR(_xlfn.PERCENTRANK.INC(X$6:X$286,X268),"-9999")</f>
        <v>6.7000000000000004E-2</v>
      </c>
    </row>
    <row r="269" spans="1:27" x14ac:dyDescent="0.25">
      <c r="A269" s="24">
        <v>540012</v>
      </c>
      <c r="B269" s="25" t="s">
        <v>45</v>
      </c>
      <c r="C269" s="25" t="s">
        <v>46</v>
      </c>
      <c r="D269" s="25" t="s">
        <v>23</v>
      </c>
      <c r="E269" s="24">
        <v>11</v>
      </c>
      <c r="F269" s="25"/>
      <c r="G269" s="24">
        <v>0</v>
      </c>
      <c r="H269" s="24">
        <v>0</v>
      </c>
      <c r="I269" s="24">
        <v>2</v>
      </c>
      <c r="J269" s="24">
        <v>0</v>
      </c>
      <c r="K269" s="24">
        <v>0</v>
      </c>
      <c r="L269" s="24">
        <v>3</v>
      </c>
      <c r="M269" s="24"/>
      <c r="N269" s="24">
        <v>5</v>
      </c>
      <c r="O269" s="24">
        <v>0</v>
      </c>
      <c r="P269" s="24">
        <v>5</v>
      </c>
      <c r="Q269" s="24"/>
      <c r="R269" s="24">
        <v>5</v>
      </c>
      <c r="S269" s="24">
        <v>0</v>
      </c>
      <c r="T269" s="24">
        <v>0</v>
      </c>
      <c r="U269" s="24">
        <v>0</v>
      </c>
      <c r="V269" s="24">
        <v>0</v>
      </c>
      <c r="W269" s="24">
        <v>0</v>
      </c>
      <c r="X269" s="24">
        <v>5</v>
      </c>
      <c r="Z269" s="261">
        <f>IFERROR(_xlfn.PERCENTRANK.INC(T$6:T$286,T269),"-9999")</f>
        <v>0</v>
      </c>
      <c r="AA269" s="261">
        <f>IFERROR(_xlfn.PERCENTRANK.INC(X$6:X$286,X269),"-9999")</f>
        <v>6.3E-2</v>
      </c>
    </row>
    <row r="270" spans="1:27" x14ac:dyDescent="0.25">
      <c r="A270" s="24">
        <v>540195</v>
      </c>
      <c r="B270" s="25" t="s">
        <v>329</v>
      </c>
      <c r="C270" s="25" t="s">
        <v>330</v>
      </c>
      <c r="D270" s="25" t="s">
        <v>23</v>
      </c>
      <c r="E270" s="24">
        <v>5</v>
      </c>
      <c r="F270" s="25"/>
      <c r="G270" s="24">
        <v>0</v>
      </c>
      <c r="H270" s="24">
        <v>0</v>
      </c>
      <c r="I270" s="24">
        <v>3</v>
      </c>
      <c r="J270" s="24">
        <v>8</v>
      </c>
      <c r="K270" s="24">
        <v>0</v>
      </c>
      <c r="L270" s="24">
        <v>1</v>
      </c>
      <c r="M270" s="24"/>
      <c r="N270" s="24">
        <v>4</v>
      </c>
      <c r="O270" s="24">
        <v>8</v>
      </c>
      <c r="P270" s="24">
        <v>12</v>
      </c>
      <c r="Q270" s="24"/>
      <c r="R270" s="24">
        <v>0</v>
      </c>
      <c r="S270" s="24">
        <v>4</v>
      </c>
      <c r="T270" s="24">
        <v>0</v>
      </c>
      <c r="U270" s="24">
        <v>0</v>
      </c>
      <c r="V270" s="24">
        <v>0</v>
      </c>
      <c r="W270" s="24">
        <v>4</v>
      </c>
      <c r="X270" s="24">
        <v>4</v>
      </c>
      <c r="Z270" s="261">
        <f>IFERROR(_xlfn.PERCENTRANK.INC(T$6:T$286,T270),"-9999")</f>
        <v>0</v>
      </c>
      <c r="AA270" s="261">
        <f>IFERROR(_xlfn.PERCENTRANK.INC(X$6:X$286,X270),"-9999")</f>
        <v>0.06</v>
      </c>
    </row>
    <row r="271" spans="1:27" x14ac:dyDescent="0.25">
      <c r="A271" s="24">
        <v>545535</v>
      </c>
      <c r="B271" s="25" t="s">
        <v>161</v>
      </c>
      <c r="C271" s="25" t="s">
        <v>159</v>
      </c>
      <c r="D271" s="25" t="s">
        <v>23</v>
      </c>
      <c r="E271" s="24">
        <v>2</v>
      </c>
      <c r="F271" s="25"/>
      <c r="G271" s="24">
        <v>0</v>
      </c>
      <c r="H271" s="24">
        <v>1</v>
      </c>
      <c r="I271" s="24">
        <v>3</v>
      </c>
      <c r="J271" s="24">
        <v>0</v>
      </c>
      <c r="K271" s="24">
        <v>0</v>
      </c>
      <c r="L271" s="24">
        <v>0</v>
      </c>
      <c r="M271" s="24"/>
      <c r="N271" s="24">
        <v>4</v>
      </c>
      <c r="O271" s="24">
        <v>0</v>
      </c>
      <c r="P271" s="24">
        <v>4</v>
      </c>
      <c r="Q271" s="24"/>
      <c r="R271" s="24">
        <v>0</v>
      </c>
      <c r="S271" s="24">
        <v>2</v>
      </c>
      <c r="T271" s="24">
        <v>1</v>
      </c>
      <c r="U271" s="24">
        <v>0</v>
      </c>
      <c r="V271" s="24">
        <v>0</v>
      </c>
      <c r="W271" s="24">
        <v>3</v>
      </c>
      <c r="X271" s="24">
        <v>3</v>
      </c>
      <c r="Z271" s="261">
        <f>IFERROR(_xlfn.PERCENTRANK.INC(T$6:T$286,T271),"-9999")</f>
        <v>0.45400000000000001</v>
      </c>
      <c r="AA271" s="261">
        <f>IFERROR(_xlfn.PERCENTRANK.INC(X$6:X$286,X271),"-9999")</f>
        <v>5.1999999999999998E-2</v>
      </c>
    </row>
    <row r="272" spans="1:27" x14ac:dyDescent="0.25">
      <c r="A272" s="24">
        <v>540243</v>
      </c>
      <c r="B272" s="25" t="s">
        <v>95</v>
      </c>
      <c r="C272" s="25" t="s">
        <v>90</v>
      </c>
      <c r="D272" s="25" t="s">
        <v>23</v>
      </c>
      <c r="E272" s="24">
        <v>4</v>
      </c>
      <c r="F272" s="25"/>
      <c r="G272" s="24">
        <v>0</v>
      </c>
      <c r="H272" s="24">
        <v>0</v>
      </c>
      <c r="I272" s="24">
        <v>3</v>
      </c>
      <c r="J272" s="24">
        <v>0</v>
      </c>
      <c r="K272" s="24">
        <v>0</v>
      </c>
      <c r="L272" s="24">
        <v>0</v>
      </c>
      <c r="M272" s="24"/>
      <c r="N272" s="24">
        <v>3</v>
      </c>
      <c r="O272" s="24">
        <v>0</v>
      </c>
      <c r="P272" s="24">
        <v>3</v>
      </c>
      <c r="Q272" s="24"/>
      <c r="R272" s="24">
        <v>3</v>
      </c>
      <c r="S272" s="24">
        <v>0</v>
      </c>
      <c r="T272" s="24">
        <v>0</v>
      </c>
      <c r="U272" s="24">
        <v>0</v>
      </c>
      <c r="V272" s="24">
        <v>0</v>
      </c>
      <c r="W272" s="24">
        <v>0</v>
      </c>
      <c r="X272" s="24">
        <v>3</v>
      </c>
      <c r="Z272" s="261">
        <f>IFERROR(_xlfn.PERCENTRANK.INC(T$6:T$286,T272),"-9999")</f>
        <v>0</v>
      </c>
      <c r="AA272" s="261">
        <f>IFERROR(_xlfn.PERCENTRANK.INC(X$6:X$286,X272),"-9999")</f>
        <v>5.1999999999999998E-2</v>
      </c>
    </row>
    <row r="273" spans="1:31" x14ac:dyDescent="0.25">
      <c r="A273" s="24">
        <v>540285</v>
      </c>
      <c r="B273" s="25" t="s">
        <v>212</v>
      </c>
      <c r="C273" s="25" t="s">
        <v>207</v>
      </c>
      <c r="D273" s="25" t="s">
        <v>23</v>
      </c>
      <c r="E273" s="24">
        <v>1</v>
      </c>
      <c r="F273" s="25"/>
      <c r="G273" s="24">
        <v>0</v>
      </c>
      <c r="H273" s="24">
        <v>0</v>
      </c>
      <c r="I273" s="24">
        <v>0</v>
      </c>
      <c r="J273" s="24">
        <v>0</v>
      </c>
      <c r="K273" s="24">
        <v>0</v>
      </c>
      <c r="L273" s="24">
        <v>2</v>
      </c>
      <c r="M273" s="24"/>
      <c r="N273" s="24">
        <v>2</v>
      </c>
      <c r="O273" s="24">
        <v>0</v>
      </c>
      <c r="P273" s="24">
        <v>2</v>
      </c>
      <c r="Q273" s="24"/>
      <c r="R273" s="24">
        <v>2</v>
      </c>
      <c r="S273" s="24">
        <v>0</v>
      </c>
      <c r="T273" s="24">
        <v>0</v>
      </c>
      <c r="U273" s="24">
        <v>0</v>
      </c>
      <c r="V273" s="24">
        <v>0</v>
      </c>
      <c r="W273" s="24">
        <v>0</v>
      </c>
      <c r="X273" s="24">
        <v>2</v>
      </c>
      <c r="Z273" s="261">
        <f>IFERROR(_xlfn.PERCENTRANK.INC(T$6:T$286,T273),"-9999")</f>
        <v>0</v>
      </c>
      <c r="AA273" s="261">
        <f>IFERROR(_xlfn.PERCENTRANK.INC(X$6:X$286,X273),"-9999")</f>
        <v>4.1000000000000002E-2</v>
      </c>
    </row>
    <row r="274" spans="1:31" x14ac:dyDescent="0.25">
      <c r="A274" s="24">
        <v>540260</v>
      </c>
      <c r="B274" s="25" t="s">
        <v>327</v>
      </c>
      <c r="C274" s="25" t="s">
        <v>323</v>
      </c>
      <c r="D274" s="25" t="s">
        <v>23</v>
      </c>
      <c r="E274" s="24">
        <v>7</v>
      </c>
      <c r="F274" s="25"/>
      <c r="G274" s="24">
        <v>0</v>
      </c>
      <c r="H274" s="24">
        <v>0</v>
      </c>
      <c r="I274" s="24">
        <v>0</v>
      </c>
      <c r="J274" s="24">
        <v>0</v>
      </c>
      <c r="K274" s="24">
        <v>0</v>
      </c>
      <c r="L274" s="24">
        <v>2</v>
      </c>
      <c r="M274" s="24"/>
      <c r="N274" s="24">
        <v>2</v>
      </c>
      <c r="O274" s="24">
        <v>0</v>
      </c>
      <c r="P274" s="24">
        <v>2</v>
      </c>
      <c r="Q274" s="24"/>
      <c r="R274" s="24">
        <v>0</v>
      </c>
      <c r="S274" s="24">
        <v>2</v>
      </c>
      <c r="T274" s="24">
        <v>0</v>
      </c>
      <c r="U274" s="24">
        <v>0</v>
      </c>
      <c r="V274" s="24">
        <v>0</v>
      </c>
      <c r="W274" s="24">
        <v>2</v>
      </c>
      <c r="X274" s="24">
        <v>2</v>
      </c>
      <c r="Z274" s="261">
        <f>IFERROR(_xlfn.PERCENTRANK.INC(T$6:T$286,T274),"-9999")</f>
        <v>0</v>
      </c>
      <c r="AA274" s="261">
        <f>IFERROR(_xlfn.PERCENTRANK.INC(X$6:X$286,X274),"-9999")</f>
        <v>4.1000000000000002E-2</v>
      </c>
    </row>
    <row r="275" spans="1:31" x14ac:dyDescent="0.25">
      <c r="A275" s="24">
        <v>540245</v>
      </c>
      <c r="B275" s="25" t="s">
        <v>107</v>
      </c>
      <c r="C275" s="25" t="s">
        <v>108</v>
      </c>
      <c r="D275" s="25" t="s">
        <v>23</v>
      </c>
      <c r="E275" s="24">
        <v>8</v>
      </c>
      <c r="F275" s="25"/>
      <c r="G275" s="24">
        <v>0</v>
      </c>
      <c r="H275" s="24">
        <v>0</v>
      </c>
      <c r="I275" s="24">
        <v>1</v>
      </c>
      <c r="J275" s="24">
        <v>0</v>
      </c>
      <c r="K275" s="24">
        <v>0</v>
      </c>
      <c r="L275" s="24">
        <v>1</v>
      </c>
      <c r="M275" s="24"/>
      <c r="N275" s="24">
        <v>2</v>
      </c>
      <c r="O275" s="24">
        <v>0</v>
      </c>
      <c r="P275" s="24">
        <v>2</v>
      </c>
      <c r="Q275" s="24"/>
      <c r="R275" s="24">
        <v>2</v>
      </c>
      <c r="S275" s="24">
        <v>0</v>
      </c>
      <c r="T275" s="24">
        <v>0</v>
      </c>
      <c r="U275" s="24">
        <v>0</v>
      </c>
      <c r="V275" s="24">
        <v>0</v>
      </c>
      <c r="W275" s="24">
        <v>0</v>
      </c>
      <c r="X275" s="24">
        <v>2</v>
      </c>
      <c r="Z275" s="261">
        <f>IFERROR(_xlfn.PERCENTRANK.INC(T$6:T$286,T275),"-9999")</f>
        <v>0</v>
      </c>
      <c r="AA275" s="261">
        <f>IFERROR(_xlfn.PERCENTRANK.INC(X$6:X$286,X275),"-9999")</f>
        <v>4.1000000000000002E-2</v>
      </c>
    </row>
    <row r="276" spans="1:31" x14ac:dyDescent="0.25">
      <c r="A276" s="24">
        <v>540027</v>
      </c>
      <c r="B276" s="25" t="s">
        <v>78</v>
      </c>
      <c r="C276" s="25" t="s">
        <v>70</v>
      </c>
      <c r="D276" s="25" t="s">
        <v>23</v>
      </c>
      <c r="E276" s="24">
        <v>4</v>
      </c>
      <c r="F276" s="25"/>
      <c r="G276" s="24">
        <v>0</v>
      </c>
      <c r="H276" s="24">
        <v>0</v>
      </c>
      <c r="I276" s="24">
        <v>0</v>
      </c>
      <c r="J276" s="24">
        <v>0</v>
      </c>
      <c r="K276" s="24">
        <v>0</v>
      </c>
      <c r="L276" s="24">
        <v>1</v>
      </c>
      <c r="M276" s="24"/>
      <c r="N276" s="24">
        <v>1</v>
      </c>
      <c r="O276" s="24">
        <v>0</v>
      </c>
      <c r="P276" s="24">
        <v>1</v>
      </c>
      <c r="Q276" s="24"/>
      <c r="R276" s="24">
        <v>1</v>
      </c>
      <c r="S276" s="24">
        <v>0</v>
      </c>
      <c r="T276" s="24">
        <v>0</v>
      </c>
      <c r="U276" s="24">
        <v>0</v>
      </c>
      <c r="V276" s="24">
        <v>0</v>
      </c>
      <c r="W276" s="24">
        <v>0</v>
      </c>
      <c r="X276" s="24">
        <v>1</v>
      </c>
      <c r="Z276" s="261">
        <f>IFERROR(_xlfn.PERCENTRANK.INC(T$6:T$286,T276),"-9999")</f>
        <v>0</v>
      </c>
      <c r="AA276" s="261">
        <f>IFERROR(_xlfn.PERCENTRANK.INC(X$6:X$286,X276),"-9999")</f>
        <v>0.03</v>
      </c>
      <c r="AC276" s="252"/>
      <c r="AD276" s="252"/>
      <c r="AE276" s="252"/>
    </row>
    <row r="277" spans="1:31" x14ac:dyDescent="0.25">
      <c r="A277" s="24">
        <v>540067</v>
      </c>
      <c r="B277" s="25" t="s">
        <v>129</v>
      </c>
      <c r="C277" s="25" t="s">
        <v>128</v>
      </c>
      <c r="D277" s="25" t="s">
        <v>23</v>
      </c>
      <c r="E277" s="24">
        <v>9</v>
      </c>
      <c r="F277" s="25"/>
      <c r="G277" s="24">
        <v>0</v>
      </c>
      <c r="H277" s="24">
        <v>0</v>
      </c>
      <c r="I277" s="24">
        <v>1</v>
      </c>
      <c r="J277" s="24">
        <v>30</v>
      </c>
      <c r="K277" s="24">
        <v>0</v>
      </c>
      <c r="L277" s="24">
        <v>0</v>
      </c>
      <c r="M277" s="24"/>
      <c r="N277" s="24">
        <v>1</v>
      </c>
      <c r="O277" s="24">
        <v>30</v>
      </c>
      <c r="P277" s="24">
        <v>31</v>
      </c>
      <c r="Q277" s="24"/>
      <c r="R277" s="24">
        <v>1</v>
      </c>
      <c r="S277" s="24">
        <v>0</v>
      </c>
      <c r="T277" s="24">
        <v>0</v>
      </c>
      <c r="U277" s="24">
        <v>0</v>
      </c>
      <c r="V277" s="24">
        <v>0</v>
      </c>
      <c r="W277" s="24">
        <v>0</v>
      </c>
      <c r="X277" s="24">
        <v>1</v>
      </c>
      <c r="Z277" s="261">
        <f>IFERROR(_xlfn.PERCENTRANK.INC(T$6:T$286,T277),"-9999")</f>
        <v>0</v>
      </c>
      <c r="AA277" s="261">
        <f>IFERROR(_xlfn.PERCENTRANK.INC(X$6:X$286,X277),"-9999")</f>
        <v>0.03</v>
      </c>
    </row>
    <row r="278" spans="1:31" x14ac:dyDescent="0.25">
      <c r="A278" s="24">
        <v>540062</v>
      </c>
      <c r="B278" s="25" t="s">
        <v>119</v>
      </c>
      <c r="C278" s="25" t="s">
        <v>112</v>
      </c>
      <c r="D278" s="25" t="s">
        <v>23</v>
      </c>
      <c r="E278" s="24">
        <v>6</v>
      </c>
      <c r="F278" s="25"/>
      <c r="G278" s="24">
        <v>0</v>
      </c>
      <c r="H278" s="24">
        <v>0</v>
      </c>
      <c r="I278" s="24">
        <v>1</v>
      </c>
      <c r="J278" s="24">
        <v>0</v>
      </c>
      <c r="K278" s="24">
        <v>0</v>
      </c>
      <c r="L278" s="24">
        <v>0</v>
      </c>
      <c r="M278" s="24"/>
      <c r="N278" s="24">
        <v>1</v>
      </c>
      <c r="O278" s="24">
        <v>0</v>
      </c>
      <c r="P278" s="24">
        <v>1</v>
      </c>
      <c r="Q278" s="24"/>
      <c r="R278" s="24">
        <v>0</v>
      </c>
      <c r="S278" s="24">
        <v>1</v>
      </c>
      <c r="T278" s="24">
        <v>0</v>
      </c>
      <c r="U278" s="24">
        <v>0</v>
      </c>
      <c r="V278" s="24">
        <v>0</v>
      </c>
      <c r="W278" s="24">
        <v>1</v>
      </c>
      <c r="X278" s="24">
        <v>1</v>
      </c>
      <c r="Z278" s="261">
        <f>IFERROR(_xlfn.PERCENTRANK.INC(T$6:T$286,T278),"-9999")</f>
        <v>0</v>
      </c>
      <c r="AA278" s="261">
        <f>IFERROR(_xlfn.PERCENTRANK.INC(X$6:X$286,X278),"-9999")</f>
        <v>0.03</v>
      </c>
    </row>
    <row r="279" spans="1:31" x14ac:dyDescent="0.25">
      <c r="A279" s="24">
        <v>540140</v>
      </c>
      <c r="B279" s="25" t="s">
        <v>228</v>
      </c>
      <c r="C279" s="25" t="s">
        <v>229</v>
      </c>
      <c r="D279" s="25" t="s">
        <v>23</v>
      </c>
      <c r="E279" s="24">
        <v>6</v>
      </c>
      <c r="F279" s="25"/>
      <c r="G279" s="24">
        <v>0</v>
      </c>
      <c r="H279" s="24">
        <v>0</v>
      </c>
      <c r="I279" s="24">
        <v>0</v>
      </c>
      <c r="J279" s="24">
        <v>15</v>
      </c>
      <c r="K279" s="24">
        <v>0</v>
      </c>
      <c r="L279" s="24">
        <v>0</v>
      </c>
      <c r="M279" s="24"/>
      <c r="N279" s="24">
        <v>0</v>
      </c>
      <c r="O279" s="24">
        <v>15</v>
      </c>
      <c r="P279" s="24">
        <v>15</v>
      </c>
      <c r="Q279" s="24"/>
      <c r="R279" s="24">
        <v>0</v>
      </c>
      <c r="S279" s="24">
        <v>0</v>
      </c>
      <c r="T279" s="24">
        <v>0</v>
      </c>
      <c r="U279" s="24">
        <v>0</v>
      </c>
      <c r="V279" s="24">
        <v>0</v>
      </c>
      <c r="W279" s="24">
        <v>0</v>
      </c>
      <c r="X279" s="24">
        <v>0</v>
      </c>
      <c r="Z279" s="261">
        <f>IFERROR(_xlfn.PERCENTRANK.INC(T$6:T$286,T279),"-9999")</f>
        <v>0</v>
      </c>
      <c r="AA279" s="261">
        <f>IFERROR(_xlfn.PERCENTRANK.INC(X$6:X$286,X279),"-9999")</f>
        <v>0</v>
      </c>
    </row>
    <row r="280" spans="1:31" x14ac:dyDescent="0.25">
      <c r="A280" s="24">
        <v>540030</v>
      </c>
      <c r="B280" s="25" t="s">
        <v>127</v>
      </c>
      <c r="C280" s="25" t="s">
        <v>128</v>
      </c>
      <c r="D280" s="25" t="s">
        <v>23</v>
      </c>
      <c r="E280" s="24">
        <v>9</v>
      </c>
      <c r="F280" s="25"/>
      <c r="G280" s="24">
        <v>0</v>
      </c>
      <c r="H280" s="24">
        <v>0</v>
      </c>
      <c r="I280" s="24">
        <v>0</v>
      </c>
      <c r="J280" s="24">
        <v>4</v>
      </c>
      <c r="K280" s="24">
        <v>0</v>
      </c>
      <c r="L280" s="24">
        <v>0</v>
      </c>
      <c r="M280" s="24"/>
      <c r="N280" s="24">
        <v>0</v>
      </c>
      <c r="O280" s="24">
        <v>4</v>
      </c>
      <c r="P280" s="24">
        <v>4</v>
      </c>
      <c r="Q280" s="24"/>
      <c r="R280" s="24">
        <v>0</v>
      </c>
      <c r="S280" s="24">
        <v>0</v>
      </c>
      <c r="T280" s="24">
        <v>0</v>
      </c>
      <c r="U280" s="24">
        <v>0</v>
      </c>
      <c r="V280" s="24">
        <v>0</v>
      </c>
      <c r="W280" s="24">
        <v>0</v>
      </c>
      <c r="X280" s="24">
        <v>0</v>
      </c>
      <c r="Z280" s="261">
        <f>IFERROR(_xlfn.PERCENTRANK.INC(T$6:T$286,T280),"-9999")</f>
        <v>0</v>
      </c>
      <c r="AA280" s="261">
        <f>IFERROR(_xlfn.PERCENTRANK.INC(X$6:X$286,X280),"-9999")</f>
        <v>0</v>
      </c>
    </row>
    <row r="281" spans="1:31" x14ac:dyDescent="0.25">
      <c r="A281" s="24">
        <v>540132</v>
      </c>
      <c r="B281" s="25" t="s">
        <v>303</v>
      </c>
      <c r="C281" s="25" t="s">
        <v>304</v>
      </c>
      <c r="D281" s="25" t="s">
        <v>23</v>
      </c>
      <c r="E281" s="24">
        <v>5</v>
      </c>
      <c r="F281" s="25"/>
      <c r="G281" s="24">
        <v>0</v>
      </c>
      <c r="H281" s="24">
        <v>0</v>
      </c>
      <c r="I281" s="24">
        <v>0</v>
      </c>
      <c r="J281" s="24">
        <v>1</v>
      </c>
      <c r="K281" s="24">
        <v>0</v>
      </c>
      <c r="L281" s="24">
        <v>0</v>
      </c>
      <c r="M281" s="24"/>
      <c r="N281" s="24">
        <v>0</v>
      </c>
      <c r="O281" s="24">
        <v>1</v>
      </c>
      <c r="P281" s="24">
        <v>1</v>
      </c>
      <c r="Q281" s="24"/>
      <c r="R281" s="24">
        <v>0</v>
      </c>
      <c r="S281" s="24">
        <v>0</v>
      </c>
      <c r="T281" s="24">
        <v>0</v>
      </c>
      <c r="U281" s="24">
        <v>0</v>
      </c>
      <c r="V281" s="24">
        <v>0</v>
      </c>
      <c r="W281" s="24">
        <v>0</v>
      </c>
      <c r="X281" s="24">
        <v>0</v>
      </c>
      <c r="Z281" s="261">
        <f>IFERROR(_xlfn.PERCENTRANK.INC(T$6:T$286,T281),"-9999")</f>
        <v>0</v>
      </c>
      <c r="AA281" s="261">
        <f>IFERROR(_xlfn.PERCENTRANK.INC(X$6:X$286,X281),"-9999")</f>
        <v>0</v>
      </c>
    </row>
    <row r="282" spans="1:31" x14ac:dyDescent="0.25">
      <c r="A282" s="24">
        <v>540264</v>
      </c>
      <c r="B282" s="25" t="s">
        <v>297</v>
      </c>
      <c r="C282" s="25" t="s">
        <v>295</v>
      </c>
      <c r="D282" s="25" t="s">
        <v>23</v>
      </c>
      <c r="E282" s="24">
        <v>7</v>
      </c>
      <c r="F282" s="25"/>
      <c r="G282" s="24">
        <v>0</v>
      </c>
      <c r="H282" s="24">
        <v>0</v>
      </c>
      <c r="I282" s="24">
        <v>0</v>
      </c>
      <c r="J282" s="24">
        <v>0</v>
      </c>
      <c r="K282" s="24">
        <v>0</v>
      </c>
      <c r="L282" s="24">
        <v>0</v>
      </c>
      <c r="M282" s="24"/>
      <c r="N282" s="24">
        <v>0</v>
      </c>
      <c r="O282" s="24">
        <v>0</v>
      </c>
      <c r="P282" s="24">
        <v>0</v>
      </c>
      <c r="Q282" s="24"/>
      <c r="R282" s="24">
        <v>0</v>
      </c>
      <c r="S282" s="24">
        <v>0</v>
      </c>
      <c r="T282" s="24">
        <v>0</v>
      </c>
      <c r="U282" s="24">
        <v>0</v>
      </c>
      <c r="V282" s="24">
        <v>0</v>
      </c>
      <c r="W282" s="24">
        <v>0</v>
      </c>
      <c r="X282" s="24">
        <v>0</v>
      </c>
      <c r="Z282" s="261">
        <f>IFERROR(_xlfn.PERCENTRANK.INC(T$6:T$286,T282),"-9999")</f>
        <v>0</v>
      </c>
      <c r="AA282" s="261">
        <f>IFERROR(_xlfn.PERCENTRANK.INC(X$6:X$286,X282),"-9999")</f>
        <v>0</v>
      </c>
    </row>
    <row r="283" spans="1:31" x14ac:dyDescent="0.25">
      <c r="A283" s="24">
        <v>540254</v>
      </c>
      <c r="B283" s="25" t="s">
        <v>277</v>
      </c>
      <c r="C283" s="25" t="s">
        <v>268</v>
      </c>
      <c r="D283" s="25" t="s">
        <v>23</v>
      </c>
      <c r="E283" s="24">
        <v>6</v>
      </c>
      <c r="F283" s="25"/>
      <c r="G283" s="24">
        <v>0</v>
      </c>
      <c r="H283" s="24">
        <v>0</v>
      </c>
      <c r="I283" s="24">
        <v>0</v>
      </c>
      <c r="J283" s="24">
        <v>1</v>
      </c>
      <c r="K283" s="24">
        <v>0</v>
      </c>
      <c r="L283" s="24">
        <v>0</v>
      </c>
      <c r="M283" s="24"/>
      <c r="N283" s="24">
        <v>0</v>
      </c>
      <c r="O283" s="24">
        <v>1</v>
      </c>
      <c r="P283" s="24">
        <v>1</v>
      </c>
      <c r="Q283" s="24"/>
      <c r="R283" s="24">
        <v>0</v>
      </c>
      <c r="S283" s="24">
        <v>0</v>
      </c>
      <c r="T283" s="24">
        <v>0</v>
      </c>
      <c r="U283" s="24">
        <v>0</v>
      </c>
      <c r="V283" s="24">
        <v>0</v>
      </c>
      <c r="W283" s="24">
        <v>0</v>
      </c>
      <c r="X283" s="24">
        <v>0</v>
      </c>
      <c r="Z283" s="261">
        <f>IFERROR(_xlfn.PERCENTRANK.INC(T$6:T$286,T283),"-9999")</f>
        <v>0</v>
      </c>
      <c r="AA283" s="261">
        <f>IFERROR(_xlfn.PERCENTRANK.INC(X$6:X$286,X283),"-9999")</f>
        <v>0</v>
      </c>
    </row>
    <row r="284" spans="1:31" x14ac:dyDescent="0.25">
      <c r="A284" s="24">
        <v>540270</v>
      </c>
      <c r="B284" s="25" t="s">
        <v>275</v>
      </c>
      <c r="C284" s="25" t="s">
        <v>268</v>
      </c>
      <c r="D284" s="25" t="s">
        <v>23</v>
      </c>
      <c r="E284" s="24">
        <v>6</v>
      </c>
      <c r="F284" s="25"/>
      <c r="G284" s="24">
        <v>0</v>
      </c>
      <c r="H284" s="24">
        <v>0</v>
      </c>
      <c r="I284" s="24">
        <v>0</v>
      </c>
      <c r="J284" s="24">
        <v>0</v>
      </c>
      <c r="K284" s="24">
        <v>0</v>
      </c>
      <c r="L284" s="24">
        <v>0</v>
      </c>
      <c r="M284" s="24"/>
      <c r="N284" s="24">
        <v>0</v>
      </c>
      <c r="O284" s="24">
        <v>0</v>
      </c>
      <c r="P284" s="24">
        <v>0</v>
      </c>
      <c r="Q284" s="24"/>
      <c r="R284" s="24">
        <v>0</v>
      </c>
      <c r="S284" s="24">
        <v>0</v>
      </c>
      <c r="T284" s="24">
        <v>0</v>
      </c>
      <c r="U284" s="24">
        <v>0</v>
      </c>
      <c r="V284" s="24">
        <v>0</v>
      </c>
      <c r="W284" s="24">
        <v>0</v>
      </c>
      <c r="X284" s="24">
        <v>0</v>
      </c>
      <c r="Z284" s="261">
        <f>IFERROR(_xlfn.PERCENTRANK.INC(T$6:T$286,T284),"-9999")</f>
        <v>0</v>
      </c>
      <c r="AA284" s="261">
        <f>IFERROR(_xlfn.PERCENTRANK.INC(X$6:X$286,X284),"-9999")</f>
        <v>0</v>
      </c>
    </row>
    <row r="285" spans="1:31" x14ac:dyDescent="0.25">
      <c r="A285" s="24">
        <v>540269</v>
      </c>
      <c r="B285" s="25" t="s">
        <v>274</v>
      </c>
      <c r="C285" s="25" t="s">
        <v>268</v>
      </c>
      <c r="D285" s="25" t="s">
        <v>23</v>
      </c>
      <c r="E285" s="24">
        <v>6</v>
      </c>
      <c r="F285" s="25"/>
      <c r="G285" s="24">
        <v>0</v>
      </c>
      <c r="H285" s="24">
        <v>0</v>
      </c>
      <c r="I285" s="24">
        <v>0</v>
      </c>
      <c r="J285" s="24">
        <v>0</v>
      </c>
      <c r="K285" s="24">
        <v>0</v>
      </c>
      <c r="L285" s="24">
        <v>0</v>
      </c>
      <c r="M285" s="24"/>
      <c r="N285" s="24">
        <v>0</v>
      </c>
      <c r="O285" s="24">
        <v>0</v>
      </c>
      <c r="P285" s="24">
        <v>0</v>
      </c>
      <c r="Q285" s="24"/>
      <c r="R285" s="24">
        <v>0</v>
      </c>
      <c r="S285" s="24">
        <v>0</v>
      </c>
      <c r="T285" s="24">
        <v>0</v>
      </c>
      <c r="U285" s="24">
        <v>0</v>
      </c>
      <c r="V285" s="24">
        <v>0</v>
      </c>
      <c r="W285" s="24">
        <v>0</v>
      </c>
      <c r="X285" s="24">
        <v>0</v>
      </c>
      <c r="Z285" s="261">
        <f>IFERROR(_xlfn.PERCENTRANK.INC(T$6:T$286,T285),"-9999")</f>
        <v>0</v>
      </c>
      <c r="AA285" s="261">
        <f>IFERROR(_xlfn.PERCENTRANK.INC(X$6:X$286,X285),"-9999")</f>
        <v>0</v>
      </c>
    </row>
    <row r="286" spans="1:31" x14ac:dyDescent="0.25">
      <c r="A286" s="24">
        <v>540261</v>
      </c>
      <c r="B286" s="25" t="s">
        <v>326</v>
      </c>
      <c r="C286" s="25" t="s">
        <v>323</v>
      </c>
      <c r="D286" s="25" t="s">
        <v>23</v>
      </c>
      <c r="E286" s="24">
        <v>7</v>
      </c>
      <c r="F286" s="25"/>
      <c r="G286" s="24">
        <v>0</v>
      </c>
      <c r="H286" s="24">
        <v>0</v>
      </c>
      <c r="I286" s="24">
        <v>0</v>
      </c>
      <c r="J286" s="24">
        <v>0</v>
      </c>
      <c r="K286" s="24">
        <v>0</v>
      </c>
      <c r="L286" s="24">
        <v>0</v>
      </c>
      <c r="M286" s="24"/>
      <c r="N286" s="24">
        <v>0</v>
      </c>
      <c r="O286" s="24">
        <v>0</v>
      </c>
      <c r="P286" s="24">
        <v>0</v>
      </c>
      <c r="Q286" s="24"/>
      <c r="R286" s="24">
        <v>0</v>
      </c>
      <c r="S286" s="24">
        <v>0</v>
      </c>
      <c r="T286" s="24">
        <v>0</v>
      </c>
      <c r="U286" s="24">
        <v>0</v>
      </c>
      <c r="V286" s="24">
        <v>0</v>
      </c>
      <c r="W286" s="24">
        <v>0</v>
      </c>
      <c r="X286" s="24">
        <v>0</v>
      </c>
      <c r="Z286" s="261">
        <f>IFERROR(_xlfn.PERCENTRANK.INC(T$6:T$286,T286),"-9999")</f>
        <v>0</v>
      </c>
      <c r="AA286" s="261">
        <f>IFERROR(_xlfn.PERCENTRANK.INC(X$6:X$286,X286),"-9999")</f>
        <v>0</v>
      </c>
    </row>
    <row r="289" spans="24:24" x14ac:dyDescent="0.25">
      <c r="X289">
        <f>SUM(X6:X286)</f>
        <v>84143</v>
      </c>
    </row>
  </sheetData>
  <autoFilter ref="A5:AE286" xr:uid="{00000000-0009-0000-0000-000001000000}">
    <sortState xmlns:xlrd2="http://schemas.microsoft.com/office/spreadsheetml/2017/richdata2" ref="A6:AE286">
      <sortCondition descending="1" ref="AA5:AA286"/>
    </sortState>
  </autoFilter>
  <mergeCells count="6">
    <mergeCell ref="R3:X3"/>
    <mergeCell ref="A4:E4"/>
    <mergeCell ref="A3:E3"/>
    <mergeCell ref="G3:H3"/>
    <mergeCell ref="J3:K3"/>
    <mergeCell ref="N3:P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0"/>
  <sheetViews>
    <sheetView workbookViewId="0">
      <pane xSplit="4" ySplit="5" topLeftCell="L6" activePane="bottomRight" state="frozen"/>
      <selection pane="topRight" activeCell="E1" sqref="E1"/>
      <selection pane="bottomLeft" activeCell="A6" sqref="A6"/>
      <selection pane="bottomRight" activeCell="AB64" sqref="AB64"/>
    </sheetView>
  </sheetViews>
  <sheetFormatPr defaultRowHeight="15" x14ac:dyDescent="0.25"/>
  <cols>
    <col min="2" max="2" width="18.5703125" customWidth="1"/>
    <col min="4" max="4" width="11.28515625" customWidth="1"/>
    <col min="26" max="26" width="10.28515625" customWidth="1"/>
    <col min="27" max="27" width="11.7109375" customWidth="1"/>
  </cols>
  <sheetData>
    <row r="1" spans="1:27" x14ac:dyDescent="0.25">
      <c r="A1" t="s">
        <v>23</v>
      </c>
    </row>
    <row r="2" spans="1:27" ht="15.75" thickBot="1" x14ac:dyDescent="0.3"/>
    <row r="3" spans="1:27" ht="25.5" x14ac:dyDescent="0.25">
      <c r="A3" s="363" t="s">
        <v>370</v>
      </c>
      <c r="B3" s="364"/>
      <c r="C3" s="364"/>
      <c r="D3" s="364"/>
      <c r="E3" s="365"/>
      <c r="F3" s="39"/>
      <c r="G3" s="366" t="s">
        <v>376</v>
      </c>
      <c r="H3" s="367"/>
      <c r="I3" s="22" t="s">
        <v>377</v>
      </c>
      <c r="J3" s="367" t="s">
        <v>8</v>
      </c>
      <c r="K3" s="367"/>
      <c r="L3" s="23" t="s">
        <v>10</v>
      </c>
      <c r="M3" s="42"/>
      <c r="N3" s="370" t="s">
        <v>403</v>
      </c>
      <c r="O3" s="371"/>
      <c r="P3" s="372"/>
      <c r="Q3" s="40"/>
      <c r="R3" s="370" t="s">
        <v>404</v>
      </c>
      <c r="S3" s="371"/>
      <c r="T3" s="371"/>
      <c r="U3" s="371"/>
      <c r="V3" s="371"/>
      <c r="W3" s="371"/>
      <c r="X3" s="372"/>
      <c r="Z3" s="265" t="s">
        <v>555</v>
      </c>
      <c r="AA3" s="265" t="s">
        <v>555</v>
      </c>
    </row>
    <row r="4" spans="1:27" ht="51" x14ac:dyDescent="0.25">
      <c r="A4" s="360"/>
      <c r="B4" s="361"/>
      <c r="C4" s="361"/>
      <c r="D4" s="361"/>
      <c r="E4" s="362"/>
      <c r="F4" s="2"/>
      <c r="G4" s="43" t="s">
        <v>378</v>
      </c>
      <c r="H4" s="44" t="s">
        <v>379</v>
      </c>
      <c r="I4" s="45" t="s">
        <v>380</v>
      </c>
      <c r="J4" s="46" t="s">
        <v>8</v>
      </c>
      <c r="K4" s="46" t="s">
        <v>9</v>
      </c>
      <c r="L4" s="47" t="s">
        <v>10</v>
      </c>
      <c r="M4" s="41"/>
      <c r="N4" s="48" t="s">
        <v>381</v>
      </c>
      <c r="O4" s="46" t="s">
        <v>382</v>
      </c>
      <c r="P4" s="49" t="s">
        <v>383</v>
      </c>
      <c r="Q4" s="41"/>
      <c r="R4" s="50" t="s">
        <v>384</v>
      </c>
      <c r="S4" s="51" t="s">
        <v>385</v>
      </c>
      <c r="T4" s="52" t="s">
        <v>386</v>
      </c>
      <c r="U4" s="51" t="s">
        <v>387</v>
      </c>
      <c r="V4" s="51" t="s">
        <v>388</v>
      </c>
      <c r="W4" s="53" t="s">
        <v>389</v>
      </c>
      <c r="X4" s="54" t="s">
        <v>20</v>
      </c>
      <c r="Z4" s="1" t="s">
        <v>419</v>
      </c>
      <c r="AA4" s="1" t="s">
        <v>420</v>
      </c>
    </row>
    <row r="5" spans="1:27" ht="51.75" customHeight="1" x14ac:dyDescent="0.25">
      <c r="A5" s="35" t="s">
        <v>0</v>
      </c>
      <c r="B5" s="35" t="s">
        <v>1</v>
      </c>
      <c r="C5" s="35" t="s">
        <v>2</v>
      </c>
      <c r="D5" s="35" t="s">
        <v>3</v>
      </c>
      <c r="E5" s="35" t="s">
        <v>4</v>
      </c>
      <c r="F5" s="36"/>
      <c r="G5" s="35" t="s">
        <v>5</v>
      </c>
      <c r="H5" s="35" t="s">
        <v>6</v>
      </c>
      <c r="I5" s="35" t="s">
        <v>7</v>
      </c>
      <c r="J5" s="35" t="s">
        <v>8</v>
      </c>
      <c r="K5" s="35" t="s">
        <v>9</v>
      </c>
      <c r="L5" s="35" t="s">
        <v>10</v>
      </c>
      <c r="M5" s="36"/>
      <c r="N5" s="35" t="s">
        <v>11</v>
      </c>
      <c r="O5" s="35" t="s">
        <v>12</v>
      </c>
      <c r="P5" s="35" t="s">
        <v>13</v>
      </c>
      <c r="Q5" s="36"/>
      <c r="R5" s="37" t="s">
        <v>14</v>
      </c>
      <c r="S5" s="37" t="s">
        <v>15</v>
      </c>
      <c r="T5" s="37" t="s">
        <v>16</v>
      </c>
      <c r="U5" s="37" t="s">
        <v>17</v>
      </c>
      <c r="V5" s="37" t="s">
        <v>18</v>
      </c>
      <c r="W5" s="37" t="s">
        <v>19</v>
      </c>
      <c r="X5" s="38" t="s">
        <v>391</v>
      </c>
      <c r="Z5" s="262" t="s">
        <v>405</v>
      </c>
      <c r="AA5" s="262" t="s">
        <v>406</v>
      </c>
    </row>
    <row r="6" spans="1:27" x14ac:dyDescent="0.25">
      <c r="A6" s="24">
        <v>540172</v>
      </c>
      <c r="B6" s="25" t="s">
        <v>210</v>
      </c>
      <c r="C6" s="25" t="s">
        <v>211</v>
      </c>
      <c r="D6" s="25" t="s">
        <v>23</v>
      </c>
      <c r="E6" s="24">
        <v>1</v>
      </c>
      <c r="F6" s="25"/>
      <c r="G6" s="24" t="s">
        <v>31</v>
      </c>
      <c r="H6" s="24" t="s">
        <v>31</v>
      </c>
      <c r="I6" s="24" t="s">
        <v>31</v>
      </c>
      <c r="J6" s="24" t="s">
        <v>31</v>
      </c>
      <c r="K6" s="24" t="s">
        <v>31</v>
      </c>
      <c r="L6" s="24" t="s">
        <v>31</v>
      </c>
      <c r="M6" s="24"/>
      <c r="N6" s="24" t="s">
        <v>31</v>
      </c>
      <c r="O6" s="24" t="s">
        <v>31</v>
      </c>
      <c r="P6" s="24" t="s">
        <v>31</v>
      </c>
      <c r="Q6" s="24"/>
      <c r="R6" s="24" t="s">
        <v>31</v>
      </c>
      <c r="S6" s="24" t="s">
        <v>31</v>
      </c>
      <c r="T6" s="24" t="s">
        <v>31</v>
      </c>
      <c r="U6" s="24" t="s">
        <v>31</v>
      </c>
      <c r="V6" s="24" t="s">
        <v>31</v>
      </c>
      <c r="W6" s="24" t="s">
        <v>31</v>
      </c>
      <c r="X6" s="24" t="s">
        <v>31</v>
      </c>
      <c r="Z6" s="261" t="str">
        <f>IFERROR(_xlfn.PERCENTRANK.INC(T$6:T$230,T6),"-9999")</f>
        <v>-9999</v>
      </c>
      <c r="AA6" s="261" t="str">
        <f>IFERROR(_xlfn.PERCENTRANK.INC(X$6:X$230,X6),"-9999")</f>
        <v>-9999</v>
      </c>
    </row>
    <row r="7" spans="1:27" x14ac:dyDescent="0.25">
      <c r="A7" s="24">
        <v>540284</v>
      </c>
      <c r="B7" s="25" t="s">
        <v>276</v>
      </c>
      <c r="C7" s="25" t="s">
        <v>268</v>
      </c>
      <c r="D7" s="25" t="s">
        <v>23</v>
      </c>
      <c r="E7" s="24">
        <v>6</v>
      </c>
      <c r="F7" s="25"/>
      <c r="G7" s="24" t="s">
        <v>31</v>
      </c>
      <c r="H7" s="24" t="s">
        <v>31</v>
      </c>
      <c r="I7" s="24" t="s">
        <v>31</v>
      </c>
      <c r="J7" s="24" t="s">
        <v>31</v>
      </c>
      <c r="K7" s="24" t="s">
        <v>31</v>
      </c>
      <c r="L7" s="24" t="s">
        <v>31</v>
      </c>
      <c r="M7" s="24"/>
      <c r="N7" s="24" t="s">
        <v>31</v>
      </c>
      <c r="O7" s="24" t="s">
        <v>31</v>
      </c>
      <c r="P7" s="24" t="s">
        <v>31</v>
      </c>
      <c r="Q7" s="24"/>
      <c r="R7" s="24" t="s">
        <v>31</v>
      </c>
      <c r="S7" s="24" t="s">
        <v>31</v>
      </c>
      <c r="T7" s="24" t="s">
        <v>31</v>
      </c>
      <c r="U7" s="24" t="s">
        <v>31</v>
      </c>
      <c r="V7" s="24" t="s">
        <v>31</v>
      </c>
      <c r="W7" s="24" t="s">
        <v>31</v>
      </c>
      <c r="X7" s="24" t="s">
        <v>31</v>
      </c>
      <c r="Z7" s="261" t="str">
        <f>IFERROR(_xlfn.PERCENTRANK.INC(T$6:T$230,T7),"-9999")</f>
        <v>-9999</v>
      </c>
      <c r="AA7" s="261" t="str">
        <f>IFERROR(_xlfn.PERCENTRANK.INC(X$6:X$230,X7),"-9999")</f>
        <v>-9999</v>
      </c>
    </row>
    <row r="8" spans="1:27" x14ac:dyDescent="0.25">
      <c r="A8" s="24">
        <v>545555</v>
      </c>
      <c r="B8" s="25" t="s">
        <v>216</v>
      </c>
      <c r="C8" s="25" t="s">
        <v>215</v>
      </c>
      <c r="D8" s="25" t="s">
        <v>23</v>
      </c>
      <c r="E8" s="24">
        <v>8</v>
      </c>
      <c r="F8" s="25"/>
      <c r="G8" s="24" t="s">
        <v>31</v>
      </c>
      <c r="H8" s="24" t="s">
        <v>31</v>
      </c>
      <c r="I8" s="24" t="s">
        <v>31</v>
      </c>
      <c r="J8" s="24" t="s">
        <v>31</v>
      </c>
      <c r="K8" s="24" t="s">
        <v>31</v>
      </c>
      <c r="L8" s="24" t="s">
        <v>31</v>
      </c>
      <c r="M8" s="24"/>
      <c r="N8" s="24" t="s">
        <v>31</v>
      </c>
      <c r="O8" s="24" t="s">
        <v>31</v>
      </c>
      <c r="P8" s="24" t="s">
        <v>31</v>
      </c>
      <c r="Q8" s="24"/>
      <c r="R8" s="24" t="s">
        <v>31</v>
      </c>
      <c r="S8" s="24" t="s">
        <v>31</v>
      </c>
      <c r="T8" s="24" t="s">
        <v>31</v>
      </c>
      <c r="U8" s="24" t="s">
        <v>31</v>
      </c>
      <c r="V8" s="24" t="s">
        <v>31</v>
      </c>
      <c r="W8" s="24" t="s">
        <v>31</v>
      </c>
      <c r="X8" s="24" t="s">
        <v>31</v>
      </c>
      <c r="Z8" s="261" t="str">
        <f>IFERROR(_xlfn.PERCENTRANK.INC(T$6:T$230,T8),"-9999")</f>
        <v>-9999</v>
      </c>
      <c r="AA8" s="261" t="str">
        <f>IFERROR(_xlfn.PERCENTRANK.INC(X$6:X$230,X8),"-9999")</f>
        <v>-9999</v>
      </c>
    </row>
    <row r="9" spans="1:27" x14ac:dyDescent="0.25">
      <c r="A9" s="24">
        <v>540091</v>
      </c>
      <c r="B9" s="25" t="s">
        <v>218</v>
      </c>
      <c r="C9" s="25" t="s">
        <v>215</v>
      </c>
      <c r="D9" s="25" t="s">
        <v>23</v>
      </c>
      <c r="E9" s="24">
        <v>8</v>
      </c>
      <c r="F9" s="25"/>
      <c r="G9" s="24" t="s">
        <v>31</v>
      </c>
      <c r="H9" s="24" t="s">
        <v>31</v>
      </c>
      <c r="I9" s="24" t="s">
        <v>31</v>
      </c>
      <c r="J9" s="24" t="s">
        <v>31</v>
      </c>
      <c r="K9" s="24" t="s">
        <v>31</v>
      </c>
      <c r="L9" s="24" t="s">
        <v>31</v>
      </c>
      <c r="M9" s="24"/>
      <c r="N9" s="24" t="s">
        <v>31</v>
      </c>
      <c r="O9" s="24" t="s">
        <v>31</v>
      </c>
      <c r="P9" s="24" t="s">
        <v>31</v>
      </c>
      <c r="Q9" s="24"/>
      <c r="R9" s="24" t="s">
        <v>31</v>
      </c>
      <c r="S9" s="24" t="s">
        <v>31</v>
      </c>
      <c r="T9" s="24" t="s">
        <v>31</v>
      </c>
      <c r="U9" s="24" t="s">
        <v>31</v>
      </c>
      <c r="V9" s="24" t="s">
        <v>31</v>
      </c>
      <c r="W9" s="24" t="s">
        <v>31</v>
      </c>
      <c r="X9" s="24" t="s">
        <v>31</v>
      </c>
      <c r="Z9" s="261" t="str">
        <f>IFERROR(_xlfn.PERCENTRANK.INC(T$6:T$230,T9),"-9999")</f>
        <v>-9999</v>
      </c>
      <c r="AA9" s="261" t="str">
        <f>IFERROR(_xlfn.PERCENTRANK.INC(X$6:X$230,X9),"-9999")</f>
        <v>-9999</v>
      </c>
    </row>
    <row r="10" spans="1:27" x14ac:dyDescent="0.25">
      <c r="A10" s="24">
        <v>540293</v>
      </c>
      <c r="B10" s="25" t="s">
        <v>77</v>
      </c>
      <c r="C10" s="25" t="s">
        <v>70</v>
      </c>
      <c r="D10" s="25" t="s">
        <v>23</v>
      </c>
      <c r="E10" s="24">
        <v>4</v>
      </c>
      <c r="F10" s="25"/>
      <c r="G10" s="24" t="s">
        <v>31</v>
      </c>
      <c r="H10" s="24" t="s">
        <v>31</v>
      </c>
      <c r="I10" s="24" t="s">
        <v>31</v>
      </c>
      <c r="J10" s="24" t="s">
        <v>31</v>
      </c>
      <c r="K10" s="24" t="s">
        <v>31</v>
      </c>
      <c r="L10" s="24" t="s">
        <v>31</v>
      </c>
      <c r="M10" s="24"/>
      <c r="N10" s="24" t="s">
        <v>31</v>
      </c>
      <c r="O10" s="24" t="s">
        <v>31</v>
      </c>
      <c r="P10" s="24" t="s">
        <v>31</v>
      </c>
      <c r="Q10" s="24"/>
      <c r="R10" s="24" t="s">
        <v>31</v>
      </c>
      <c r="S10" s="24" t="s">
        <v>31</v>
      </c>
      <c r="T10" s="24" t="s">
        <v>31</v>
      </c>
      <c r="U10" s="24" t="s">
        <v>31</v>
      </c>
      <c r="V10" s="24" t="s">
        <v>31</v>
      </c>
      <c r="W10" s="24" t="s">
        <v>31</v>
      </c>
      <c r="X10" s="24" t="s">
        <v>31</v>
      </c>
      <c r="Z10" s="261" t="str">
        <f>IFERROR(_xlfn.PERCENTRANK.INC(T$6:T$230,T10),"-9999")</f>
        <v>-9999</v>
      </c>
      <c r="AA10" s="261" t="str">
        <f>IFERROR(_xlfn.PERCENTRANK.INC(X$6:X$230,X10),"-9999")</f>
        <v>-9999</v>
      </c>
    </row>
    <row r="11" spans="1:27" x14ac:dyDescent="0.25">
      <c r="A11" s="24">
        <v>540235</v>
      </c>
      <c r="B11" s="25" t="s">
        <v>41</v>
      </c>
      <c r="C11" s="25" t="s">
        <v>40</v>
      </c>
      <c r="D11" s="25" t="s">
        <v>23</v>
      </c>
      <c r="E11" s="24">
        <v>7</v>
      </c>
      <c r="F11" s="25"/>
      <c r="G11" s="24" t="s">
        <v>31</v>
      </c>
      <c r="H11" s="24" t="s">
        <v>31</v>
      </c>
      <c r="I11" s="24" t="s">
        <v>31</v>
      </c>
      <c r="J11" s="24" t="s">
        <v>31</v>
      </c>
      <c r="K11" s="24" t="s">
        <v>31</v>
      </c>
      <c r="L11" s="24" t="s">
        <v>31</v>
      </c>
      <c r="M11" s="24"/>
      <c r="N11" s="24" t="s">
        <v>31</v>
      </c>
      <c r="O11" s="24" t="s">
        <v>31</v>
      </c>
      <c r="P11" s="24" t="s">
        <v>31</v>
      </c>
      <c r="Q11" s="24"/>
      <c r="R11" s="24" t="s">
        <v>31</v>
      </c>
      <c r="S11" s="24" t="s">
        <v>31</v>
      </c>
      <c r="T11" s="24" t="s">
        <v>31</v>
      </c>
      <c r="U11" s="24" t="s">
        <v>31</v>
      </c>
      <c r="V11" s="24" t="s">
        <v>31</v>
      </c>
      <c r="W11" s="24" t="s">
        <v>31</v>
      </c>
      <c r="X11" s="24" t="s">
        <v>31</v>
      </c>
      <c r="Z11" s="261" t="str">
        <f>IFERROR(_xlfn.PERCENTRANK.INC(T$6:T$230,T11),"-9999")</f>
        <v>-9999</v>
      </c>
      <c r="AA11" s="261" t="str">
        <f>IFERROR(_xlfn.PERCENTRANK.INC(X$6:X$230,X11),"-9999")</f>
        <v>-9999</v>
      </c>
    </row>
    <row r="12" spans="1:27" x14ac:dyDescent="0.25">
      <c r="A12" s="24">
        <v>545550</v>
      </c>
      <c r="B12" s="25" t="s">
        <v>30</v>
      </c>
      <c r="C12" s="25" t="s">
        <v>29</v>
      </c>
      <c r="D12" s="25" t="s">
        <v>23</v>
      </c>
      <c r="E12" s="24">
        <v>9</v>
      </c>
      <c r="F12" s="25"/>
      <c r="G12" s="24" t="s">
        <v>31</v>
      </c>
      <c r="H12" s="24" t="s">
        <v>31</v>
      </c>
      <c r="I12" s="24" t="s">
        <v>31</v>
      </c>
      <c r="J12" s="24" t="s">
        <v>31</v>
      </c>
      <c r="K12" s="24" t="s">
        <v>31</v>
      </c>
      <c r="L12" s="24" t="s">
        <v>31</v>
      </c>
      <c r="M12" s="24"/>
      <c r="N12" s="24" t="s">
        <v>31</v>
      </c>
      <c r="O12" s="24" t="s">
        <v>31</v>
      </c>
      <c r="P12" s="24" t="s">
        <v>31</v>
      </c>
      <c r="Q12" s="24"/>
      <c r="R12" s="24" t="s">
        <v>31</v>
      </c>
      <c r="S12" s="24" t="s">
        <v>31</v>
      </c>
      <c r="T12" s="24" t="s">
        <v>31</v>
      </c>
      <c r="U12" s="24" t="s">
        <v>31</v>
      </c>
      <c r="V12" s="24" t="s">
        <v>31</v>
      </c>
      <c r="W12" s="24" t="s">
        <v>31</v>
      </c>
      <c r="X12" s="24" t="s">
        <v>31</v>
      </c>
      <c r="Z12" s="261" t="str">
        <f>IFERROR(_xlfn.PERCENTRANK.INC(T$6:T$230,T12),"-9999")</f>
        <v>-9999</v>
      </c>
      <c r="AA12" s="261" t="str">
        <f>IFERROR(_xlfn.PERCENTRANK.INC(X$6:X$230,X12),"-9999")</f>
        <v>-9999</v>
      </c>
    </row>
    <row r="13" spans="1:27" x14ac:dyDescent="0.25">
      <c r="A13" s="24">
        <v>540288</v>
      </c>
      <c r="B13" s="25" t="s">
        <v>265</v>
      </c>
      <c r="C13" s="25" t="s">
        <v>263</v>
      </c>
      <c r="D13" s="25" t="s">
        <v>23</v>
      </c>
      <c r="E13" s="24">
        <v>4</v>
      </c>
      <c r="F13" s="25"/>
      <c r="G13" s="24" t="s">
        <v>31</v>
      </c>
      <c r="H13" s="24" t="s">
        <v>31</v>
      </c>
      <c r="I13" s="24" t="s">
        <v>31</v>
      </c>
      <c r="J13" s="24" t="s">
        <v>31</v>
      </c>
      <c r="K13" s="24" t="s">
        <v>31</v>
      </c>
      <c r="L13" s="24" t="s">
        <v>31</v>
      </c>
      <c r="M13" s="24"/>
      <c r="N13" s="24" t="s">
        <v>31</v>
      </c>
      <c r="O13" s="24" t="s">
        <v>31</v>
      </c>
      <c r="P13" s="24" t="s">
        <v>31</v>
      </c>
      <c r="Q13" s="24"/>
      <c r="R13" s="24" t="s">
        <v>31</v>
      </c>
      <c r="S13" s="24" t="s">
        <v>31</v>
      </c>
      <c r="T13" s="24" t="s">
        <v>31</v>
      </c>
      <c r="U13" s="24" t="s">
        <v>31</v>
      </c>
      <c r="V13" s="24" t="s">
        <v>31</v>
      </c>
      <c r="W13" s="24" t="s">
        <v>31</v>
      </c>
      <c r="X13" s="24" t="s">
        <v>31</v>
      </c>
      <c r="Z13" s="261" t="str">
        <f>IFERROR(_xlfn.PERCENTRANK.INC(T$6:T$230,T13),"-9999")</f>
        <v>-9999</v>
      </c>
      <c r="AA13" s="261" t="str">
        <f>IFERROR(_xlfn.PERCENTRANK.INC(X$6:X$230,X13),"-9999")</f>
        <v>-9999</v>
      </c>
    </row>
    <row r="14" spans="1:27" x14ac:dyDescent="0.25">
      <c r="A14" s="24">
        <v>540281</v>
      </c>
      <c r="B14" s="25" t="s">
        <v>97</v>
      </c>
      <c r="C14" s="25" t="s">
        <v>90</v>
      </c>
      <c r="D14" s="25" t="s">
        <v>23</v>
      </c>
      <c r="E14" s="24">
        <v>4</v>
      </c>
      <c r="F14" s="25"/>
      <c r="G14" s="24" t="s">
        <v>31</v>
      </c>
      <c r="H14" s="24" t="s">
        <v>31</v>
      </c>
      <c r="I14" s="24" t="s">
        <v>31</v>
      </c>
      <c r="J14" s="24" t="s">
        <v>31</v>
      </c>
      <c r="K14" s="24" t="s">
        <v>31</v>
      </c>
      <c r="L14" s="24" t="s">
        <v>31</v>
      </c>
      <c r="M14" s="24"/>
      <c r="N14" s="24" t="s">
        <v>31</v>
      </c>
      <c r="O14" s="24" t="s">
        <v>31</v>
      </c>
      <c r="P14" s="24" t="s">
        <v>31</v>
      </c>
      <c r="Q14" s="24"/>
      <c r="R14" s="24" t="s">
        <v>31</v>
      </c>
      <c r="S14" s="24" t="s">
        <v>31</v>
      </c>
      <c r="T14" s="24" t="s">
        <v>31</v>
      </c>
      <c r="U14" s="24" t="s">
        <v>31</v>
      </c>
      <c r="V14" s="24" t="s">
        <v>31</v>
      </c>
      <c r="W14" s="24" t="s">
        <v>31</v>
      </c>
      <c r="X14" s="24" t="s">
        <v>31</v>
      </c>
      <c r="Z14" s="261" t="str">
        <f>IFERROR(_xlfn.PERCENTRANK.INC(T$6:T$230,T14),"-9999")</f>
        <v>-9999</v>
      </c>
      <c r="AA14" s="261" t="str">
        <f>IFERROR(_xlfn.PERCENTRANK.INC(X$6:X$230,X14),"-9999")</f>
        <v>-9999</v>
      </c>
    </row>
    <row r="15" spans="1:27" x14ac:dyDescent="0.25">
      <c r="A15" s="24">
        <v>540042</v>
      </c>
      <c r="B15" s="25" t="s">
        <v>361</v>
      </c>
      <c r="C15" s="25" t="s">
        <v>359</v>
      </c>
      <c r="D15" s="25" t="s">
        <v>23</v>
      </c>
      <c r="E15" s="24">
        <v>5</v>
      </c>
      <c r="F15" s="25"/>
      <c r="G15" s="24" t="s">
        <v>31</v>
      </c>
      <c r="H15" s="24" t="s">
        <v>31</v>
      </c>
      <c r="I15" s="24" t="s">
        <v>31</v>
      </c>
      <c r="J15" s="24" t="s">
        <v>31</v>
      </c>
      <c r="K15" s="24" t="s">
        <v>31</v>
      </c>
      <c r="L15" s="24" t="s">
        <v>31</v>
      </c>
      <c r="M15" s="24"/>
      <c r="N15" s="24" t="s">
        <v>31</v>
      </c>
      <c r="O15" s="24" t="s">
        <v>31</v>
      </c>
      <c r="P15" s="24" t="s">
        <v>31</v>
      </c>
      <c r="Q15" s="24"/>
      <c r="R15" s="24" t="s">
        <v>31</v>
      </c>
      <c r="S15" s="24" t="s">
        <v>31</v>
      </c>
      <c r="T15" s="24" t="s">
        <v>31</v>
      </c>
      <c r="U15" s="24" t="s">
        <v>31</v>
      </c>
      <c r="V15" s="24" t="s">
        <v>31</v>
      </c>
      <c r="W15" s="24" t="s">
        <v>31</v>
      </c>
      <c r="X15" s="24" t="s">
        <v>31</v>
      </c>
      <c r="Z15" s="261" t="str">
        <f>IFERROR(_xlfn.PERCENTRANK.INC(T$6:T$230,T15),"-9999")</f>
        <v>-9999</v>
      </c>
      <c r="AA15" s="261" t="str">
        <f>IFERROR(_xlfn.PERCENTRANK.INC(X$6:X$230,X15),"-9999")</f>
        <v>-9999</v>
      </c>
    </row>
    <row r="16" spans="1:27" x14ac:dyDescent="0.25">
      <c r="A16" s="24">
        <v>540244</v>
      </c>
      <c r="B16" s="25" t="s">
        <v>96</v>
      </c>
      <c r="C16" s="25" t="s">
        <v>90</v>
      </c>
      <c r="D16" s="25" t="s">
        <v>23</v>
      </c>
      <c r="E16" s="24">
        <v>4</v>
      </c>
      <c r="F16" s="25"/>
      <c r="G16" s="24" t="s">
        <v>31</v>
      </c>
      <c r="H16" s="24" t="s">
        <v>31</v>
      </c>
      <c r="I16" s="24" t="s">
        <v>31</v>
      </c>
      <c r="J16" s="24" t="s">
        <v>31</v>
      </c>
      <c r="K16" s="24" t="s">
        <v>31</v>
      </c>
      <c r="L16" s="24" t="s">
        <v>31</v>
      </c>
      <c r="M16" s="24"/>
      <c r="N16" s="24" t="s">
        <v>31</v>
      </c>
      <c r="O16" s="24" t="s">
        <v>31</v>
      </c>
      <c r="P16" s="24" t="s">
        <v>31</v>
      </c>
      <c r="Q16" s="24"/>
      <c r="R16" s="24" t="s">
        <v>31</v>
      </c>
      <c r="S16" s="24" t="s">
        <v>31</v>
      </c>
      <c r="T16" s="24" t="s">
        <v>31</v>
      </c>
      <c r="U16" s="24" t="s">
        <v>31</v>
      </c>
      <c r="V16" s="24" t="s">
        <v>31</v>
      </c>
      <c r="W16" s="24" t="s">
        <v>31</v>
      </c>
      <c r="X16" s="24" t="s">
        <v>31</v>
      </c>
      <c r="Z16" s="261" t="str">
        <f>IFERROR(_xlfn.PERCENTRANK.INC(T$6:T$230,T16),"-9999")</f>
        <v>-9999</v>
      </c>
      <c r="AA16" s="261" t="str">
        <f>IFERROR(_xlfn.PERCENTRANK.INC(X$6:X$230,X16),"-9999")</f>
        <v>-9999</v>
      </c>
    </row>
    <row r="17" spans="1:27" x14ac:dyDescent="0.25">
      <c r="A17" s="24">
        <v>540050</v>
      </c>
      <c r="B17" s="25" t="s">
        <v>74</v>
      </c>
      <c r="C17" s="25" t="s">
        <v>70</v>
      </c>
      <c r="D17" s="25" t="s">
        <v>23</v>
      </c>
      <c r="E17" s="24">
        <v>4</v>
      </c>
      <c r="F17" s="25"/>
      <c r="G17" s="24" t="s">
        <v>31</v>
      </c>
      <c r="H17" s="24" t="s">
        <v>31</v>
      </c>
      <c r="I17" s="24" t="s">
        <v>31</v>
      </c>
      <c r="J17" s="24" t="s">
        <v>31</v>
      </c>
      <c r="K17" s="24" t="s">
        <v>31</v>
      </c>
      <c r="L17" s="24" t="s">
        <v>31</v>
      </c>
      <c r="M17" s="24"/>
      <c r="N17" s="24" t="s">
        <v>31</v>
      </c>
      <c r="O17" s="24" t="s">
        <v>31</v>
      </c>
      <c r="P17" s="24" t="s">
        <v>31</v>
      </c>
      <c r="Q17" s="24"/>
      <c r="R17" s="24" t="s">
        <v>31</v>
      </c>
      <c r="S17" s="24" t="s">
        <v>31</v>
      </c>
      <c r="T17" s="24" t="s">
        <v>31</v>
      </c>
      <c r="U17" s="24" t="s">
        <v>31</v>
      </c>
      <c r="V17" s="24" t="s">
        <v>31</v>
      </c>
      <c r="W17" s="24" t="s">
        <v>31</v>
      </c>
      <c r="X17" s="24" t="s">
        <v>31</v>
      </c>
      <c r="Z17" s="261" t="str">
        <f>IFERROR(_xlfn.PERCENTRANK.INC(T$6:T$230,T17),"-9999")</f>
        <v>-9999</v>
      </c>
      <c r="AA17" s="261" t="str">
        <f>IFERROR(_xlfn.PERCENTRANK.INC(X$6:X$230,X17),"-9999")</f>
        <v>-9999</v>
      </c>
    </row>
    <row r="18" spans="1:27" x14ac:dyDescent="0.25">
      <c r="A18" s="24">
        <v>540290</v>
      </c>
      <c r="B18" s="25" t="s">
        <v>237</v>
      </c>
      <c r="C18" s="25" t="s">
        <v>238</v>
      </c>
      <c r="D18" s="25" t="s">
        <v>23</v>
      </c>
      <c r="E18" s="24">
        <v>1</v>
      </c>
      <c r="F18" s="25"/>
      <c r="G18" s="24" t="s">
        <v>31</v>
      </c>
      <c r="H18" s="24" t="s">
        <v>31</v>
      </c>
      <c r="I18" s="24" t="s">
        <v>31</v>
      </c>
      <c r="J18" s="24" t="s">
        <v>31</v>
      </c>
      <c r="K18" s="24" t="s">
        <v>31</v>
      </c>
      <c r="L18" s="24" t="s">
        <v>31</v>
      </c>
      <c r="M18" s="24"/>
      <c r="N18" s="24" t="s">
        <v>31</v>
      </c>
      <c r="O18" s="24" t="s">
        <v>31</v>
      </c>
      <c r="P18" s="24" t="s">
        <v>31</v>
      </c>
      <c r="Q18" s="24"/>
      <c r="R18" s="24" t="s">
        <v>31</v>
      </c>
      <c r="S18" s="24" t="s">
        <v>31</v>
      </c>
      <c r="T18" s="24" t="s">
        <v>31</v>
      </c>
      <c r="U18" s="24" t="s">
        <v>31</v>
      </c>
      <c r="V18" s="24" t="s">
        <v>31</v>
      </c>
      <c r="W18" s="24" t="s">
        <v>31</v>
      </c>
      <c r="X18" s="24" t="s">
        <v>31</v>
      </c>
      <c r="Z18" s="261" t="str">
        <f>IFERROR(_xlfn.PERCENTRANK.INC(T$6:T$230,T18),"-9999")</f>
        <v>-9999</v>
      </c>
      <c r="AA18" s="261" t="str">
        <f>IFERROR(_xlfn.PERCENTRANK.INC(X$6:X$230,X18),"-9999")</f>
        <v>-9999</v>
      </c>
    </row>
    <row r="19" spans="1:27" x14ac:dyDescent="0.25">
      <c r="A19" s="24">
        <v>540084</v>
      </c>
      <c r="B19" s="25" t="s">
        <v>52</v>
      </c>
      <c r="C19" s="25" t="s">
        <v>53</v>
      </c>
      <c r="D19" s="25" t="s">
        <v>23</v>
      </c>
      <c r="E19" s="24">
        <v>11</v>
      </c>
      <c r="F19" s="25"/>
      <c r="G19" s="24" t="s">
        <v>31</v>
      </c>
      <c r="H19" s="24" t="s">
        <v>31</v>
      </c>
      <c r="I19" s="24" t="s">
        <v>31</v>
      </c>
      <c r="J19" s="24" t="s">
        <v>31</v>
      </c>
      <c r="K19" s="24" t="s">
        <v>31</v>
      </c>
      <c r="L19" s="24" t="s">
        <v>31</v>
      </c>
      <c r="M19" s="24"/>
      <c r="N19" s="24" t="s">
        <v>31</v>
      </c>
      <c r="O19" s="24" t="s">
        <v>31</v>
      </c>
      <c r="P19" s="24" t="s">
        <v>31</v>
      </c>
      <c r="Q19" s="24"/>
      <c r="R19" s="24" t="s">
        <v>31</v>
      </c>
      <c r="S19" s="24" t="s">
        <v>31</v>
      </c>
      <c r="T19" s="24" t="s">
        <v>31</v>
      </c>
      <c r="U19" s="24" t="s">
        <v>31</v>
      </c>
      <c r="V19" s="24" t="s">
        <v>31</v>
      </c>
      <c r="W19" s="24" t="s">
        <v>31</v>
      </c>
      <c r="X19" s="24" t="s">
        <v>31</v>
      </c>
      <c r="Z19" s="261" t="str">
        <f>IFERROR(_xlfn.PERCENTRANK.INC(T$6:T$230,T19),"-9999")</f>
        <v>-9999</v>
      </c>
      <c r="AA19" s="261" t="str">
        <f>IFERROR(_xlfn.PERCENTRANK.INC(X$6:X$230,X19),"-9999")</f>
        <v>-9999</v>
      </c>
    </row>
    <row r="20" spans="1:27" x14ac:dyDescent="0.25">
      <c r="A20" s="28">
        <v>540152</v>
      </c>
      <c r="B20" s="29" t="s">
        <v>181</v>
      </c>
      <c r="C20" s="29" t="s">
        <v>249</v>
      </c>
      <c r="D20" s="29" t="s">
        <v>23</v>
      </c>
      <c r="E20" s="28">
        <v>10</v>
      </c>
      <c r="F20" s="29"/>
      <c r="G20" s="28">
        <v>0</v>
      </c>
      <c r="H20" s="28">
        <v>175</v>
      </c>
      <c r="I20" s="28">
        <v>2392</v>
      </c>
      <c r="J20" s="28">
        <v>118</v>
      </c>
      <c r="K20" s="28">
        <v>0</v>
      </c>
      <c r="L20" s="28">
        <v>158</v>
      </c>
      <c r="M20" s="28"/>
      <c r="N20" s="28">
        <v>2725</v>
      </c>
      <c r="O20" s="28">
        <v>118</v>
      </c>
      <c r="P20" s="28">
        <v>2843</v>
      </c>
      <c r="Q20" s="28"/>
      <c r="R20" s="28">
        <v>15</v>
      </c>
      <c r="S20" s="28">
        <v>176</v>
      </c>
      <c r="T20" s="28">
        <v>176</v>
      </c>
      <c r="U20" s="28">
        <v>0</v>
      </c>
      <c r="V20" s="28">
        <v>0</v>
      </c>
      <c r="W20" s="28">
        <v>2706</v>
      </c>
      <c r="X20" s="28">
        <v>2721</v>
      </c>
      <c r="Z20" s="260">
        <f>IFERROR(_xlfn.PERCENTRANK.INC(T$6:T$230,T20),"-9999")</f>
        <v>1</v>
      </c>
      <c r="AA20" s="260">
        <f>IFERROR(_xlfn.PERCENTRANK.INC(X$6:X$230,X20),"-9999")</f>
        <v>1</v>
      </c>
    </row>
    <row r="21" spans="1:27" x14ac:dyDescent="0.25">
      <c r="A21" s="24">
        <v>540073</v>
      </c>
      <c r="B21" s="25" t="s">
        <v>148</v>
      </c>
      <c r="C21" s="25" t="s">
        <v>134</v>
      </c>
      <c r="D21" s="25" t="s">
        <v>23</v>
      </c>
      <c r="E21" s="24">
        <v>3</v>
      </c>
      <c r="F21" s="25"/>
      <c r="G21" s="24">
        <v>0</v>
      </c>
      <c r="H21" s="24">
        <v>25</v>
      </c>
      <c r="I21" s="24">
        <v>1357</v>
      </c>
      <c r="J21" s="24">
        <v>131</v>
      </c>
      <c r="K21" s="24">
        <v>0</v>
      </c>
      <c r="L21" s="24">
        <v>311</v>
      </c>
      <c r="M21" s="24"/>
      <c r="N21" s="24">
        <v>1693</v>
      </c>
      <c r="O21" s="24">
        <v>131</v>
      </c>
      <c r="P21" s="24">
        <v>1824</v>
      </c>
      <c r="Q21" s="24"/>
      <c r="R21" s="24">
        <v>261</v>
      </c>
      <c r="S21" s="24">
        <v>1396</v>
      </c>
      <c r="T21" s="24">
        <v>22</v>
      </c>
      <c r="U21" s="24">
        <v>0</v>
      </c>
      <c r="V21" s="24">
        <v>0</v>
      </c>
      <c r="W21" s="24">
        <v>1418</v>
      </c>
      <c r="X21" s="24">
        <v>1679</v>
      </c>
      <c r="Z21" s="260">
        <f>IFERROR(_xlfn.PERCENTRANK.INC(T$6:T$230,T21),"-9999")</f>
        <v>0.85199999999999998</v>
      </c>
      <c r="AA21" s="260">
        <f>IFERROR(_xlfn.PERCENTRANK.INC(X$6:X$230,X21),"-9999")</f>
        <v>0.995</v>
      </c>
    </row>
    <row r="22" spans="1:27" x14ac:dyDescent="0.25">
      <c r="A22" s="24">
        <v>540076</v>
      </c>
      <c r="B22" s="25" t="s">
        <v>139</v>
      </c>
      <c r="C22" s="25" t="s">
        <v>134</v>
      </c>
      <c r="D22" s="25" t="s">
        <v>23</v>
      </c>
      <c r="E22" s="24">
        <v>3</v>
      </c>
      <c r="F22" s="25"/>
      <c r="G22" s="24">
        <v>0</v>
      </c>
      <c r="H22" s="24">
        <v>1</v>
      </c>
      <c r="I22" s="24">
        <v>886</v>
      </c>
      <c r="J22" s="24">
        <v>16</v>
      </c>
      <c r="K22" s="24">
        <v>0</v>
      </c>
      <c r="L22" s="24">
        <v>164</v>
      </c>
      <c r="M22" s="24"/>
      <c r="N22" s="24">
        <v>1051</v>
      </c>
      <c r="O22" s="24">
        <v>16</v>
      </c>
      <c r="P22" s="24">
        <v>1067</v>
      </c>
      <c r="Q22" s="24"/>
      <c r="R22" s="24">
        <v>72</v>
      </c>
      <c r="S22" s="24">
        <v>975</v>
      </c>
      <c r="T22" s="24">
        <v>1</v>
      </c>
      <c r="U22" s="24">
        <v>0</v>
      </c>
      <c r="V22" s="24">
        <v>0</v>
      </c>
      <c r="W22" s="24">
        <v>976</v>
      </c>
      <c r="X22" s="24">
        <v>1048</v>
      </c>
      <c r="Z22" s="261">
        <f>IFERROR(_xlfn.PERCENTRANK.INC(T$6:T$230,T22),"-9999")</f>
        <v>0.51400000000000001</v>
      </c>
      <c r="AA22" s="260">
        <f>IFERROR(_xlfn.PERCENTRANK.INC(X$6:X$230,X22),"-9999")</f>
        <v>0.99</v>
      </c>
    </row>
    <row r="23" spans="1:27" x14ac:dyDescent="0.25">
      <c r="A23" s="24">
        <v>540015</v>
      </c>
      <c r="B23" s="25" t="s">
        <v>50</v>
      </c>
      <c r="C23" s="25" t="s">
        <v>46</v>
      </c>
      <c r="D23" s="25" t="s">
        <v>23</v>
      </c>
      <c r="E23" s="24">
        <v>11</v>
      </c>
      <c r="F23" s="25"/>
      <c r="G23" s="24">
        <v>0</v>
      </c>
      <c r="H23" s="24">
        <v>5</v>
      </c>
      <c r="I23" s="24">
        <v>705</v>
      </c>
      <c r="J23" s="24">
        <v>7</v>
      </c>
      <c r="K23" s="24">
        <v>0</v>
      </c>
      <c r="L23" s="24">
        <v>81</v>
      </c>
      <c r="M23" s="24"/>
      <c r="N23" s="24">
        <v>791</v>
      </c>
      <c r="O23" s="24">
        <v>7</v>
      </c>
      <c r="P23" s="24">
        <v>798</v>
      </c>
      <c r="Q23" s="24"/>
      <c r="R23" s="24">
        <v>0</v>
      </c>
      <c r="S23" s="24">
        <v>790</v>
      </c>
      <c r="T23" s="24">
        <v>1</v>
      </c>
      <c r="U23" s="24">
        <v>0</v>
      </c>
      <c r="V23" s="24">
        <v>0</v>
      </c>
      <c r="W23" s="24">
        <v>791</v>
      </c>
      <c r="X23" s="24">
        <v>791</v>
      </c>
      <c r="Z23" s="261">
        <f>IFERROR(_xlfn.PERCENTRANK.INC(T$6:T$230,T23),"-9999")</f>
        <v>0.51400000000000001</v>
      </c>
      <c r="AA23" s="260">
        <f>IFERROR(_xlfn.PERCENTRANK.INC(X$6:X$230,X23),"-9999")</f>
        <v>0.98499999999999999</v>
      </c>
    </row>
    <row r="24" spans="1:27" x14ac:dyDescent="0.25">
      <c r="A24" s="24">
        <v>540208</v>
      </c>
      <c r="B24" s="25" t="s">
        <v>349</v>
      </c>
      <c r="C24" s="25" t="s">
        <v>350</v>
      </c>
      <c r="D24" s="25" t="s">
        <v>23</v>
      </c>
      <c r="E24" s="24">
        <v>10</v>
      </c>
      <c r="F24" s="25"/>
      <c r="G24" s="24">
        <v>0</v>
      </c>
      <c r="H24" s="24">
        <v>91</v>
      </c>
      <c r="I24" s="24">
        <v>661</v>
      </c>
      <c r="J24" s="24">
        <v>8</v>
      </c>
      <c r="K24" s="24">
        <v>0</v>
      </c>
      <c r="L24" s="24">
        <v>39</v>
      </c>
      <c r="M24" s="24"/>
      <c r="N24" s="24">
        <v>791</v>
      </c>
      <c r="O24" s="24">
        <v>8</v>
      </c>
      <c r="P24" s="24">
        <v>799</v>
      </c>
      <c r="Q24" s="24"/>
      <c r="R24" s="24">
        <v>0</v>
      </c>
      <c r="S24" s="24">
        <v>701</v>
      </c>
      <c r="T24" s="24">
        <v>89</v>
      </c>
      <c r="U24" s="24">
        <v>0</v>
      </c>
      <c r="V24" s="24">
        <v>0</v>
      </c>
      <c r="W24" s="24">
        <v>790</v>
      </c>
      <c r="X24" s="24">
        <v>790</v>
      </c>
      <c r="Z24" s="260">
        <f>IFERROR(_xlfn.PERCENTRANK.INC(T$6:T$230,T24),"-9999")</f>
        <v>0.97599999999999998</v>
      </c>
      <c r="AA24" s="260">
        <f>IFERROR(_xlfn.PERCENTRANK.INC(X$6:X$230,X24),"-9999")</f>
        <v>0.98</v>
      </c>
    </row>
    <row r="25" spans="1:27" x14ac:dyDescent="0.25">
      <c r="A25" s="28">
        <v>540018</v>
      </c>
      <c r="B25" s="29" t="s">
        <v>55</v>
      </c>
      <c r="C25" s="29" t="s">
        <v>56</v>
      </c>
      <c r="D25" s="29" t="s">
        <v>23</v>
      </c>
      <c r="E25" s="28">
        <v>2</v>
      </c>
      <c r="F25" s="29"/>
      <c r="G25" s="28">
        <v>0</v>
      </c>
      <c r="H25" s="28">
        <v>108</v>
      </c>
      <c r="I25" s="28">
        <v>561</v>
      </c>
      <c r="J25" s="28">
        <v>436</v>
      </c>
      <c r="K25" s="28">
        <v>0</v>
      </c>
      <c r="L25" s="28">
        <v>111</v>
      </c>
      <c r="M25" s="28"/>
      <c r="N25" s="28">
        <v>780</v>
      </c>
      <c r="O25" s="28">
        <v>436</v>
      </c>
      <c r="P25" s="28">
        <v>1216</v>
      </c>
      <c r="Q25" s="28"/>
      <c r="R25" s="28">
        <v>4</v>
      </c>
      <c r="S25" s="28">
        <v>106</v>
      </c>
      <c r="T25" s="28">
        <v>106</v>
      </c>
      <c r="U25" s="28">
        <v>0</v>
      </c>
      <c r="V25" s="28">
        <v>0</v>
      </c>
      <c r="W25" s="28">
        <v>769</v>
      </c>
      <c r="X25" s="28">
        <v>773</v>
      </c>
      <c r="Z25" s="260">
        <f>IFERROR(_xlfn.PERCENTRANK.INC(T$6:T$230,T25),"-9999")</f>
        <v>0.98</v>
      </c>
      <c r="AA25" s="260">
        <f>IFERROR(_xlfn.PERCENTRANK.INC(X$6:X$230,X25),"-9999")</f>
        <v>0.97599999999999998</v>
      </c>
    </row>
    <row r="26" spans="1:27" x14ac:dyDescent="0.25">
      <c r="A26" s="24">
        <v>540199</v>
      </c>
      <c r="B26" s="25" t="s">
        <v>335</v>
      </c>
      <c r="C26" s="25" t="s">
        <v>336</v>
      </c>
      <c r="D26" s="25" t="s">
        <v>23</v>
      </c>
      <c r="E26" s="24">
        <v>7</v>
      </c>
      <c r="F26" s="25"/>
      <c r="G26" s="24">
        <v>0</v>
      </c>
      <c r="H26" s="24">
        <v>18</v>
      </c>
      <c r="I26" s="24">
        <v>518</v>
      </c>
      <c r="J26" s="24">
        <v>31</v>
      </c>
      <c r="K26" s="24">
        <v>0</v>
      </c>
      <c r="L26" s="24">
        <v>63</v>
      </c>
      <c r="M26" s="24"/>
      <c r="N26" s="24">
        <v>599</v>
      </c>
      <c r="O26" s="24">
        <v>31</v>
      </c>
      <c r="P26" s="24">
        <v>630</v>
      </c>
      <c r="Q26" s="24"/>
      <c r="R26" s="24">
        <v>10</v>
      </c>
      <c r="S26" s="24">
        <v>570</v>
      </c>
      <c r="T26" s="24">
        <v>18</v>
      </c>
      <c r="U26" s="24">
        <v>0</v>
      </c>
      <c r="V26" s="24">
        <v>0</v>
      </c>
      <c r="W26" s="24">
        <v>588</v>
      </c>
      <c r="X26" s="24">
        <v>598</v>
      </c>
      <c r="Z26" s="260">
        <f>IFERROR(_xlfn.PERCENTRANK.INC(T$6:T$230,T26),"-9999")</f>
        <v>0.81399999999999995</v>
      </c>
      <c r="AA26" s="260">
        <f>IFERROR(_xlfn.PERCENTRANK.INC(X$6:X$230,X26),"-9999")</f>
        <v>0.97099999999999997</v>
      </c>
    </row>
    <row r="27" spans="1:27" x14ac:dyDescent="0.25">
      <c r="A27" s="28">
        <v>540081</v>
      </c>
      <c r="B27" s="29" t="s">
        <v>146</v>
      </c>
      <c r="C27" s="29" t="s">
        <v>134</v>
      </c>
      <c r="D27" s="29" t="s">
        <v>23</v>
      </c>
      <c r="E27" s="28">
        <v>3</v>
      </c>
      <c r="F27" s="29"/>
      <c r="G27" s="28">
        <v>0</v>
      </c>
      <c r="H27" s="28">
        <v>8</v>
      </c>
      <c r="I27" s="28">
        <v>46</v>
      </c>
      <c r="J27" s="28">
        <v>19</v>
      </c>
      <c r="K27" s="28">
        <v>0</v>
      </c>
      <c r="L27" s="413">
        <v>100</v>
      </c>
      <c r="M27" s="28"/>
      <c r="N27" s="413">
        <v>579</v>
      </c>
      <c r="O27" s="413">
        <v>179</v>
      </c>
      <c r="P27" s="413">
        <v>759</v>
      </c>
      <c r="Q27" s="28"/>
      <c r="R27" s="28">
        <v>0</v>
      </c>
      <c r="S27" s="28">
        <v>10</v>
      </c>
      <c r="T27" s="413">
        <v>19</v>
      </c>
      <c r="U27" s="28">
        <v>0</v>
      </c>
      <c r="V27" s="28">
        <v>0</v>
      </c>
      <c r="W27" s="28">
        <v>81</v>
      </c>
      <c r="X27" s="413">
        <v>579</v>
      </c>
      <c r="Z27" s="260">
        <f>IFERROR(_xlfn.PERCENTRANK.INC(T$6:T$230,T27),"-9999")</f>
        <v>0.82799999999999996</v>
      </c>
      <c r="AA27" s="260">
        <f>IFERROR(_xlfn.PERCENTRANK.INC(X$6:X$230,X27),"-9999")</f>
        <v>0.96599999999999997</v>
      </c>
    </row>
    <row r="28" spans="1:27" x14ac:dyDescent="0.25">
      <c r="A28" s="24">
        <v>540019</v>
      </c>
      <c r="B28" s="25" t="s">
        <v>58</v>
      </c>
      <c r="C28" s="25" t="s">
        <v>56</v>
      </c>
      <c r="D28" s="25" t="s">
        <v>23</v>
      </c>
      <c r="E28" s="24">
        <v>2</v>
      </c>
      <c r="F28" s="25"/>
      <c r="G28" s="24">
        <v>0</v>
      </c>
      <c r="H28" s="24">
        <v>50</v>
      </c>
      <c r="I28" s="24">
        <v>353</v>
      </c>
      <c r="J28" s="24">
        <v>8</v>
      </c>
      <c r="K28" s="24">
        <v>0</v>
      </c>
      <c r="L28" s="24">
        <v>26</v>
      </c>
      <c r="M28" s="24"/>
      <c r="N28" s="24">
        <v>429</v>
      </c>
      <c r="O28" s="24">
        <v>8</v>
      </c>
      <c r="P28" s="24">
        <v>437</v>
      </c>
      <c r="Q28" s="24"/>
      <c r="R28" s="24">
        <v>0</v>
      </c>
      <c r="S28" s="24">
        <v>382</v>
      </c>
      <c r="T28" s="24">
        <v>43</v>
      </c>
      <c r="U28" s="24">
        <v>0</v>
      </c>
      <c r="V28" s="24">
        <v>0</v>
      </c>
      <c r="W28" s="24">
        <v>425</v>
      </c>
      <c r="X28" s="24">
        <v>425</v>
      </c>
      <c r="Z28" s="260">
        <f>IFERROR(_xlfn.PERCENTRANK.INC(T$6:T$230,T28),"-9999")</f>
        <v>0.91400000000000003</v>
      </c>
      <c r="AA28" s="260">
        <f>IFERROR(_xlfn.PERCENTRANK.INC(X$6:X$230,X28),"-9999")</f>
        <v>0.96099999999999997</v>
      </c>
    </row>
    <row r="29" spans="1:27" x14ac:dyDescent="0.25">
      <c r="A29" s="24">
        <v>540056</v>
      </c>
      <c r="B29" s="25" t="s">
        <v>113</v>
      </c>
      <c r="C29" s="25" t="s">
        <v>112</v>
      </c>
      <c r="D29" s="25" t="s">
        <v>23</v>
      </c>
      <c r="E29" s="24">
        <v>6</v>
      </c>
      <c r="F29" s="25"/>
      <c r="G29" s="24">
        <v>0</v>
      </c>
      <c r="H29" s="24">
        <v>67</v>
      </c>
      <c r="I29" s="24">
        <v>265</v>
      </c>
      <c r="J29" s="24">
        <v>72</v>
      </c>
      <c r="K29" s="24">
        <v>0</v>
      </c>
      <c r="L29" s="24">
        <v>65</v>
      </c>
      <c r="M29" s="24"/>
      <c r="N29" s="24">
        <v>397</v>
      </c>
      <c r="O29" s="24">
        <v>72</v>
      </c>
      <c r="P29" s="24">
        <v>469</v>
      </c>
      <c r="Q29" s="24"/>
      <c r="R29" s="24">
        <v>0</v>
      </c>
      <c r="S29" s="24">
        <v>329</v>
      </c>
      <c r="T29" s="24">
        <v>64</v>
      </c>
      <c r="U29" s="24">
        <v>0</v>
      </c>
      <c r="V29" s="24">
        <v>0</v>
      </c>
      <c r="W29" s="24">
        <v>393</v>
      </c>
      <c r="X29" s="24">
        <v>393</v>
      </c>
      <c r="Z29" s="260">
        <f>IFERROR(_xlfn.PERCENTRANK.INC(T$6:T$230,T29),"-9999")</f>
        <v>0.94699999999999995</v>
      </c>
      <c r="AA29" s="260">
        <f>IFERROR(_xlfn.PERCENTRANK.INC(X$6:X$230,X29),"-9999")</f>
        <v>0.95699999999999996</v>
      </c>
    </row>
    <row r="30" spans="1:27" x14ac:dyDescent="0.25">
      <c r="A30" s="24">
        <v>540159</v>
      </c>
      <c r="B30" s="64" t="s">
        <v>264</v>
      </c>
      <c r="C30" s="25" t="s">
        <v>263</v>
      </c>
      <c r="D30" s="25" t="s">
        <v>23</v>
      </c>
      <c r="E30" s="24">
        <v>4</v>
      </c>
      <c r="F30" s="25"/>
      <c r="G30" s="24">
        <v>176</v>
      </c>
      <c r="H30" s="24">
        <v>13</v>
      </c>
      <c r="I30" s="24">
        <v>139</v>
      </c>
      <c r="J30" s="24">
        <v>43</v>
      </c>
      <c r="K30" s="24">
        <v>0</v>
      </c>
      <c r="L30" s="24">
        <v>29</v>
      </c>
      <c r="M30" s="24"/>
      <c r="N30" s="24">
        <v>357</v>
      </c>
      <c r="O30" s="24">
        <v>43</v>
      </c>
      <c r="P30" s="24">
        <v>400</v>
      </c>
      <c r="Q30" s="24"/>
      <c r="R30" s="24">
        <v>68</v>
      </c>
      <c r="S30" s="24">
        <v>275</v>
      </c>
      <c r="T30" s="24">
        <f xml:space="preserve"> 14</f>
        <v>14</v>
      </c>
      <c r="U30" s="24">
        <v>0</v>
      </c>
      <c r="V30" s="24">
        <v>0</v>
      </c>
      <c r="W30" s="24">
        <v>289</v>
      </c>
      <c r="X30" s="24">
        <v>357</v>
      </c>
      <c r="Y30" s="62"/>
      <c r="Z30" s="260">
        <f>IFERROR(_xlfn.PERCENTRANK.INC(T$6:T$230,T30),"-9999")</f>
        <v>0.79500000000000004</v>
      </c>
      <c r="AA30" s="260">
        <f>IFERROR(_xlfn.PERCENTRANK.INC(X$6:X$230,X30),"-9999")</f>
        <v>0.95199999999999996</v>
      </c>
    </row>
    <row r="31" spans="1:27" x14ac:dyDescent="0.25">
      <c r="A31" s="24">
        <v>540223</v>
      </c>
      <c r="B31" s="25" t="s">
        <v>147</v>
      </c>
      <c r="C31" s="25" t="s">
        <v>134</v>
      </c>
      <c r="D31" s="25" t="s">
        <v>23</v>
      </c>
      <c r="E31" s="24">
        <v>3</v>
      </c>
      <c r="F31" s="25"/>
      <c r="G31" s="24">
        <v>0</v>
      </c>
      <c r="H31" s="24">
        <v>4</v>
      </c>
      <c r="I31" s="24">
        <v>302</v>
      </c>
      <c r="J31" s="24">
        <v>13</v>
      </c>
      <c r="K31" s="24">
        <v>0</v>
      </c>
      <c r="L31" s="24">
        <v>34</v>
      </c>
      <c r="M31" s="24"/>
      <c r="N31" s="24">
        <v>340</v>
      </c>
      <c r="O31" s="24">
        <v>13</v>
      </c>
      <c r="P31" s="24">
        <v>353</v>
      </c>
      <c r="Q31" s="24"/>
      <c r="R31" s="24">
        <v>7</v>
      </c>
      <c r="S31" s="24">
        <v>330</v>
      </c>
      <c r="T31" s="24">
        <v>3</v>
      </c>
      <c r="U31" s="24">
        <v>0</v>
      </c>
      <c r="V31" s="24">
        <v>0</v>
      </c>
      <c r="W31" s="24">
        <v>333</v>
      </c>
      <c r="X31" s="24">
        <v>340</v>
      </c>
      <c r="Z31" s="261">
        <f>IFERROR(_xlfn.PERCENTRANK.INC(T$6:T$230,T31),"-9999")</f>
        <v>0.61399999999999999</v>
      </c>
      <c r="AA31" s="260">
        <f>IFERROR(_xlfn.PERCENTRANK.INC(X$6:X$230,X31),"-9999")</f>
        <v>0.94699999999999995</v>
      </c>
    </row>
    <row r="32" spans="1:27" x14ac:dyDescent="0.25">
      <c r="A32" s="24">
        <v>540228</v>
      </c>
      <c r="B32" s="64" t="s">
        <v>94</v>
      </c>
      <c r="C32" s="25" t="s">
        <v>90</v>
      </c>
      <c r="D32" s="25" t="s">
        <v>23</v>
      </c>
      <c r="E32" s="24">
        <v>4</v>
      </c>
      <c r="F32" s="25"/>
      <c r="G32" s="24">
        <v>0</v>
      </c>
      <c r="H32" s="24">
        <v>47</v>
      </c>
      <c r="I32" s="24">
        <v>289</v>
      </c>
      <c r="J32" s="24">
        <v>0</v>
      </c>
      <c r="K32" s="24">
        <v>0</v>
      </c>
      <c r="L32" s="24">
        <v>0</v>
      </c>
      <c r="M32" s="24"/>
      <c r="N32" s="24">
        <v>336</v>
      </c>
      <c r="O32" s="24">
        <v>0</v>
      </c>
      <c r="P32" s="24">
        <v>336</v>
      </c>
      <c r="Q32" s="24"/>
      <c r="R32" s="24">
        <v>0</v>
      </c>
      <c r="S32" s="24">
        <v>293</v>
      </c>
      <c r="T32" s="24">
        <v>43</v>
      </c>
      <c r="U32" s="24">
        <v>0</v>
      </c>
      <c r="V32" s="24">
        <v>0</v>
      </c>
      <c r="W32" s="24">
        <v>336</v>
      </c>
      <c r="X32" s="24">
        <v>336</v>
      </c>
      <c r="Z32" s="260">
        <f>IFERROR(_xlfn.PERCENTRANK.INC(T$6:T$230,T32),"-9999")</f>
        <v>0.91400000000000003</v>
      </c>
      <c r="AA32" s="260">
        <f>IFERROR(_xlfn.PERCENTRANK.INC(X$6:X$230,X32),"-9999")</f>
        <v>0.94199999999999995</v>
      </c>
    </row>
    <row r="33" spans="1:27" x14ac:dyDescent="0.25">
      <c r="A33" s="24">
        <v>540087</v>
      </c>
      <c r="B33" s="25" t="s">
        <v>152</v>
      </c>
      <c r="C33" s="25" t="s">
        <v>151</v>
      </c>
      <c r="D33" s="25" t="s">
        <v>23</v>
      </c>
      <c r="E33" s="24">
        <v>7</v>
      </c>
      <c r="F33" s="25"/>
      <c r="G33" s="24">
        <v>0</v>
      </c>
      <c r="H33" s="24">
        <v>73</v>
      </c>
      <c r="I33" s="24">
        <v>168</v>
      </c>
      <c r="J33" s="24">
        <v>15</v>
      </c>
      <c r="K33" s="24">
        <v>0</v>
      </c>
      <c r="L33" s="24">
        <v>94</v>
      </c>
      <c r="M33" s="24"/>
      <c r="N33" s="24">
        <v>335</v>
      </c>
      <c r="O33" s="24">
        <v>15</v>
      </c>
      <c r="P33" s="24">
        <v>350</v>
      </c>
      <c r="Q33" s="24"/>
      <c r="R33" s="24">
        <v>2</v>
      </c>
      <c r="S33" s="24">
        <v>255</v>
      </c>
      <c r="T33" s="24">
        <v>76</v>
      </c>
      <c r="U33" s="24">
        <v>0</v>
      </c>
      <c r="V33" s="24">
        <v>0</v>
      </c>
      <c r="W33" s="24">
        <v>331</v>
      </c>
      <c r="X33" s="24">
        <v>333</v>
      </c>
      <c r="Z33" s="260">
        <f>IFERROR(_xlfn.PERCENTRANK.INC(T$6:T$230,T33),"-9999")</f>
        <v>0.96099999999999997</v>
      </c>
      <c r="AA33" s="260">
        <f>IFERROR(_xlfn.PERCENTRANK.INC(X$6:X$230,X33),"-9999")</f>
        <v>0.93799999999999994</v>
      </c>
    </row>
    <row r="34" spans="1:27" x14ac:dyDescent="0.25">
      <c r="A34" s="24">
        <v>540111</v>
      </c>
      <c r="B34" s="25" t="s">
        <v>185</v>
      </c>
      <c r="C34" s="25" t="s">
        <v>180</v>
      </c>
      <c r="D34" s="25" t="s">
        <v>23</v>
      </c>
      <c r="E34" s="24">
        <v>10</v>
      </c>
      <c r="F34" s="25"/>
      <c r="G34" s="24">
        <v>0</v>
      </c>
      <c r="H34" s="24">
        <v>1</v>
      </c>
      <c r="I34" s="24">
        <v>272</v>
      </c>
      <c r="J34" s="24">
        <v>48</v>
      </c>
      <c r="K34" s="24">
        <v>0</v>
      </c>
      <c r="L34" s="24">
        <v>51</v>
      </c>
      <c r="M34" s="24"/>
      <c r="N34" s="24">
        <v>324</v>
      </c>
      <c r="O34" s="24">
        <v>48</v>
      </c>
      <c r="P34" s="24">
        <v>372</v>
      </c>
      <c r="Q34" s="24"/>
      <c r="R34" s="24">
        <v>12</v>
      </c>
      <c r="S34" s="24">
        <v>310</v>
      </c>
      <c r="T34" s="24">
        <v>0</v>
      </c>
      <c r="U34" s="24">
        <v>0</v>
      </c>
      <c r="V34" s="24">
        <v>0</v>
      </c>
      <c r="W34" s="24">
        <v>310</v>
      </c>
      <c r="X34" s="24">
        <v>322</v>
      </c>
      <c r="Z34" s="261">
        <f>IFERROR(_xlfn.PERCENTRANK.INC(T$6:T$230,T34),"-9999")</f>
        <v>0</v>
      </c>
      <c r="AA34" s="260">
        <f>IFERROR(_xlfn.PERCENTRANK.INC(X$6:X$230,X34),"-9999")</f>
        <v>0.93300000000000005</v>
      </c>
    </row>
    <row r="35" spans="1:27" x14ac:dyDescent="0.25">
      <c r="A35" s="24">
        <v>540123</v>
      </c>
      <c r="B35" s="25" t="s">
        <v>203</v>
      </c>
      <c r="C35" s="25" t="s">
        <v>195</v>
      </c>
      <c r="D35" s="25" t="s">
        <v>23</v>
      </c>
      <c r="E35" s="24">
        <v>1</v>
      </c>
      <c r="F35" s="25"/>
      <c r="G35" s="24">
        <v>0</v>
      </c>
      <c r="H35" s="24">
        <v>110</v>
      </c>
      <c r="I35" s="24">
        <v>178</v>
      </c>
      <c r="J35" s="24">
        <v>33</v>
      </c>
      <c r="K35" s="24">
        <v>0</v>
      </c>
      <c r="L35" s="24">
        <v>38</v>
      </c>
      <c r="M35" s="24"/>
      <c r="N35" s="24">
        <v>326</v>
      </c>
      <c r="O35" s="24">
        <v>33</v>
      </c>
      <c r="P35" s="24">
        <v>359</v>
      </c>
      <c r="Q35" s="24"/>
      <c r="R35" s="24">
        <v>1</v>
      </c>
      <c r="S35" s="24">
        <v>211</v>
      </c>
      <c r="T35" s="24">
        <v>109</v>
      </c>
      <c r="U35" s="24">
        <v>0</v>
      </c>
      <c r="V35" s="24">
        <v>0</v>
      </c>
      <c r="W35" s="24">
        <v>320</v>
      </c>
      <c r="X35" s="24">
        <v>321</v>
      </c>
      <c r="Z35" s="260">
        <f>IFERROR(_xlfn.PERCENTRANK.INC(T$6:T$230,T35),"-9999")</f>
        <v>0.98499999999999999</v>
      </c>
      <c r="AA35" s="260">
        <f>IFERROR(_xlfn.PERCENTRANK.INC(X$6:X$230,X35),"-9999")</f>
        <v>0.92800000000000005</v>
      </c>
    </row>
    <row r="36" spans="1:27" x14ac:dyDescent="0.25">
      <c r="A36" s="24">
        <v>540108</v>
      </c>
      <c r="B36" s="25" t="s">
        <v>184</v>
      </c>
      <c r="C36" s="25" t="s">
        <v>180</v>
      </c>
      <c r="D36" s="25" t="s">
        <v>23</v>
      </c>
      <c r="E36" s="24">
        <v>10</v>
      </c>
      <c r="F36" s="25"/>
      <c r="G36" s="24">
        <v>0</v>
      </c>
      <c r="H36" s="24">
        <v>0</v>
      </c>
      <c r="I36" s="24">
        <v>317</v>
      </c>
      <c r="J36" s="24">
        <v>0</v>
      </c>
      <c r="K36" s="24">
        <v>0</v>
      </c>
      <c r="L36" s="24">
        <v>3</v>
      </c>
      <c r="M36" s="24"/>
      <c r="N36" s="24">
        <v>320</v>
      </c>
      <c r="O36" s="24">
        <v>0</v>
      </c>
      <c r="P36" s="24">
        <v>320</v>
      </c>
      <c r="Q36" s="24"/>
      <c r="R36" s="24">
        <v>40</v>
      </c>
      <c r="S36" s="24">
        <v>280</v>
      </c>
      <c r="T36" s="24">
        <v>0</v>
      </c>
      <c r="U36" s="24">
        <v>0</v>
      </c>
      <c r="V36" s="24">
        <v>0</v>
      </c>
      <c r="W36" s="24">
        <v>280</v>
      </c>
      <c r="X36" s="24">
        <v>320</v>
      </c>
      <c r="Z36" s="261">
        <f>IFERROR(_xlfn.PERCENTRANK.INC(T$6:T$230,T36),"-9999")</f>
        <v>0</v>
      </c>
      <c r="AA36" s="260">
        <f>IFERROR(_xlfn.PERCENTRANK.INC(X$6:X$230,X36),"-9999")</f>
        <v>0.92300000000000004</v>
      </c>
    </row>
    <row r="37" spans="1:27" x14ac:dyDescent="0.25">
      <c r="A37" s="24">
        <v>540215</v>
      </c>
      <c r="B37" s="25" t="s">
        <v>360</v>
      </c>
      <c r="C37" s="25" t="s">
        <v>359</v>
      </c>
      <c r="D37" s="25" t="s">
        <v>23</v>
      </c>
      <c r="E37" s="24">
        <v>5</v>
      </c>
      <c r="F37" s="25"/>
      <c r="G37" s="24">
        <v>0</v>
      </c>
      <c r="H37" s="24">
        <v>24</v>
      </c>
      <c r="I37" s="24">
        <v>39</v>
      </c>
      <c r="J37" s="24">
        <v>4</v>
      </c>
      <c r="K37" s="24">
        <v>0</v>
      </c>
      <c r="L37" s="24">
        <v>252</v>
      </c>
      <c r="M37" s="24"/>
      <c r="N37" s="24">
        <v>315</v>
      </c>
      <c r="O37" s="24">
        <v>4</v>
      </c>
      <c r="P37" s="24">
        <v>319</v>
      </c>
      <c r="Q37" s="24"/>
      <c r="R37" s="24">
        <v>0</v>
      </c>
      <c r="S37" s="24">
        <v>254</v>
      </c>
      <c r="T37" s="24">
        <v>61</v>
      </c>
      <c r="U37" s="24">
        <v>0</v>
      </c>
      <c r="V37" s="24">
        <v>0</v>
      </c>
      <c r="W37" s="24">
        <v>315</v>
      </c>
      <c r="X37" s="24">
        <v>315</v>
      </c>
      <c r="Z37" s="260">
        <f>IFERROR(_xlfn.PERCENTRANK.INC(T$6:T$230,T37),"-9999")</f>
        <v>0.94199999999999995</v>
      </c>
      <c r="AA37" s="260">
        <f>IFERROR(_xlfn.PERCENTRANK.INC(X$6:X$230,X37),"-9999")</f>
        <v>0.91900000000000004</v>
      </c>
    </row>
    <row r="38" spans="1:27" x14ac:dyDescent="0.25">
      <c r="A38" s="24">
        <v>540045</v>
      </c>
      <c r="B38" s="64" t="s">
        <v>93</v>
      </c>
      <c r="C38" s="25" t="s">
        <v>90</v>
      </c>
      <c r="D38" s="25" t="s">
        <v>23</v>
      </c>
      <c r="E38" s="24">
        <v>4</v>
      </c>
      <c r="F38" s="25"/>
      <c r="G38" s="24">
        <v>0</v>
      </c>
      <c r="H38" s="24">
        <v>105</v>
      </c>
      <c r="I38" s="24">
        <v>197</v>
      </c>
      <c r="J38" s="24">
        <v>0</v>
      </c>
      <c r="K38" s="24">
        <v>0</v>
      </c>
      <c r="L38" s="24">
        <v>1</v>
      </c>
      <c r="M38" s="24"/>
      <c r="N38" s="24">
        <v>303</v>
      </c>
      <c r="O38" s="24">
        <v>0</v>
      </c>
      <c r="P38" s="24">
        <v>303</v>
      </c>
      <c r="Q38" s="24"/>
      <c r="R38" s="24">
        <v>0</v>
      </c>
      <c r="S38" s="24">
        <v>219</v>
      </c>
      <c r="T38" s="24">
        <v>83</v>
      </c>
      <c r="U38" s="24">
        <v>0</v>
      </c>
      <c r="V38" s="24">
        <v>0</v>
      </c>
      <c r="W38" s="24">
        <v>302</v>
      </c>
      <c r="X38" s="24">
        <v>302</v>
      </c>
      <c r="Z38" s="260">
        <f>IFERROR(_xlfn.PERCENTRANK.INC(T$6:T$230,T38),"-9999")</f>
        <v>0.97099999999999997</v>
      </c>
      <c r="AA38" s="260">
        <f>IFERROR(_xlfn.PERCENTRANK.INC(X$6:X$230,X38),"-9999")</f>
        <v>0.90900000000000003</v>
      </c>
    </row>
    <row r="39" spans="1:27" x14ac:dyDescent="0.25">
      <c r="A39" s="24">
        <v>540075</v>
      </c>
      <c r="B39" s="64" t="s">
        <v>138</v>
      </c>
      <c r="C39" s="25" t="s">
        <v>134</v>
      </c>
      <c r="D39" s="25" t="s">
        <v>23</v>
      </c>
      <c r="E39" s="24">
        <v>3</v>
      </c>
      <c r="F39" s="25"/>
      <c r="G39" s="24">
        <v>0</v>
      </c>
      <c r="H39" s="24">
        <v>4</v>
      </c>
      <c r="I39" s="24">
        <v>298</v>
      </c>
      <c r="J39" s="24">
        <v>0</v>
      </c>
      <c r="K39" s="24">
        <v>0</v>
      </c>
      <c r="L39" s="24">
        <v>0</v>
      </c>
      <c r="M39" s="24"/>
      <c r="N39" s="24">
        <v>302</v>
      </c>
      <c r="O39" s="24">
        <v>0</v>
      </c>
      <c r="P39" s="24">
        <v>302</v>
      </c>
      <c r="Q39" s="24"/>
      <c r="R39" s="24">
        <v>0</v>
      </c>
      <c r="S39" s="24">
        <v>301</v>
      </c>
      <c r="T39" s="24">
        <v>1</v>
      </c>
      <c r="U39" s="24">
        <v>0</v>
      </c>
      <c r="V39" s="24">
        <v>0</v>
      </c>
      <c r="W39" s="24">
        <v>302</v>
      </c>
      <c r="X39" s="24">
        <v>302</v>
      </c>
      <c r="Z39" s="261">
        <f>IFERROR(_xlfn.PERCENTRANK.INC(T$6:T$230,T39),"-9999")</f>
        <v>0.51400000000000001</v>
      </c>
      <c r="AA39" s="260">
        <f>IFERROR(_xlfn.PERCENTRANK.INC(X$6:X$230,X39),"-9999")</f>
        <v>0.90900000000000003</v>
      </c>
    </row>
    <row r="40" spans="1:27" x14ac:dyDescent="0.25">
      <c r="A40" s="24">
        <v>540166</v>
      </c>
      <c r="B40" s="25" t="s">
        <v>281</v>
      </c>
      <c r="C40" s="25" t="s">
        <v>280</v>
      </c>
      <c r="D40" s="25" t="s">
        <v>23</v>
      </c>
      <c r="E40" s="24">
        <v>3</v>
      </c>
      <c r="F40" s="25"/>
      <c r="G40" s="24">
        <v>0</v>
      </c>
      <c r="H40" s="24">
        <v>0</v>
      </c>
      <c r="I40" s="24">
        <v>207</v>
      </c>
      <c r="J40" s="24">
        <v>23</v>
      </c>
      <c r="K40" s="24">
        <v>0</v>
      </c>
      <c r="L40" s="24">
        <v>79</v>
      </c>
      <c r="M40" s="24"/>
      <c r="N40" s="24">
        <v>286</v>
      </c>
      <c r="O40" s="24">
        <v>23</v>
      </c>
      <c r="P40" s="24">
        <v>309</v>
      </c>
      <c r="Q40" s="24"/>
      <c r="R40" s="24">
        <v>0</v>
      </c>
      <c r="S40" s="24">
        <v>285</v>
      </c>
      <c r="T40" s="24">
        <v>0</v>
      </c>
      <c r="U40" s="24">
        <v>0</v>
      </c>
      <c r="V40" s="24">
        <v>0</v>
      </c>
      <c r="W40" s="24">
        <v>285</v>
      </c>
      <c r="X40" s="24">
        <v>285</v>
      </c>
      <c r="Z40" s="261">
        <f>IFERROR(_xlfn.PERCENTRANK.INC(T$6:T$230,T40),"-9999")</f>
        <v>0</v>
      </c>
      <c r="AA40" s="260">
        <f>IFERROR(_xlfn.PERCENTRANK.INC(X$6:X$230,X40),"-9999")</f>
        <v>0.90400000000000003</v>
      </c>
    </row>
    <row r="41" spans="1:27" x14ac:dyDescent="0.25">
      <c r="A41" s="24">
        <v>540214</v>
      </c>
      <c r="B41" s="25" t="s">
        <v>362</v>
      </c>
      <c r="C41" s="25" t="s">
        <v>359</v>
      </c>
      <c r="D41" s="25" t="s">
        <v>23</v>
      </c>
      <c r="E41" s="24">
        <v>5</v>
      </c>
      <c r="F41" s="25"/>
      <c r="G41" s="24">
        <v>0</v>
      </c>
      <c r="H41" s="24">
        <v>3</v>
      </c>
      <c r="I41" s="24">
        <v>165</v>
      </c>
      <c r="J41" s="24">
        <v>11</v>
      </c>
      <c r="K41" s="24">
        <v>0</v>
      </c>
      <c r="L41" s="24">
        <v>117</v>
      </c>
      <c r="M41" s="24"/>
      <c r="N41" s="24">
        <v>285</v>
      </c>
      <c r="O41" s="24">
        <v>11</v>
      </c>
      <c r="P41" s="24">
        <v>296</v>
      </c>
      <c r="Q41" s="24"/>
      <c r="R41" s="24">
        <v>31</v>
      </c>
      <c r="S41" s="24">
        <v>249</v>
      </c>
      <c r="T41" s="24">
        <v>4</v>
      </c>
      <c r="U41" s="24">
        <v>0</v>
      </c>
      <c r="V41" s="24">
        <v>0</v>
      </c>
      <c r="W41" s="24">
        <v>253</v>
      </c>
      <c r="X41" s="24">
        <v>284</v>
      </c>
      <c r="Z41" s="261">
        <f>IFERROR(_xlfn.PERCENTRANK.INC(T$6:T$230,T41),"-9999")</f>
        <v>0.66600000000000004</v>
      </c>
      <c r="AA41" s="260">
        <f>IFERROR(_xlfn.PERCENTRANK.INC(X$6:X$230,X41),"-9999")</f>
        <v>0.9</v>
      </c>
    </row>
    <row r="42" spans="1:27" x14ac:dyDescent="0.25">
      <c r="A42" s="24">
        <v>540008</v>
      </c>
      <c r="B42" s="25" t="s">
        <v>33</v>
      </c>
      <c r="C42" s="25" t="s">
        <v>34</v>
      </c>
      <c r="D42" s="25" t="s">
        <v>23</v>
      </c>
      <c r="E42" s="24">
        <v>3</v>
      </c>
      <c r="F42" s="25"/>
      <c r="G42" s="24">
        <v>0</v>
      </c>
      <c r="H42" s="24">
        <v>29</v>
      </c>
      <c r="I42" s="24">
        <v>219</v>
      </c>
      <c r="J42" s="24">
        <v>13</v>
      </c>
      <c r="K42" s="24">
        <v>0</v>
      </c>
      <c r="L42" s="24">
        <v>35</v>
      </c>
      <c r="M42" s="24"/>
      <c r="N42" s="24">
        <v>283</v>
      </c>
      <c r="O42" s="24">
        <v>13</v>
      </c>
      <c r="P42" s="24">
        <v>296</v>
      </c>
      <c r="Q42" s="24"/>
      <c r="R42" s="24">
        <v>0</v>
      </c>
      <c r="S42" s="24">
        <v>259</v>
      </c>
      <c r="T42" s="24">
        <v>22</v>
      </c>
      <c r="U42" s="24">
        <v>0</v>
      </c>
      <c r="V42" s="24">
        <v>0</v>
      </c>
      <c r="W42" s="24">
        <v>281</v>
      </c>
      <c r="X42" s="24">
        <v>281</v>
      </c>
      <c r="Z42" s="260">
        <f>IFERROR(_xlfn.PERCENTRANK.INC(T$6:T$230,T42),"-9999")</f>
        <v>0.85199999999999998</v>
      </c>
      <c r="AA42" s="260">
        <f>IFERROR(_xlfn.PERCENTRANK.INC(X$6:X$230,X42),"-9999")</f>
        <v>0.89500000000000002</v>
      </c>
    </row>
    <row r="43" spans="1:27" x14ac:dyDescent="0.25">
      <c r="A43" s="24">
        <v>540117</v>
      </c>
      <c r="B43" s="25" t="s">
        <v>197</v>
      </c>
      <c r="C43" s="25" t="s">
        <v>195</v>
      </c>
      <c r="D43" s="25" t="s">
        <v>23</v>
      </c>
      <c r="E43" s="24">
        <v>1</v>
      </c>
      <c r="F43" s="25"/>
      <c r="G43" s="24">
        <v>0</v>
      </c>
      <c r="H43" s="24">
        <v>46</v>
      </c>
      <c r="I43" s="24">
        <v>215</v>
      </c>
      <c r="J43" s="24">
        <v>7</v>
      </c>
      <c r="K43" s="24">
        <v>0</v>
      </c>
      <c r="L43" s="24">
        <v>10</v>
      </c>
      <c r="M43" s="24"/>
      <c r="N43" s="24">
        <v>271</v>
      </c>
      <c r="O43" s="24">
        <v>7</v>
      </c>
      <c r="P43" s="24">
        <v>278</v>
      </c>
      <c r="Q43" s="24"/>
      <c r="R43" s="24">
        <v>101</v>
      </c>
      <c r="S43" s="24">
        <v>126</v>
      </c>
      <c r="T43" s="24">
        <v>43</v>
      </c>
      <c r="U43" s="24">
        <v>0</v>
      </c>
      <c r="V43" s="24">
        <v>0</v>
      </c>
      <c r="W43" s="24">
        <v>169</v>
      </c>
      <c r="X43" s="24">
        <v>270</v>
      </c>
      <c r="Z43" s="260">
        <f>IFERROR(_xlfn.PERCENTRANK.INC(T$6:T$230,T43),"-9999")</f>
        <v>0.91400000000000003</v>
      </c>
      <c r="AA43" s="260">
        <f>IFERROR(_xlfn.PERCENTRANK.INC(X$6:X$230,X43),"-9999")</f>
        <v>0.89</v>
      </c>
    </row>
    <row r="44" spans="1:27" x14ac:dyDescent="0.25">
      <c r="A44" s="24">
        <v>540130</v>
      </c>
      <c r="B44" s="25" t="s">
        <v>214</v>
      </c>
      <c r="C44" s="25" t="s">
        <v>215</v>
      </c>
      <c r="D44" s="25" t="s">
        <v>23</v>
      </c>
      <c r="E44" s="24">
        <v>8</v>
      </c>
      <c r="F44" s="25"/>
      <c r="G44" s="24">
        <v>0</v>
      </c>
      <c r="H44" s="24">
        <v>109</v>
      </c>
      <c r="I44" s="24">
        <v>146</v>
      </c>
      <c r="J44" s="24">
        <v>99</v>
      </c>
      <c r="K44" s="24">
        <v>0</v>
      </c>
      <c r="L44" s="24">
        <v>15</v>
      </c>
      <c r="M44" s="24"/>
      <c r="N44" s="24">
        <v>270</v>
      </c>
      <c r="O44" s="24">
        <v>99</v>
      </c>
      <c r="P44" s="24">
        <v>369</v>
      </c>
      <c r="Q44" s="24"/>
      <c r="R44" s="24">
        <v>1</v>
      </c>
      <c r="S44" s="24">
        <v>157</v>
      </c>
      <c r="T44" s="24">
        <v>111</v>
      </c>
      <c r="U44" s="24">
        <v>0</v>
      </c>
      <c r="V44" s="24">
        <v>0</v>
      </c>
      <c r="W44" s="24">
        <v>268</v>
      </c>
      <c r="X44" s="24">
        <v>269</v>
      </c>
      <c r="Z44" s="260">
        <f>IFERROR(_xlfn.PERCENTRANK.INC(T$6:T$230,T44),"-9999")</f>
        <v>0.99</v>
      </c>
      <c r="AA44" s="260">
        <f>IFERROR(_xlfn.PERCENTRANK.INC(X$6:X$230,X44),"-9999")</f>
        <v>0.88500000000000001</v>
      </c>
    </row>
    <row r="45" spans="1:27" x14ac:dyDescent="0.25">
      <c r="A45" s="24">
        <v>540147</v>
      </c>
      <c r="B45" s="64" t="s">
        <v>244</v>
      </c>
      <c r="C45" s="25" t="s">
        <v>245</v>
      </c>
      <c r="D45" s="25" t="s">
        <v>23</v>
      </c>
      <c r="E45" s="24">
        <v>4</v>
      </c>
      <c r="F45" s="25"/>
      <c r="G45" s="24">
        <v>0</v>
      </c>
      <c r="H45" s="24">
        <v>137</v>
      </c>
      <c r="I45" s="24">
        <v>122</v>
      </c>
      <c r="J45" s="24">
        <v>27</v>
      </c>
      <c r="K45" s="24">
        <v>0</v>
      </c>
      <c r="L45" s="24">
        <v>2</v>
      </c>
      <c r="M45" s="24"/>
      <c r="N45" s="24">
        <v>261</v>
      </c>
      <c r="O45" s="24">
        <v>27</v>
      </c>
      <c r="P45" s="24">
        <v>288</v>
      </c>
      <c r="Q45" s="24"/>
      <c r="R45" s="24">
        <v>0</v>
      </c>
      <c r="S45" s="24">
        <v>137</v>
      </c>
      <c r="T45" s="24">
        <v>124</v>
      </c>
      <c r="U45" s="24">
        <v>0</v>
      </c>
      <c r="V45" s="24">
        <v>0</v>
      </c>
      <c r="W45" s="24">
        <v>261</v>
      </c>
      <c r="X45" s="24">
        <v>261</v>
      </c>
      <c r="Z45" s="260">
        <f>IFERROR(_xlfn.PERCENTRANK.INC(T$6:T$230,T45),"-9999")</f>
        <v>0.995</v>
      </c>
      <c r="AA45" s="260">
        <f>IFERROR(_xlfn.PERCENTRANK.INC(X$6:X$230,X45),"-9999")</f>
        <v>0.88</v>
      </c>
    </row>
    <row r="46" spans="1:27" x14ac:dyDescent="0.25">
      <c r="A46" s="24">
        <v>540004</v>
      </c>
      <c r="B46" s="25" t="s">
        <v>25</v>
      </c>
      <c r="C46" s="25" t="s">
        <v>22</v>
      </c>
      <c r="D46" s="25" t="s">
        <v>23</v>
      </c>
      <c r="E46" s="24">
        <v>7</v>
      </c>
      <c r="F46" s="25"/>
      <c r="G46" s="24">
        <v>0</v>
      </c>
      <c r="H46" s="24">
        <v>17</v>
      </c>
      <c r="I46" s="24">
        <v>167</v>
      </c>
      <c r="J46" s="24">
        <v>30</v>
      </c>
      <c r="K46" s="24">
        <v>0</v>
      </c>
      <c r="L46" s="24">
        <v>60</v>
      </c>
      <c r="M46" s="24"/>
      <c r="N46" s="24">
        <v>244</v>
      </c>
      <c r="O46" s="24">
        <v>30</v>
      </c>
      <c r="P46" s="24">
        <v>274</v>
      </c>
      <c r="Q46" s="24"/>
      <c r="R46" s="24">
        <v>1</v>
      </c>
      <c r="S46" s="24">
        <v>221</v>
      </c>
      <c r="T46" s="24">
        <v>21</v>
      </c>
      <c r="U46" s="24">
        <v>0</v>
      </c>
      <c r="V46" s="24">
        <v>0</v>
      </c>
      <c r="W46" s="24">
        <v>242</v>
      </c>
      <c r="X46" s="24">
        <v>243</v>
      </c>
      <c r="Z46" s="260">
        <f>IFERROR(_xlfn.PERCENTRANK.INC(T$6:T$230,T46),"-9999")</f>
        <v>0.84699999999999998</v>
      </c>
      <c r="AA46" s="260">
        <f>IFERROR(_xlfn.PERCENTRANK.INC(X$6:X$230,X46),"-9999")</f>
        <v>0.876</v>
      </c>
    </row>
    <row r="47" spans="1:27" x14ac:dyDescent="0.25">
      <c r="A47" s="24">
        <v>540194</v>
      </c>
      <c r="B47" s="25" t="s">
        <v>325</v>
      </c>
      <c r="C47" s="25" t="s">
        <v>323</v>
      </c>
      <c r="D47" s="25" t="s">
        <v>23</v>
      </c>
      <c r="E47" s="24">
        <v>7</v>
      </c>
      <c r="F47" s="25"/>
      <c r="G47" s="24">
        <v>0</v>
      </c>
      <c r="H47" s="24">
        <v>82</v>
      </c>
      <c r="I47" s="24">
        <v>161</v>
      </c>
      <c r="J47" s="24">
        <v>6</v>
      </c>
      <c r="K47" s="24">
        <v>0</v>
      </c>
      <c r="L47" s="24">
        <v>0</v>
      </c>
      <c r="M47" s="24"/>
      <c r="N47" s="24">
        <v>243</v>
      </c>
      <c r="O47" s="24">
        <v>6</v>
      </c>
      <c r="P47" s="24">
        <v>249</v>
      </c>
      <c r="Q47" s="24"/>
      <c r="R47" s="24">
        <v>0</v>
      </c>
      <c r="S47" s="24">
        <v>160</v>
      </c>
      <c r="T47" s="24">
        <v>82</v>
      </c>
      <c r="U47" s="24">
        <v>0</v>
      </c>
      <c r="V47" s="24">
        <v>0</v>
      </c>
      <c r="W47" s="24">
        <v>242</v>
      </c>
      <c r="X47" s="24">
        <v>242</v>
      </c>
      <c r="Z47" s="260">
        <f>IFERROR(_xlfn.PERCENTRANK.INC(T$6:T$230,T47),"-9999")</f>
        <v>0.96599999999999997</v>
      </c>
      <c r="AA47" s="260">
        <f>IFERROR(_xlfn.PERCENTRANK.INC(X$6:X$230,X47),"-9999")</f>
        <v>0.871</v>
      </c>
    </row>
    <row r="48" spans="1:27" x14ac:dyDescent="0.25">
      <c r="A48" s="24">
        <v>540128</v>
      </c>
      <c r="B48" s="25" t="s">
        <v>209</v>
      </c>
      <c r="C48" s="25" t="s">
        <v>207</v>
      </c>
      <c r="D48" s="25" t="s">
        <v>23</v>
      </c>
      <c r="E48" s="24">
        <v>1</v>
      </c>
      <c r="F48" s="25"/>
      <c r="G48" s="24">
        <v>0</v>
      </c>
      <c r="H48" s="24">
        <v>5</v>
      </c>
      <c r="I48" s="24">
        <v>145</v>
      </c>
      <c r="J48" s="24">
        <v>11</v>
      </c>
      <c r="K48" s="24">
        <v>0</v>
      </c>
      <c r="L48" s="24">
        <v>80</v>
      </c>
      <c r="M48" s="24"/>
      <c r="N48" s="24">
        <v>230</v>
      </c>
      <c r="O48" s="24">
        <v>11</v>
      </c>
      <c r="P48" s="24">
        <v>241</v>
      </c>
      <c r="Q48" s="24"/>
      <c r="R48" s="24">
        <v>8</v>
      </c>
      <c r="S48" s="24">
        <v>216</v>
      </c>
      <c r="T48" s="24">
        <v>5</v>
      </c>
      <c r="U48" s="24">
        <v>0</v>
      </c>
      <c r="V48" s="24">
        <v>0</v>
      </c>
      <c r="W48" s="24">
        <v>221</v>
      </c>
      <c r="X48" s="24">
        <v>229</v>
      </c>
      <c r="Z48" s="261">
        <f>IFERROR(_xlfn.PERCENTRANK.INC(T$6:T$230,T48),"-9999")</f>
        <v>0.67600000000000005</v>
      </c>
      <c r="AA48" s="260">
        <f>IFERROR(_xlfn.PERCENTRANK.INC(X$6:X$230,X48),"-9999")</f>
        <v>0.86599999999999999</v>
      </c>
    </row>
    <row r="49" spans="1:27" x14ac:dyDescent="0.25">
      <c r="A49" s="24">
        <v>540177</v>
      </c>
      <c r="B49" s="25" t="s">
        <v>301</v>
      </c>
      <c r="C49" s="25" t="s">
        <v>295</v>
      </c>
      <c r="D49" s="25" t="s">
        <v>23</v>
      </c>
      <c r="E49" s="24">
        <v>7</v>
      </c>
      <c r="F49" s="25"/>
      <c r="G49" s="24">
        <v>0</v>
      </c>
      <c r="H49" s="24">
        <v>19</v>
      </c>
      <c r="I49" s="24">
        <v>160</v>
      </c>
      <c r="J49" s="24">
        <v>8</v>
      </c>
      <c r="K49" s="24">
        <v>0</v>
      </c>
      <c r="L49" s="24">
        <v>41</v>
      </c>
      <c r="M49" s="24"/>
      <c r="N49" s="24">
        <v>220</v>
      </c>
      <c r="O49" s="24">
        <v>8</v>
      </c>
      <c r="P49" s="24">
        <v>228</v>
      </c>
      <c r="Q49" s="24"/>
      <c r="R49" s="24">
        <v>127</v>
      </c>
      <c r="S49" s="24">
        <v>73</v>
      </c>
      <c r="T49" s="24">
        <v>20</v>
      </c>
      <c r="U49" s="24">
        <v>0</v>
      </c>
      <c r="V49" s="24">
        <v>0</v>
      </c>
      <c r="W49" s="24">
        <v>93</v>
      </c>
      <c r="X49" s="24">
        <v>220</v>
      </c>
      <c r="Z49" s="260">
        <f>IFERROR(_xlfn.PERCENTRANK.INC(T$6:T$230,T49),"-9999")</f>
        <v>0.84199999999999997</v>
      </c>
      <c r="AA49" s="260">
        <f>IFERROR(_xlfn.PERCENTRANK.INC(X$6:X$230,X49),"-9999")</f>
        <v>0.86099999999999999</v>
      </c>
    </row>
    <row r="50" spans="1:27" x14ac:dyDescent="0.25">
      <c r="A50" s="24">
        <v>540231</v>
      </c>
      <c r="B50" s="25" t="s">
        <v>341</v>
      </c>
      <c r="C50" s="25" t="s">
        <v>338</v>
      </c>
      <c r="D50" s="25" t="s">
        <v>23</v>
      </c>
      <c r="E50" s="24">
        <v>2</v>
      </c>
      <c r="F50" s="25"/>
      <c r="G50" s="24">
        <v>0</v>
      </c>
      <c r="H50" s="24">
        <v>22</v>
      </c>
      <c r="I50" s="24">
        <v>79</v>
      </c>
      <c r="J50" s="24">
        <v>4</v>
      </c>
      <c r="K50" s="24">
        <v>0</v>
      </c>
      <c r="L50" s="24">
        <v>112</v>
      </c>
      <c r="M50" s="24"/>
      <c r="N50" s="24">
        <v>213</v>
      </c>
      <c r="O50" s="24">
        <v>4</v>
      </c>
      <c r="P50" s="24">
        <v>217</v>
      </c>
      <c r="Q50" s="24"/>
      <c r="R50" s="24">
        <v>0</v>
      </c>
      <c r="S50" s="24">
        <v>191</v>
      </c>
      <c r="T50" s="24">
        <v>22</v>
      </c>
      <c r="U50" s="24">
        <v>0</v>
      </c>
      <c r="V50" s="24">
        <v>0</v>
      </c>
      <c r="W50" s="24">
        <v>213</v>
      </c>
      <c r="X50" s="24">
        <v>213</v>
      </c>
      <c r="Z50" s="260">
        <f>IFERROR(_xlfn.PERCENTRANK.INC(T$6:T$230,T50),"-9999")</f>
        <v>0.85199999999999998</v>
      </c>
      <c r="AA50" s="260">
        <f>IFERROR(_xlfn.PERCENTRANK.INC(X$6:X$230,X50),"-9999")</f>
        <v>0.85699999999999998</v>
      </c>
    </row>
    <row r="51" spans="1:27" x14ac:dyDescent="0.25">
      <c r="A51" s="24">
        <v>540185</v>
      </c>
      <c r="B51" s="25" t="s">
        <v>313</v>
      </c>
      <c r="C51" s="25" t="s">
        <v>312</v>
      </c>
      <c r="D51" s="25" t="s">
        <v>23</v>
      </c>
      <c r="E51" s="24">
        <v>5</v>
      </c>
      <c r="F51" s="25"/>
      <c r="G51" s="24">
        <v>0</v>
      </c>
      <c r="H51" s="24">
        <v>75</v>
      </c>
      <c r="I51" s="24">
        <v>106</v>
      </c>
      <c r="J51" s="24">
        <v>8</v>
      </c>
      <c r="K51" s="24">
        <v>0</v>
      </c>
      <c r="L51" s="24">
        <v>31</v>
      </c>
      <c r="M51" s="24"/>
      <c r="N51" s="24">
        <v>212</v>
      </c>
      <c r="O51" s="24">
        <v>8</v>
      </c>
      <c r="P51" s="24">
        <v>220</v>
      </c>
      <c r="Q51" s="24"/>
      <c r="R51" s="24">
        <v>2</v>
      </c>
      <c r="S51" s="24">
        <v>135</v>
      </c>
      <c r="T51" s="24">
        <v>75</v>
      </c>
      <c r="U51" s="24">
        <v>0</v>
      </c>
      <c r="V51" s="24">
        <v>0</v>
      </c>
      <c r="W51" s="24">
        <v>210</v>
      </c>
      <c r="X51" s="24">
        <v>212</v>
      </c>
      <c r="Z51" s="260">
        <f>IFERROR(_xlfn.PERCENTRANK.INC(T$6:T$230,T51),"-9999")</f>
        <v>0.95699999999999996</v>
      </c>
      <c r="AA51" s="260">
        <f>IFERROR(_xlfn.PERCENTRANK.INC(X$6:X$230,X51),"-9999")</f>
        <v>0.85199999999999998</v>
      </c>
    </row>
    <row r="52" spans="1:27" x14ac:dyDescent="0.25">
      <c r="A52" s="24">
        <v>540247</v>
      </c>
      <c r="B52" s="25" t="s">
        <v>189</v>
      </c>
      <c r="C52" s="25" t="s">
        <v>188</v>
      </c>
      <c r="D52" s="25" t="s">
        <v>23</v>
      </c>
      <c r="E52" s="24">
        <v>2</v>
      </c>
      <c r="F52" s="25"/>
      <c r="G52" s="24">
        <v>0</v>
      </c>
      <c r="H52" s="24">
        <v>24</v>
      </c>
      <c r="I52" s="24">
        <v>175</v>
      </c>
      <c r="J52" s="24">
        <v>5</v>
      </c>
      <c r="K52" s="24">
        <v>0</v>
      </c>
      <c r="L52" s="24">
        <v>4</v>
      </c>
      <c r="M52" s="24"/>
      <c r="N52" s="24">
        <v>203</v>
      </c>
      <c r="O52" s="24">
        <v>5</v>
      </c>
      <c r="P52" s="24">
        <v>208</v>
      </c>
      <c r="Q52" s="24"/>
      <c r="R52" s="24">
        <v>0</v>
      </c>
      <c r="S52" s="24">
        <v>181</v>
      </c>
      <c r="T52" s="24">
        <v>22</v>
      </c>
      <c r="U52" s="24">
        <v>0</v>
      </c>
      <c r="V52" s="24">
        <v>0</v>
      </c>
      <c r="W52" s="24">
        <v>203</v>
      </c>
      <c r="X52" s="24">
        <v>203</v>
      </c>
      <c r="Z52" s="260">
        <f>IFERROR(_xlfn.PERCENTRANK.INC(T$6:T$230,T52),"-9999")</f>
        <v>0.85199999999999998</v>
      </c>
      <c r="AA52" s="260">
        <f>IFERROR(_xlfn.PERCENTRANK.INC(X$6:X$230,X52),"-9999")</f>
        <v>0.84699999999999998</v>
      </c>
    </row>
    <row r="53" spans="1:27" x14ac:dyDescent="0.25">
      <c r="A53" s="24">
        <v>540103</v>
      </c>
      <c r="B53" s="25" t="s">
        <v>172</v>
      </c>
      <c r="C53" s="25" t="s">
        <v>168</v>
      </c>
      <c r="D53" s="25" t="s">
        <v>23</v>
      </c>
      <c r="E53" s="24">
        <v>6</v>
      </c>
      <c r="F53" s="25"/>
      <c r="G53" s="24">
        <v>0</v>
      </c>
      <c r="H53" s="24">
        <v>23</v>
      </c>
      <c r="I53" s="24">
        <v>174</v>
      </c>
      <c r="J53" s="24">
        <v>0</v>
      </c>
      <c r="K53" s="24">
        <v>0</v>
      </c>
      <c r="L53" s="24">
        <v>3</v>
      </c>
      <c r="M53" s="24"/>
      <c r="N53" s="24">
        <v>200</v>
      </c>
      <c r="O53" s="24">
        <v>0</v>
      </c>
      <c r="P53" s="24">
        <v>200</v>
      </c>
      <c r="Q53" s="24"/>
      <c r="R53" s="24">
        <v>1</v>
      </c>
      <c r="S53" s="24">
        <v>190</v>
      </c>
      <c r="T53" s="24">
        <v>9</v>
      </c>
      <c r="U53" s="24">
        <v>0</v>
      </c>
      <c r="V53" s="24">
        <v>0</v>
      </c>
      <c r="W53" s="24">
        <v>199</v>
      </c>
      <c r="X53" s="24">
        <v>200</v>
      </c>
      <c r="Z53" s="261">
        <f>IFERROR(_xlfn.PERCENTRANK.INC(T$6:T$230,T53),"-9999")</f>
        <v>0.752</v>
      </c>
      <c r="AA53" s="260">
        <f>IFERROR(_xlfn.PERCENTRANK.INC(X$6:X$230,X53),"-9999")</f>
        <v>0.84199999999999997</v>
      </c>
    </row>
    <row r="54" spans="1:27" x14ac:dyDescent="0.25">
      <c r="A54" s="24">
        <v>540074</v>
      </c>
      <c r="B54" s="25" t="s">
        <v>137</v>
      </c>
      <c r="C54" s="25" t="s">
        <v>134</v>
      </c>
      <c r="D54" s="25" t="s">
        <v>23</v>
      </c>
      <c r="E54" s="24">
        <v>3</v>
      </c>
      <c r="F54" s="25"/>
      <c r="G54" s="24">
        <v>0</v>
      </c>
      <c r="H54" s="24">
        <v>14</v>
      </c>
      <c r="I54" s="24">
        <v>148</v>
      </c>
      <c r="J54" s="24">
        <v>74</v>
      </c>
      <c r="K54" s="24">
        <v>0</v>
      </c>
      <c r="L54" s="24">
        <v>34</v>
      </c>
      <c r="M54" s="24"/>
      <c r="N54" s="24">
        <v>196</v>
      </c>
      <c r="O54" s="24">
        <v>74</v>
      </c>
      <c r="P54" s="24">
        <v>270</v>
      </c>
      <c r="Q54" s="24"/>
      <c r="R54" s="24">
        <v>0</v>
      </c>
      <c r="S54" s="24">
        <v>173</v>
      </c>
      <c r="T54" s="24">
        <v>23</v>
      </c>
      <c r="U54" s="24">
        <v>0</v>
      </c>
      <c r="V54" s="24">
        <v>0</v>
      </c>
      <c r="W54" s="24">
        <v>196</v>
      </c>
      <c r="X54" s="24">
        <v>196</v>
      </c>
      <c r="Z54" s="260">
        <f>IFERROR(_xlfn.PERCENTRANK.INC(T$6:T$230,T54),"-9999")</f>
        <v>0.876</v>
      </c>
      <c r="AA54" s="260">
        <f>IFERROR(_xlfn.PERCENTRANK.INC(X$6:X$230,X54),"-9999")</f>
        <v>0.83799999999999997</v>
      </c>
    </row>
    <row r="55" spans="1:27" x14ac:dyDescent="0.25">
      <c r="A55" s="24">
        <v>540083</v>
      </c>
      <c r="B55" s="25" t="s">
        <v>144</v>
      </c>
      <c r="C55" s="25" t="s">
        <v>134</v>
      </c>
      <c r="D55" s="25" t="s">
        <v>23</v>
      </c>
      <c r="E55" s="24">
        <v>3</v>
      </c>
      <c r="F55" s="25"/>
      <c r="G55" s="24">
        <v>0</v>
      </c>
      <c r="H55" s="24">
        <v>0</v>
      </c>
      <c r="I55" s="24">
        <v>178</v>
      </c>
      <c r="J55" s="24">
        <v>864</v>
      </c>
      <c r="K55" s="24">
        <v>0</v>
      </c>
      <c r="L55" s="24">
        <v>16</v>
      </c>
      <c r="M55" s="24"/>
      <c r="N55" s="24">
        <v>194</v>
      </c>
      <c r="O55" s="24">
        <v>864</v>
      </c>
      <c r="P55" s="24">
        <v>1058</v>
      </c>
      <c r="Q55" s="24"/>
      <c r="R55" s="24">
        <v>114</v>
      </c>
      <c r="S55" s="24">
        <v>79</v>
      </c>
      <c r="T55" s="24">
        <v>0</v>
      </c>
      <c r="U55" s="24">
        <v>0</v>
      </c>
      <c r="V55" s="24">
        <v>0</v>
      </c>
      <c r="W55" s="24">
        <v>79</v>
      </c>
      <c r="X55" s="24">
        <v>193</v>
      </c>
      <c r="Z55" s="261">
        <f>IFERROR(_xlfn.PERCENTRANK.INC(T$6:T$230,T55),"-9999")</f>
        <v>0</v>
      </c>
      <c r="AA55" s="260">
        <f>IFERROR(_xlfn.PERCENTRANK.INC(X$6:X$230,X55),"-9999")</f>
        <v>0.83299999999999996</v>
      </c>
    </row>
    <row r="56" spans="1:27" x14ac:dyDescent="0.25">
      <c r="A56" s="24">
        <v>540219</v>
      </c>
      <c r="B56" s="25" t="s">
        <v>364</v>
      </c>
      <c r="C56" s="25" t="s">
        <v>365</v>
      </c>
      <c r="D56" s="25" t="s">
        <v>23</v>
      </c>
      <c r="E56" s="24">
        <v>1</v>
      </c>
      <c r="F56" s="25"/>
      <c r="G56" s="24">
        <v>0</v>
      </c>
      <c r="H56" s="24">
        <v>27</v>
      </c>
      <c r="I56" s="24">
        <v>153</v>
      </c>
      <c r="J56" s="24">
        <v>123</v>
      </c>
      <c r="K56" s="24">
        <v>0</v>
      </c>
      <c r="L56" s="24">
        <v>15</v>
      </c>
      <c r="M56" s="24"/>
      <c r="N56" s="24">
        <v>195</v>
      </c>
      <c r="O56" s="24">
        <v>123</v>
      </c>
      <c r="P56" s="24">
        <v>318</v>
      </c>
      <c r="Q56" s="24"/>
      <c r="R56" s="24">
        <v>14</v>
      </c>
      <c r="S56" s="24">
        <v>158</v>
      </c>
      <c r="T56" s="24">
        <v>19</v>
      </c>
      <c r="U56" s="24">
        <v>0</v>
      </c>
      <c r="V56" s="24">
        <v>0</v>
      </c>
      <c r="W56" s="24">
        <v>177</v>
      </c>
      <c r="X56" s="24">
        <v>191</v>
      </c>
      <c r="Z56" s="260">
        <f>IFERROR(_xlfn.PERCENTRANK.INC(T$6:T$230,T56),"-9999")</f>
        <v>0.82799999999999996</v>
      </c>
      <c r="AA56" s="260">
        <f>IFERROR(_xlfn.PERCENTRANK.INC(X$6:X$230,X56),"-9999")</f>
        <v>0.82799999999999996</v>
      </c>
    </row>
    <row r="57" spans="1:27" x14ac:dyDescent="0.25">
      <c r="A57" s="28">
        <v>540041</v>
      </c>
      <c r="B57" s="29" t="s">
        <v>89</v>
      </c>
      <c r="C57" s="29" t="s">
        <v>90</v>
      </c>
      <c r="D57" s="29" t="s">
        <v>23</v>
      </c>
      <c r="E57" s="28">
        <v>4</v>
      </c>
      <c r="F57" s="29"/>
      <c r="G57" s="28">
        <v>0</v>
      </c>
      <c r="H57" s="28">
        <v>6</v>
      </c>
      <c r="I57" s="28">
        <v>181</v>
      </c>
      <c r="J57" s="28">
        <v>18</v>
      </c>
      <c r="K57" s="28">
        <v>0</v>
      </c>
      <c r="L57" s="28">
        <v>6</v>
      </c>
      <c r="M57" s="28"/>
      <c r="N57" s="28">
        <v>193</v>
      </c>
      <c r="O57" s="28">
        <v>18</v>
      </c>
      <c r="P57" s="28">
        <v>211</v>
      </c>
      <c r="Q57" s="28"/>
      <c r="R57" s="28">
        <v>2</v>
      </c>
      <c r="S57" s="28">
        <v>24</v>
      </c>
      <c r="T57" s="28">
        <v>24</v>
      </c>
      <c r="U57" s="28">
        <v>0</v>
      </c>
      <c r="V57" s="28">
        <v>0</v>
      </c>
      <c r="W57" s="28">
        <v>188</v>
      </c>
      <c r="X57" s="28">
        <v>190</v>
      </c>
      <c r="Z57" s="260">
        <f>IFERROR(_xlfn.PERCENTRANK.INC(T$6:T$230,T57),"-9999")</f>
        <v>0.88500000000000001</v>
      </c>
      <c r="AA57" s="260">
        <f>IFERROR(_xlfn.PERCENTRANK.INC(X$6:X$230,X57),"-9999")</f>
        <v>0.82299999999999995</v>
      </c>
    </row>
    <row r="58" spans="1:27" x14ac:dyDescent="0.25">
      <c r="A58" s="24">
        <v>540049</v>
      </c>
      <c r="B58" s="25" t="s">
        <v>105</v>
      </c>
      <c r="C58" s="25" t="s">
        <v>103</v>
      </c>
      <c r="D58" s="25" t="s">
        <v>23</v>
      </c>
      <c r="E58" s="24">
        <v>11</v>
      </c>
      <c r="F58" s="25"/>
      <c r="G58" s="24">
        <v>0</v>
      </c>
      <c r="H58" s="24">
        <v>1</v>
      </c>
      <c r="I58" s="24">
        <v>155</v>
      </c>
      <c r="J58" s="24">
        <v>2</v>
      </c>
      <c r="K58" s="24">
        <v>0</v>
      </c>
      <c r="L58" s="24">
        <v>16</v>
      </c>
      <c r="M58" s="24"/>
      <c r="N58" s="24">
        <v>172</v>
      </c>
      <c r="O58" s="24">
        <v>2</v>
      </c>
      <c r="P58" s="24">
        <v>174</v>
      </c>
      <c r="Q58" s="24"/>
      <c r="R58" s="24">
        <v>0</v>
      </c>
      <c r="S58" s="24">
        <v>171</v>
      </c>
      <c r="T58" s="24">
        <v>1</v>
      </c>
      <c r="U58" s="24">
        <v>0</v>
      </c>
      <c r="V58" s="24">
        <v>0</v>
      </c>
      <c r="W58" s="24">
        <v>172</v>
      </c>
      <c r="X58" s="24">
        <v>172</v>
      </c>
      <c r="Z58" s="261">
        <f>IFERROR(_xlfn.PERCENTRANK.INC(T$6:T$230,T58),"-9999")</f>
        <v>0.51400000000000001</v>
      </c>
      <c r="AA58" s="260">
        <f>IFERROR(_xlfn.PERCENTRANK.INC(X$6:X$230,X58),"-9999")</f>
        <v>0.81899999999999995</v>
      </c>
    </row>
    <row r="59" spans="1:27" x14ac:dyDescent="0.25">
      <c r="A59" s="24">
        <v>540141</v>
      </c>
      <c r="B59" s="25" t="s">
        <v>232</v>
      </c>
      <c r="C59" s="25" t="s">
        <v>229</v>
      </c>
      <c r="D59" s="25" t="s">
        <v>23</v>
      </c>
      <c r="E59" s="24">
        <v>6</v>
      </c>
      <c r="F59" s="25"/>
      <c r="G59" s="24">
        <v>0</v>
      </c>
      <c r="H59" s="24">
        <v>26</v>
      </c>
      <c r="I59" s="24">
        <v>137</v>
      </c>
      <c r="J59" s="24">
        <v>0</v>
      </c>
      <c r="K59" s="24">
        <v>0</v>
      </c>
      <c r="L59" s="24">
        <v>7</v>
      </c>
      <c r="M59" s="24"/>
      <c r="N59" s="24">
        <v>170</v>
      </c>
      <c r="O59" s="24">
        <v>0</v>
      </c>
      <c r="P59" s="24">
        <v>170</v>
      </c>
      <c r="Q59" s="24"/>
      <c r="R59" s="24">
        <v>4</v>
      </c>
      <c r="S59" s="24">
        <v>143</v>
      </c>
      <c r="T59" s="24">
        <v>23</v>
      </c>
      <c r="U59" s="24">
        <v>0</v>
      </c>
      <c r="V59" s="24">
        <v>0</v>
      </c>
      <c r="W59" s="24">
        <v>166</v>
      </c>
      <c r="X59" s="24">
        <v>170</v>
      </c>
      <c r="Z59" s="260">
        <f>IFERROR(_xlfn.PERCENTRANK.INC(T$6:T$230,T59),"-9999")</f>
        <v>0.876</v>
      </c>
      <c r="AA59" s="260">
        <f>IFERROR(_xlfn.PERCENTRANK.INC(X$6:X$230,X59),"-9999")</f>
        <v>0.81399999999999995</v>
      </c>
    </row>
    <row r="60" spans="1:27" x14ac:dyDescent="0.25">
      <c r="A60" s="28">
        <v>540014</v>
      </c>
      <c r="B60" s="29" t="s">
        <v>48</v>
      </c>
      <c r="C60" s="29" t="s">
        <v>46</v>
      </c>
      <c r="D60" s="29" t="s">
        <v>23</v>
      </c>
      <c r="E60" s="28">
        <v>11</v>
      </c>
      <c r="F60" s="29"/>
      <c r="G60" s="28">
        <v>0</v>
      </c>
      <c r="H60" s="28">
        <v>30</v>
      </c>
      <c r="I60" s="28">
        <v>87</v>
      </c>
      <c r="J60" s="28">
        <v>14</v>
      </c>
      <c r="K60" s="28">
        <v>0</v>
      </c>
      <c r="L60" s="28">
        <v>44</v>
      </c>
      <c r="M60" s="28"/>
      <c r="N60" s="28">
        <v>161</v>
      </c>
      <c r="O60" s="28">
        <v>14</v>
      </c>
      <c r="P60" s="28">
        <v>175</v>
      </c>
      <c r="Q60" s="28"/>
      <c r="R60" s="28">
        <v>0</v>
      </c>
      <c r="S60" s="28">
        <v>34</v>
      </c>
      <c r="T60" s="28">
        <v>34</v>
      </c>
      <c r="U60" s="28">
        <v>0</v>
      </c>
      <c r="V60" s="28">
        <v>0</v>
      </c>
      <c r="W60" s="28">
        <v>161</v>
      </c>
      <c r="X60" s="28">
        <v>161</v>
      </c>
      <c r="Z60" s="260">
        <f>IFERROR(_xlfn.PERCENTRANK.INC(T$6:T$230,T60),"-9999")</f>
        <v>0.90900000000000003</v>
      </c>
      <c r="AA60" s="260">
        <f>IFERROR(_xlfn.PERCENTRANK.INC(X$6:X$230,X60),"-9999")</f>
        <v>0.80900000000000005</v>
      </c>
    </row>
    <row r="61" spans="1:27" s="62" customFormat="1" x14ac:dyDescent="0.25">
      <c r="A61" s="24">
        <v>545537</v>
      </c>
      <c r="B61" s="25" t="s">
        <v>162</v>
      </c>
      <c r="C61" s="25" t="s">
        <v>159</v>
      </c>
      <c r="D61" s="25" t="s">
        <v>23</v>
      </c>
      <c r="E61" s="24">
        <v>2</v>
      </c>
      <c r="F61" s="25"/>
      <c r="G61" s="24">
        <v>0</v>
      </c>
      <c r="H61" s="24">
        <v>0</v>
      </c>
      <c r="I61" s="24">
        <v>116</v>
      </c>
      <c r="J61" s="24">
        <v>21</v>
      </c>
      <c r="K61" s="24">
        <v>0</v>
      </c>
      <c r="L61" s="24">
        <v>27</v>
      </c>
      <c r="M61" s="24"/>
      <c r="N61" s="24">
        <v>143</v>
      </c>
      <c r="O61" s="24">
        <v>21</v>
      </c>
      <c r="P61" s="24">
        <v>164</v>
      </c>
      <c r="Q61" s="24"/>
      <c r="R61" s="24">
        <v>0</v>
      </c>
      <c r="S61" s="24">
        <v>143</v>
      </c>
      <c r="T61" s="24">
        <v>0</v>
      </c>
      <c r="U61" s="24">
        <v>0</v>
      </c>
      <c r="V61" s="24">
        <v>0</v>
      </c>
      <c r="W61" s="24">
        <v>143</v>
      </c>
      <c r="X61" s="24">
        <v>143</v>
      </c>
      <c r="Y61"/>
      <c r="Z61" s="261">
        <f>IFERROR(_xlfn.PERCENTRANK.INC(T$6:T$230,T61),"-9999")</f>
        <v>0</v>
      </c>
      <c r="AA61" s="260">
        <f>IFERROR(_xlfn.PERCENTRANK.INC(X$6:X$230,X61),"-9999")</f>
        <v>0.80400000000000005</v>
      </c>
    </row>
    <row r="62" spans="1:27" x14ac:dyDescent="0.25">
      <c r="A62" s="24">
        <v>540241</v>
      </c>
      <c r="B62" s="25" t="s">
        <v>123</v>
      </c>
      <c r="C62" s="25" t="s">
        <v>124</v>
      </c>
      <c r="D62" s="25" t="s">
        <v>23</v>
      </c>
      <c r="E62" s="24">
        <v>5</v>
      </c>
      <c r="F62" s="25"/>
      <c r="G62" s="24">
        <v>0</v>
      </c>
      <c r="H62" s="24">
        <v>0</v>
      </c>
      <c r="I62" s="24">
        <v>137</v>
      </c>
      <c r="J62" s="24">
        <v>11</v>
      </c>
      <c r="K62" s="24">
        <v>0</v>
      </c>
      <c r="L62" s="24">
        <v>3</v>
      </c>
      <c r="M62" s="24"/>
      <c r="N62" s="24">
        <v>140</v>
      </c>
      <c r="O62" s="24">
        <v>11</v>
      </c>
      <c r="P62" s="24">
        <v>151</v>
      </c>
      <c r="Q62" s="24"/>
      <c r="R62" s="24">
        <v>0</v>
      </c>
      <c r="S62" s="24">
        <v>140</v>
      </c>
      <c r="T62" s="24">
        <v>0</v>
      </c>
      <c r="U62" s="24">
        <v>0</v>
      </c>
      <c r="V62" s="24">
        <v>0</v>
      </c>
      <c r="W62" s="24">
        <v>140</v>
      </c>
      <c r="X62" s="24">
        <v>140</v>
      </c>
      <c r="Z62" s="261">
        <f>IFERROR(_xlfn.PERCENTRANK.INC(T$6:T$230,T62),"-9999")</f>
        <v>0</v>
      </c>
      <c r="AA62" s="260">
        <f>IFERROR(_xlfn.PERCENTRANK.INC(X$6:X$230,X62),"-9999")</f>
        <v>0.8</v>
      </c>
    </row>
    <row r="63" spans="1:27" x14ac:dyDescent="0.25">
      <c r="A63" s="24">
        <v>540055</v>
      </c>
      <c r="B63" s="25" t="s">
        <v>121</v>
      </c>
      <c r="C63" s="25" t="s">
        <v>112</v>
      </c>
      <c r="D63" s="25" t="s">
        <v>23</v>
      </c>
      <c r="E63" s="24">
        <v>6</v>
      </c>
      <c r="F63" s="25"/>
      <c r="G63" s="24">
        <v>0</v>
      </c>
      <c r="H63" s="24">
        <v>25</v>
      </c>
      <c r="I63" s="24">
        <v>84</v>
      </c>
      <c r="J63" s="24">
        <v>15</v>
      </c>
      <c r="K63" s="24">
        <v>0</v>
      </c>
      <c r="L63" s="24">
        <v>32</v>
      </c>
      <c r="M63" s="24"/>
      <c r="N63" s="24">
        <v>141</v>
      </c>
      <c r="O63" s="24">
        <v>15</v>
      </c>
      <c r="P63" s="24">
        <v>156</v>
      </c>
      <c r="Q63" s="24"/>
      <c r="R63" s="24">
        <v>8</v>
      </c>
      <c r="S63" s="24">
        <v>112</v>
      </c>
      <c r="T63" s="24">
        <v>19</v>
      </c>
      <c r="U63" s="24">
        <v>0</v>
      </c>
      <c r="V63" s="24">
        <v>0</v>
      </c>
      <c r="W63" s="24">
        <v>131</v>
      </c>
      <c r="X63" s="24">
        <v>139</v>
      </c>
      <c r="Z63" s="260">
        <f>IFERROR(_xlfn.PERCENTRANK.INC(T$6:T$230,T63),"-9999")</f>
        <v>0.82799999999999996</v>
      </c>
      <c r="AA63" s="260">
        <f>IFERROR(_xlfn.PERCENTRANK.INC(X$6:X$230,X63),"-9999")</f>
        <v>0.79500000000000004</v>
      </c>
    </row>
    <row r="64" spans="1:27" x14ac:dyDescent="0.25">
      <c r="A64" s="24">
        <v>540110</v>
      </c>
      <c r="B64" s="25" t="s">
        <v>183</v>
      </c>
      <c r="C64" s="25" t="s">
        <v>180</v>
      </c>
      <c r="D64" s="25" t="s">
        <v>23</v>
      </c>
      <c r="E64" s="24">
        <v>10</v>
      </c>
      <c r="F64" s="25"/>
      <c r="G64" s="24">
        <v>0</v>
      </c>
      <c r="H64" s="24">
        <v>0</v>
      </c>
      <c r="I64" s="24">
        <v>113</v>
      </c>
      <c r="J64" s="24">
        <v>12</v>
      </c>
      <c r="K64" s="24">
        <v>0</v>
      </c>
      <c r="L64" s="24">
        <v>18</v>
      </c>
      <c r="M64" s="24"/>
      <c r="N64" s="24">
        <v>131</v>
      </c>
      <c r="O64" s="24">
        <v>12</v>
      </c>
      <c r="P64" s="24">
        <v>143</v>
      </c>
      <c r="Q64" s="24"/>
      <c r="R64" s="24">
        <v>86</v>
      </c>
      <c r="S64" s="24">
        <v>49</v>
      </c>
      <c r="T64" s="24">
        <v>0</v>
      </c>
      <c r="U64" s="24">
        <v>0</v>
      </c>
      <c r="V64" s="24">
        <v>0</v>
      </c>
      <c r="W64" s="24">
        <v>49</v>
      </c>
      <c r="X64" s="24">
        <v>135</v>
      </c>
      <c r="Z64" s="261">
        <f>IFERROR(_xlfn.PERCENTRANK.INC(T$6:T$230,T64),"-9999")</f>
        <v>0</v>
      </c>
      <c r="AA64" s="261">
        <f>IFERROR(_xlfn.PERCENTRANK.INC(X$6:X$230,X64),"-9999")</f>
        <v>0.79</v>
      </c>
    </row>
    <row r="65" spans="1:27" x14ac:dyDescent="0.25">
      <c r="A65" s="24">
        <v>540021</v>
      </c>
      <c r="B65" s="25" t="s">
        <v>60</v>
      </c>
      <c r="C65" s="25" t="s">
        <v>61</v>
      </c>
      <c r="D65" s="25" t="s">
        <v>23</v>
      </c>
      <c r="E65" s="24">
        <v>5</v>
      </c>
      <c r="F65" s="25"/>
      <c r="G65" s="24">
        <v>0</v>
      </c>
      <c r="H65" s="24">
        <v>0</v>
      </c>
      <c r="I65" s="24">
        <v>117</v>
      </c>
      <c r="J65" s="24">
        <v>3</v>
      </c>
      <c r="K65" s="24">
        <v>0</v>
      </c>
      <c r="L65" s="24">
        <v>14</v>
      </c>
      <c r="M65" s="24"/>
      <c r="N65" s="24">
        <v>131</v>
      </c>
      <c r="O65" s="24">
        <v>3</v>
      </c>
      <c r="P65" s="24">
        <v>134</v>
      </c>
      <c r="Q65" s="24"/>
      <c r="R65" s="24">
        <v>0</v>
      </c>
      <c r="S65" s="24">
        <v>131</v>
      </c>
      <c r="T65" s="24">
        <v>0</v>
      </c>
      <c r="U65" s="24">
        <v>0</v>
      </c>
      <c r="V65" s="24">
        <v>0</v>
      </c>
      <c r="W65" s="24">
        <v>131</v>
      </c>
      <c r="X65" s="24">
        <v>131</v>
      </c>
      <c r="Z65" s="261">
        <f>IFERROR(_xlfn.PERCENTRANK.INC(T$6:T$230,T65),"-9999")</f>
        <v>0</v>
      </c>
      <c r="AA65" s="261">
        <f>IFERROR(_xlfn.PERCENTRANK.INC(X$6:X$230,X65),"-9999")</f>
        <v>0.78500000000000003</v>
      </c>
    </row>
    <row r="66" spans="1:27" x14ac:dyDescent="0.25">
      <c r="A66" s="24">
        <v>540230</v>
      </c>
      <c r="B66" s="25" t="s">
        <v>36</v>
      </c>
      <c r="C66" s="25" t="s">
        <v>34</v>
      </c>
      <c r="D66" s="25" t="s">
        <v>23</v>
      </c>
      <c r="E66" s="24">
        <v>3</v>
      </c>
      <c r="F66" s="25"/>
      <c r="G66" s="24">
        <v>0</v>
      </c>
      <c r="H66" s="24">
        <v>59</v>
      </c>
      <c r="I66" s="24">
        <v>52</v>
      </c>
      <c r="J66" s="24">
        <v>4</v>
      </c>
      <c r="K66" s="24">
        <v>0</v>
      </c>
      <c r="L66" s="24">
        <v>18</v>
      </c>
      <c r="M66" s="24"/>
      <c r="N66" s="24">
        <v>129</v>
      </c>
      <c r="O66" s="24">
        <v>4</v>
      </c>
      <c r="P66" s="24">
        <v>133</v>
      </c>
      <c r="Q66" s="24"/>
      <c r="R66" s="24">
        <v>4</v>
      </c>
      <c r="S66" s="24">
        <v>69</v>
      </c>
      <c r="T66" s="24">
        <v>56</v>
      </c>
      <c r="U66" s="24">
        <v>0</v>
      </c>
      <c r="V66" s="24">
        <v>0</v>
      </c>
      <c r="W66" s="24">
        <v>125</v>
      </c>
      <c r="X66" s="24">
        <v>129</v>
      </c>
      <c r="Z66" s="260">
        <f>IFERROR(_xlfn.PERCENTRANK.INC(T$6:T$230,T66),"-9999")</f>
        <v>0.93300000000000005</v>
      </c>
      <c r="AA66" s="261">
        <f>IFERROR(_xlfn.PERCENTRANK.INC(X$6:X$230,X66),"-9999")</f>
        <v>0.78</v>
      </c>
    </row>
    <row r="67" spans="1:27" x14ac:dyDescent="0.25">
      <c r="A67" s="24">
        <v>540156</v>
      </c>
      <c r="B67" s="25" t="s">
        <v>258</v>
      </c>
      <c r="C67" s="25" t="s">
        <v>259</v>
      </c>
      <c r="D67" s="25" t="s">
        <v>23</v>
      </c>
      <c r="E67" s="24">
        <v>5</v>
      </c>
      <c r="F67" s="25"/>
      <c r="G67" s="24">
        <v>0</v>
      </c>
      <c r="H67" s="24">
        <v>2</v>
      </c>
      <c r="I67" s="24">
        <v>128</v>
      </c>
      <c r="J67" s="24">
        <v>20</v>
      </c>
      <c r="K67" s="24">
        <v>0</v>
      </c>
      <c r="L67" s="24">
        <v>0</v>
      </c>
      <c r="M67" s="24"/>
      <c r="N67" s="24">
        <v>130</v>
      </c>
      <c r="O67" s="24">
        <v>20</v>
      </c>
      <c r="P67" s="24">
        <v>150</v>
      </c>
      <c r="Q67" s="24"/>
      <c r="R67" s="24">
        <v>0</v>
      </c>
      <c r="S67" s="24">
        <v>127</v>
      </c>
      <c r="T67" s="24">
        <v>1</v>
      </c>
      <c r="U67" s="24">
        <v>0</v>
      </c>
      <c r="V67" s="24">
        <v>0</v>
      </c>
      <c r="W67" s="24">
        <v>128</v>
      </c>
      <c r="X67" s="24">
        <v>128</v>
      </c>
      <c r="Z67" s="261">
        <f>IFERROR(_xlfn.PERCENTRANK.INC(T$6:T$230,T67),"-9999")</f>
        <v>0.51400000000000001</v>
      </c>
      <c r="AA67" s="261">
        <f>IFERROR(_xlfn.PERCENTRANK.INC(X$6:X$230,X67),"-9999")</f>
        <v>0.77100000000000002</v>
      </c>
    </row>
    <row r="68" spans="1:27" x14ac:dyDescent="0.25">
      <c r="A68" s="24">
        <v>540036</v>
      </c>
      <c r="B68" s="25" t="s">
        <v>83</v>
      </c>
      <c r="C68" s="25" t="s">
        <v>82</v>
      </c>
      <c r="D68" s="25" t="s">
        <v>23</v>
      </c>
      <c r="E68" s="24">
        <v>7</v>
      </c>
      <c r="F68" s="25"/>
      <c r="G68" s="24">
        <v>0</v>
      </c>
      <c r="H68" s="24">
        <v>0</v>
      </c>
      <c r="I68" s="24">
        <v>122</v>
      </c>
      <c r="J68" s="24">
        <v>2</v>
      </c>
      <c r="K68" s="24">
        <v>0</v>
      </c>
      <c r="L68" s="24">
        <v>6</v>
      </c>
      <c r="M68" s="24"/>
      <c r="N68" s="24">
        <v>128</v>
      </c>
      <c r="O68" s="24">
        <v>2</v>
      </c>
      <c r="P68" s="24">
        <v>130</v>
      </c>
      <c r="Q68" s="24"/>
      <c r="R68" s="24">
        <v>0</v>
      </c>
      <c r="S68" s="24">
        <v>128</v>
      </c>
      <c r="T68" s="24">
        <v>0</v>
      </c>
      <c r="U68" s="24">
        <v>0</v>
      </c>
      <c r="V68" s="24">
        <v>0</v>
      </c>
      <c r="W68" s="24">
        <v>128</v>
      </c>
      <c r="X68" s="24">
        <v>128</v>
      </c>
      <c r="Z68" s="261">
        <f>IFERROR(_xlfn.PERCENTRANK.INC(T$6:T$230,T68),"-9999")</f>
        <v>0</v>
      </c>
      <c r="AA68" s="261">
        <f>IFERROR(_xlfn.PERCENTRANK.INC(X$6:X$230,X68),"-9999")</f>
        <v>0.77100000000000002</v>
      </c>
    </row>
    <row r="69" spans="1:27" x14ac:dyDescent="0.25">
      <c r="A69" s="24">
        <v>540121</v>
      </c>
      <c r="B69" s="25" t="s">
        <v>199</v>
      </c>
      <c r="C69" s="25" t="s">
        <v>195</v>
      </c>
      <c r="D69" s="25" t="s">
        <v>23</v>
      </c>
      <c r="E69" s="24">
        <v>1</v>
      </c>
      <c r="F69" s="25"/>
      <c r="G69" s="24">
        <v>0</v>
      </c>
      <c r="H69" s="24">
        <v>5</v>
      </c>
      <c r="I69" s="24">
        <v>118</v>
      </c>
      <c r="J69" s="24">
        <v>3</v>
      </c>
      <c r="K69" s="24">
        <v>0</v>
      </c>
      <c r="L69" s="24">
        <v>4</v>
      </c>
      <c r="M69" s="24"/>
      <c r="N69" s="24">
        <v>127</v>
      </c>
      <c r="O69" s="24">
        <v>3</v>
      </c>
      <c r="P69" s="24">
        <v>130</v>
      </c>
      <c r="Q69" s="24"/>
      <c r="R69" s="24">
        <v>41</v>
      </c>
      <c r="S69" s="24">
        <v>78</v>
      </c>
      <c r="T69" s="24">
        <v>5</v>
      </c>
      <c r="U69" s="24">
        <v>0</v>
      </c>
      <c r="V69" s="24">
        <v>0</v>
      </c>
      <c r="W69" s="24">
        <v>83</v>
      </c>
      <c r="X69" s="24">
        <v>124</v>
      </c>
      <c r="Z69" s="261">
        <f>IFERROR(_xlfn.PERCENTRANK.INC(T$6:T$230,T69),"-9999")</f>
        <v>0.67600000000000005</v>
      </c>
      <c r="AA69" s="261">
        <f>IFERROR(_xlfn.PERCENTRANK.INC(X$6:X$230,X69),"-9999")</f>
        <v>0.76600000000000001</v>
      </c>
    </row>
    <row r="70" spans="1:27" x14ac:dyDescent="0.25">
      <c r="A70" s="24">
        <v>540163</v>
      </c>
      <c r="B70" s="25" t="s">
        <v>271</v>
      </c>
      <c r="C70" s="25" t="s">
        <v>268</v>
      </c>
      <c r="D70" s="25" t="s">
        <v>23</v>
      </c>
      <c r="E70" s="24">
        <v>6</v>
      </c>
      <c r="F70" s="25"/>
      <c r="G70" s="24">
        <v>0</v>
      </c>
      <c r="H70" s="24">
        <v>0</v>
      </c>
      <c r="I70" s="24">
        <v>119</v>
      </c>
      <c r="J70" s="24">
        <v>2</v>
      </c>
      <c r="K70" s="24">
        <v>0</v>
      </c>
      <c r="L70" s="24">
        <v>4</v>
      </c>
      <c r="M70" s="24"/>
      <c r="N70" s="24">
        <v>123</v>
      </c>
      <c r="O70" s="24">
        <v>2</v>
      </c>
      <c r="P70" s="24">
        <v>125</v>
      </c>
      <c r="Q70" s="24"/>
      <c r="R70" s="24">
        <v>0</v>
      </c>
      <c r="S70" s="24">
        <v>123</v>
      </c>
      <c r="T70" s="24">
        <v>0</v>
      </c>
      <c r="U70" s="24">
        <v>0</v>
      </c>
      <c r="V70" s="24">
        <v>0</v>
      </c>
      <c r="W70" s="24">
        <v>123</v>
      </c>
      <c r="X70" s="24">
        <v>123</v>
      </c>
      <c r="Z70" s="261">
        <f>IFERROR(_xlfn.PERCENTRANK.INC(T$6:T$230,T70),"-9999")</f>
        <v>0</v>
      </c>
      <c r="AA70" s="261">
        <f>IFERROR(_xlfn.PERCENTRANK.INC(X$6:X$230,X70),"-9999")</f>
        <v>0.76100000000000001</v>
      </c>
    </row>
    <row r="71" spans="1:27" x14ac:dyDescent="0.25">
      <c r="A71" s="24">
        <v>540204</v>
      </c>
      <c r="B71" s="25" t="s">
        <v>344</v>
      </c>
      <c r="C71" s="25" t="s">
        <v>345</v>
      </c>
      <c r="D71" s="25" t="s">
        <v>23</v>
      </c>
      <c r="E71" s="24">
        <v>4</v>
      </c>
      <c r="F71" s="25"/>
      <c r="G71" s="24">
        <v>0</v>
      </c>
      <c r="H71" s="24">
        <v>22</v>
      </c>
      <c r="I71" s="24">
        <v>70</v>
      </c>
      <c r="J71" s="24">
        <v>11</v>
      </c>
      <c r="K71" s="24">
        <v>0</v>
      </c>
      <c r="L71" s="24">
        <v>30</v>
      </c>
      <c r="M71" s="24"/>
      <c r="N71" s="24">
        <v>122</v>
      </c>
      <c r="O71" s="24">
        <v>11</v>
      </c>
      <c r="P71" s="24">
        <v>133</v>
      </c>
      <c r="Q71" s="24"/>
      <c r="R71" s="24">
        <v>0</v>
      </c>
      <c r="S71" s="24">
        <v>99</v>
      </c>
      <c r="T71" s="24">
        <v>22</v>
      </c>
      <c r="U71" s="24">
        <v>0</v>
      </c>
      <c r="V71" s="24">
        <v>0</v>
      </c>
      <c r="W71" s="24">
        <v>121</v>
      </c>
      <c r="X71" s="24">
        <v>121</v>
      </c>
      <c r="Z71" s="260">
        <f>IFERROR(_xlfn.PERCENTRANK.INC(T$6:T$230,T71),"-9999")</f>
        <v>0.85199999999999998</v>
      </c>
      <c r="AA71" s="261">
        <f>IFERROR(_xlfn.PERCENTRANK.INC(X$6:X$230,X71),"-9999")</f>
        <v>0.75700000000000001</v>
      </c>
    </row>
    <row r="72" spans="1:27" x14ac:dyDescent="0.25">
      <c r="A72" s="24">
        <v>540134</v>
      </c>
      <c r="B72" s="25" t="s">
        <v>221</v>
      </c>
      <c r="C72" s="25" t="s">
        <v>222</v>
      </c>
      <c r="D72" s="25" t="s">
        <v>23</v>
      </c>
      <c r="E72" s="24">
        <v>2</v>
      </c>
      <c r="F72" s="25"/>
      <c r="G72" s="24">
        <v>0</v>
      </c>
      <c r="H72" s="24">
        <v>53</v>
      </c>
      <c r="I72" s="24">
        <v>57</v>
      </c>
      <c r="J72" s="24">
        <v>10</v>
      </c>
      <c r="K72" s="24">
        <v>0</v>
      </c>
      <c r="L72" s="24">
        <v>11</v>
      </c>
      <c r="M72" s="24"/>
      <c r="N72" s="24">
        <v>121</v>
      </c>
      <c r="O72" s="24">
        <v>10</v>
      </c>
      <c r="P72" s="24">
        <v>131</v>
      </c>
      <c r="Q72" s="24"/>
      <c r="R72" s="24">
        <v>0</v>
      </c>
      <c r="S72" s="24">
        <v>73</v>
      </c>
      <c r="T72" s="24">
        <v>46</v>
      </c>
      <c r="U72" s="24">
        <v>0</v>
      </c>
      <c r="V72" s="24">
        <v>0</v>
      </c>
      <c r="W72" s="24">
        <v>119</v>
      </c>
      <c r="X72" s="24">
        <v>119</v>
      </c>
      <c r="Z72" s="260">
        <f>IFERROR(_xlfn.PERCENTRANK.INC(T$6:T$230,T72),"-9999")</f>
        <v>0.92800000000000005</v>
      </c>
      <c r="AA72" s="261">
        <f>IFERROR(_xlfn.PERCENTRANK.INC(X$6:X$230,X72),"-9999")</f>
        <v>0.747</v>
      </c>
    </row>
    <row r="73" spans="1:27" x14ac:dyDescent="0.25">
      <c r="A73" s="24">
        <v>540150</v>
      </c>
      <c r="B73" s="25" t="s">
        <v>251</v>
      </c>
      <c r="C73" s="25" t="s">
        <v>249</v>
      </c>
      <c r="D73" s="25" t="s">
        <v>23</v>
      </c>
      <c r="E73" s="24">
        <v>10</v>
      </c>
      <c r="F73" s="25"/>
      <c r="G73" s="24">
        <v>0</v>
      </c>
      <c r="H73" s="24">
        <v>16</v>
      </c>
      <c r="I73" s="24">
        <v>71</v>
      </c>
      <c r="J73" s="24">
        <v>7</v>
      </c>
      <c r="K73" s="24">
        <v>0</v>
      </c>
      <c r="L73" s="24">
        <v>32</v>
      </c>
      <c r="M73" s="24"/>
      <c r="N73" s="24">
        <v>119</v>
      </c>
      <c r="O73" s="24">
        <v>7</v>
      </c>
      <c r="P73" s="24">
        <v>126</v>
      </c>
      <c r="Q73" s="24"/>
      <c r="R73" s="24">
        <v>0</v>
      </c>
      <c r="S73" s="24">
        <v>110</v>
      </c>
      <c r="T73" s="24">
        <v>9</v>
      </c>
      <c r="U73" s="24">
        <v>0</v>
      </c>
      <c r="V73" s="24">
        <v>0</v>
      </c>
      <c r="W73" s="24">
        <v>119</v>
      </c>
      <c r="X73" s="24">
        <v>119</v>
      </c>
      <c r="Z73" s="261">
        <f>IFERROR(_xlfn.PERCENTRANK.INC(T$6:T$230,T73),"-9999")</f>
        <v>0.752</v>
      </c>
      <c r="AA73" s="261">
        <f>IFERROR(_xlfn.PERCENTRANK.INC(X$6:X$230,X73),"-9999")</f>
        <v>0.747</v>
      </c>
    </row>
    <row r="74" spans="1:27" x14ac:dyDescent="0.25">
      <c r="A74" s="24">
        <v>540271</v>
      </c>
      <c r="B74" s="25" t="s">
        <v>284</v>
      </c>
      <c r="C74" s="25" t="s">
        <v>280</v>
      </c>
      <c r="D74" s="25" t="s">
        <v>23</v>
      </c>
      <c r="E74" s="24">
        <v>3</v>
      </c>
      <c r="F74" s="25"/>
      <c r="G74" s="24">
        <v>0</v>
      </c>
      <c r="H74" s="24">
        <v>0</v>
      </c>
      <c r="I74" s="24">
        <v>91</v>
      </c>
      <c r="J74" s="24">
        <v>58</v>
      </c>
      <c r="K74" s="24">
        <v>0</v>
      </c>
      <c r="L74" s="24">
        <v>33</v>
      </c>
      <c r="M74" s="24"/>
      <c r="N74" s="24">
        <v>124</v>
      </c>
      <c r="O74" s="24">
        <v>58</v>
      </c>
      <c r="P74" s="24">
        <v>182</v>
      </c>
      <c r="Q74" s="24"/>
      <c r="R74" s="24">
        <v>0</v>
      </c>
      <c r="S74" s="24">
        <v>117</v>
      </c>
      <c r="T74" s="24">
        <v>0</v>
      </c>
      <c r="U74" s="24">
        <v>0</v>
      </c>
      <c r="V74" s="24">
        <v>0</v>
      </c>
      <c r="W74" s="24">
        <v>117</v>
      </c>
      <c r="X74" s="24">
        <v>117</v>
      </c>
      <c r="Z74" s="261">
        <f>IFERROR(_xlfn.PERCENTRANK.INC(T$6:T$230,T74),"-9999")</f>
        <v>0</v>
      </c>
      <c r="AA74" s="261">
        <f>IFERROR(_xlfn.PERCENTRANK.INC(X$6:X$230,X74),"-9999")</f>
        <v>0.74199999999999999</v>
      </c>
    </row>
    <row r="75" spans="1:27" x14ac:dyDescent="0.25">
      <c r="A75" s="24">
        <v>540089</v>
      </c>
      <c r="B75" s="25" t="s">
        <v>154</v>
      </c>
      <c r="C75" s="25" t="s">
        <v>155</v>
      </c>
      <c r="D75" s="25" t="s">
        <v>23</v>
      </c>
      <c r="E75" s="24">
        <v>2</v>
      </c>
      <c r="F75" s="25"/>
      <c r="G75" s="24">
        <v>0</v>
      </c>
      <c r="H75" s="24">
        <v>69</v>
      </c>
      <c r="I75" s="24">
        <v>37</v>
      </c>
      <c r="J75" s="24">
        <v>0</v>
      </c>
      <c r="K75" s="24">
        <v>0</v>
      </c>
      <c r="L75" s="24">
        <v>9</v>
      </c>
      <c r="M75" s="24"/>
      <c r="N75" s="24">
        <v>115</v>
      </c>
      <c r="O75" s="24">
        <v>0</v>
      </c>
      <c r="P75" s="24">
        <v>115</v>
      </c>
      <c r="Q75" s="24"/>
      <c r="R75" s="24">
        <v>6</v>
      </c>
      <c r="S75" s="24">
        <v>42</v>
      </c>
      <c r="T75" s="24">
        <v>66</v>
      </c>
      <c r="U75" s="24">
        <v>0</v>
      </c>
      <c r="V75" s="24">
        <v>0</v>
      </c>
      <c r="W75" s="24">
        <v>108</v>
      </c>
      <c r="X75" s="24">
        <v>114</v>
      </c>
      <c r="Z75" s="260">
        <f>IFERROR(_xlfn.PERCENTRANK.INC(T$6:T$230,T75),"-9999")</f>
        <v>0.95199999999999996</v>
      </c>
      <c r="AA75" s="261">
        <f>IFERROR(_xlfn.PERCENTRANK.INC(X$6:X$230,X75),"-9999")</f>
        <v>0.73799999999999999</v>
      </c>
    </row>
    <row r="76" spans="1:27" x14ac:dyDescent="0.25">
      <c r="A76" s="24">
        <v>540005</v>
      </c>
      <c r="B76" s="25" t="s">
        <v>240</v>
      </c>
      <c r="C76" s="25" t="s">
        <v>241</v>
      </c>
      <c r="D76" s="25" t="s">
        <v>23</v>
      </c>
      <c r="E76" s="24">
        <v>9</v>
      </c>
      <c r="F76" s="25"/>
      <c r="G76" s="24">
        <v>0</v>
      </c>
      <c r="H76" s="24">
        <v>57</v>
      </c>
      <c r="I76" s="24">
        <v>34</v>
      </c>
      <c r="J76" s="24">
        <v>16</v>
      </c>
      <c r="K76" s="24">
        <v>0</v>
      </c>
      <c r="L76" s="24">
        <v>23</v>
      </c>
      <c r="M76" s="24"/>
      <c r="N76" s="24">
        <v>114</v>
      </c>
      <c r="O76" s="24">
        <v>16</v>
      </c>
      <c r="P76" s="24">
        <v>130</v>
      </c>
      <c r="Q76" s="24"/>
      <c r="R76" s="24">
        <v>0</v>
      </c>
      <c r="S76" s="24">
        <v>50</v>
      </c>
      <c r="T76" s="24">
        <v>58</v>
      </c>
      <c r="U76" s="24">
        <v>0</v>
      </c>
      <c r="V76" s="24">
        <v>0</v>
      </c>
      <c r="W76" s="24">
        <v>108</v>
      </c>
      <c r="X76" s="24">
        <v>108</v>
      </c>
      <c r="Z76" s="260">
        <f>IFERROR(_xlfn.PERCENTRANK.INC(T$6:T$230,T76),"-9999")</f>
        <v>0.93799999999999994</v>
      </c>
      <c r="AA76" s="261">
        <f>IFERROR(_xlfn.PERCENTRANK.INC(X$6:X$230,X76),"-9999")</f>
        <v>0.73299999999999998</v>
      </c>
    </row>
    <row r="77" spans="1:27" x14ac:dyDescent="0.25">
      <c r="A77" s="24">
        <v>540220</v>
      </c>
      <c r="B77" s="25" t="s">
        <v>366</v>
      </c>
      <c r="C77" s="25" t="s">
        <v>365</v>
      </c>
      <c r="D77" s="25" t="s">
        <v>23</v>
      </c>
      <c r="E77" s="24">
        <v>1</v>
      </c>
      <c r="F77" s="25"/>
      <c r="G77" s="24">
        <v>0</v>
      </c>
      <c r="H77" s="24">
        <v>20</v>
      </c>
      <c r="I77" s="24">
        <v>78</v>
      </c>
      <c r="J77" s="24">
        <v>12</v>
      </c>
      <c r="K77" s="24">
        <v>0</v>
      </c>
      <c r="L77" s="24">
        <v>7</v>
      </c>
      <c r="M77" s="24"/>
      <c r="N77" s="24">
        <v>105</v>
      </c>
      <c r="O77" s="24">
        <v>12</v>
      </c>
      <c r="P77" s="24">
        <v>117</v>
      </c>
      <c r="Q77" s="24"/>
      <c r="R77" s="24">
        <v>31</v>
      </c>
      <c r="S77" s="24">
        <v>58</v>
      </c>
      <c r="T77" s="24">
        <v>14</v>
      </c>
      <c r="U77" s="24">
        <v>0</v>
      </c>
      <c r="V77" s="24">
        <v>0</v>
      </c>
      <c r="W77" s="24">
        <v>72</v>
      </c>
      <c r="X77" s="24">
        <v>103</v>
      </c>
      <c r="Z77" s="260">
        <f>IFERROR(_xlfn.PERCENTRANK.INC(T$6:T$230,T77),"-9999")</f>
        <v>0.79500000000000004</v>
      </c>
      <c r="AA77" s="261">
        <f>IFERROR(_xlfn.PERCENTRANK.INC(X$6:X$230,X77),"-9999")</f>
        <v>0.72799999999999998</v>
      </c>
    </row>
    <row r="78" spans="1:27" x14ac:dyDescent="0.25">
      <c r="A78" s="24">
        <v>540248</v>
      </c>
      <c r="B78" s="25" t="s">
        <v>192</v>
      </c>
      <c r="C78" s="25" t="s">
        <v>188</v>
      </c>
      <c r="D78" s="25" t="s">
        <v>23</v>
      </c>
      <c r="E78" s="24">
        <v>2</v>
      </c>
      <c r="F78" s="25"/>
      <c r="G78" s="24">
        <v>0</v>
      </c>
      <c r="H78" s="24">
        <v>12</v>
      </c>
      <c r="I78" s="24">
        <v>81</v>
      </c>
      <c r="J78" s="24">
        <v>11</v>
      </c>
      <c r="K78" s="24">
        <v>0</v>
      </c>
      <c r="L78" s="24">
        <v>11</v>
      </c>
      <c r="M78" s="24"/>
      <c r="N78" s="24">
        <v>104</v>
      </c>
      <c r="O78" s="24">
        <v>11</v>
      </c>
      <c r="P78" s="24">
        <v>115</v>
      </c>
      <c r="Q78" s="24"/>
      <c r="R78" s="24">
        <v>0</v>
      </c>
      <c r="S78" s="24">
        <v>90</v>
      </c>
      <c r="T78" s="24">
        <v>12</v>
      </c>
      <c r="U78" s="24">
        <v>0</v>
      </c>
      <c r="V78" s="24">
        <v>0</v>
      </c>
      <c r="W78" s="24">
        <v>102</v>
      </c>
      <c r="X78" s="24">
        <v>102</v>
      </c>
      <c r="Z78" s="261">
        <f>IFERROR(_xlfn.PERCENTRANK.INC(T$6:T$230,T78),"-9999")</f>
        <v>0.78</v>
      </c>
      <c r="AA78" s="261">
        <f>IFERROR(_xlfn.PERCENTRANK.INC(X$6:X$230,X78),"-9999")</f>
        <v>0.71899999999999997</v>
      </c>
    </row>
    <row r="79" spans="1:27" x14ac:dyDescent="0.25">
      <c r="A79" s="24">
        <v>540002</v>
      </c>
      <c r="B79" s="25" t="s">
        <v>21</v>
      </c>
      <c r="C79" s="25" t="s">
        <v>22</v>
      </c>
      <c r="D79" s="25" t="s">
        <v>23</v>
      </c>
      <c r="E79" s="24">
        <v>7</v>
      </c>
      <c r="F79" s="25"/>
      <c r="G79" s="24">
        <v>0</v>
      </c>
      <c r="H79" s="24">
        <v>5</v>
      </c>
      <c r="I79" s="24">
        <v>44</v>
      </c>
      <c r="J79" s="24">
        <v>7</v>
      </c>
      <c r="K79" s="24">
        <v>0</v>
      </c>
      <c r="L79" s="24">
        <v>53</v>
      </c>
      <c r="M79" s="24"/>
      <c r="N79" s="24">
        <v>102</v>
      </c>
      <c r="O79" s="24">
        <v>7</v>
      </c>
      <c r="P79" s="24">
        <v>109</v>
      </c>
      <c r="Q79" s="24"/>
      <c r="R79" s="24">
        <v>0</v>
      </c>
      <c r="S79" s="24">
        <v>96</v>
      </c>
      <c r="T79" s="24">
        <v>6</v>
      </c>
      <c r="U79" s="24">
        <v>0</v>
      </c>
      <c r="V79" s="24">
        <v>0</v>
      </c>
      <c r="W79" s="24">
        <v>102</v>
      </c>
      <c r="X79" s="24">
        <v>102</v>
      </c>
      <c r="Z79" s="261">
        <f>IFERROR(_xlfn.PERCENTRANK.INC(T$6:T$230,T79),"-9999")</f>
        <v>0.7</v>
      </c>
      <c r="AA79" s="261">
        <f>IFERROR(_xlfn.PERCENTRANK.INC(X$6:X$230,X79),"-9999")</f>
        <v>0.71899999999999997</v>
      </c>
    </row>
    <row r="80" spans="1:27" x14ac:dyDescent="0.25">
      <c r="A80" s="24">
        <v>540218</v>
      </c>
      <c r="B80" s="25" t="s">
        <v>367</v>
      </c>
      <c r="C80" s="25" t="s">
        <v>365</v>
      </c>
      <c r="D80" s="25" t="s">
        <v>23</v>
      </c>
      <c r="E80" s="24">
        <v>1</v>
      </c>
      <c r="F80" s="25"/>
      <c r="G80" s="24">
        <v>0</v>
      </c>
      <c r="H80" s="24">
        <v>17</v>
      </c>
      <c r="I80" s="24">
        <v>73</v>
      </c>
      <c r="J80" s="24">
        <v>29</v>
      </c>
      <c r="K80" s="24">
        <v>0</v>
      </c>
      <c r="L80" s="24">
        <v>16</v>
      </c>
      <c r="M80" s="24"/>
      <c r="N80" s="24">
        <v>106</v>
      </c>
      <c r="O80" s="24">
        <v>29</v>
      </c>
      <c r="P80" s="24">
        <v>135</v>
      </c>
      <c r="Q80" s="24"/>
      <c r="R80" s="24">
        <v>0</v>
      </c>
      <c r="S80" s="24">
        <v>91</v>
      </c>
      <c r="T80" s="24">
        <v>10</v>
      </c>
      <c r="U80" s="24">
        <v>0</v>
      </c>
      <c r="V80" s="24">
        <v>0</v>
      </c>
      <c r="W80" s="24">
        <v>101</v>
      </c>
      <c r="X80" s="24">
        <v>101</v>
      </c>
      <c r="Z80" s="261">
        <f>IFERROR(_xlfn.PERCENTRANK.INC(T$6:T$230,T80),"-9999")</f>
        <v>0.77100000000000002</v>
      </c>
      <c r="AA80" s="261">
        <f>IFERROR(_xlfn.PERCENTRANK.INC(X$6:X$230,X80),"-9999")</f>
        <v>0.71399999999999997</v>
      </c>
    </row>
    <row r="81" spans="1:27" x14ac:dyDescent="0.25">
      <c r="A81" s="24">
        <v>540229</v>
      </c>
      <c r="B81" s="25" t="s">
        <v>35</v>
      </c>
      <c r="C81" s="25" t="s">
        <v>34</v>
      </c>
      <c r="D81" s="25" t="s">
        <v>23</v>
      </c>
      <c r="E81" s="24">
        <v>3</v>
      </c>
      <c r="F81" s="25"/>
      <c r="G81" s="24">
        <v>0</v>
      </c>
      <c r="H81" s="24">
        <v>7</v>
      </c>
      <c r="I81" s="24">
        <v>59</v>
      </c>
      <c r="J81" s="24">
        <v>28</v>
      </c>
      <c r="K81" s="24">
        <v>0</v>
      </c>
      <c r="L81" s="24">
        <v>34</v>
      </c>
      <c r="M81" s="24"/>
      <c r="N81" s="24">
        <v>100</v>
      </c>
      <c r="O81" s="24">
        <v>28</v>
      </c>
      <c r="P81" s="24">
        <v>128</v>
      </c>
      <c r="Q81" s="24"/>
      <c r="R81" s="24">
        <v>0</v>
      </c>
      <c r="S81" s="24">
        <v>89</v>
      </c>
      <c r="T81" s="24">
        <v>10</v>
      </c>
      <c r="U81" s="24">
        <v>0</v>
      </c>
      <c r="V81" s="24">
        <v>0</v>
      </c>
      <c r="W81" s="24">
        <v>99</v>
      </c>
      <c r="X81" s="24">
        <v>99</v>
      </c>
      <c r="Z81" s="261">
        <f>IFERROR(_xlfn.PERCENTRANK.INC(T$6:T$230,T81),"-9999")</f>
        <v>0.77100000000000002</v>
      </c>
      <c r="AA81" s="261">
        <f>IFERROR(_xlfn.PERCENTRANK.INC(X$6:X$230,X81),"-9999")</f>
        <v>0.7</v>
      </c>
    </row>
    <row r="82" spans="1:27" x14ac:dyDescent="0.25">
      <c r="A82" s="24">
        <v>540216</v>
      </c>
      <c r="B82" s="25" t="s">
        <v>358</v>
      </c>
      <c r="C82" s="25" t="s">
        <v>359</v>
      </c>
      <c r="D82" s="25" t="s">
        <v>23</v>
      </c>
      <c r="E82" s="24">
        <v>5</v>
      </c>
      <c r="F82" s="25"/>
      <c r="G82" s="24">
        <v>0</v>
      </c>
      <c r="H82" s="24">
        <v>9</v>
      </c>
      <c r="I82" s="24">
        <v>86</v>
      </c>
      <c r="J82" s="24">
        <v>1</v>
      </c>
      <c r="K82" s="24">
        <v>0</v>
      </c>
      <c r="L82" s="24">
        <v>4</v>
      </c>
      <c r="M82" s="24"/>
      <c r="N82" s="24">
        <v>99</v>
      </c>
      <c r="O82" s="24">
        <v>1</v>
      </c>
      <c r="P82" s="24">
        <v>100</v>
      </c>
      <c r="Q82" s="24"/>
      <c r="R82" s="24">
        <v>0</v>
      </c>
      <c r="S82" s="24">
        <v>90</v>
      </c>
      <c r="T82" s="24">
        <v>9</v>
      </c>
      <c r="U82" s="24">
        <v>0</v>
      </c>
      <c r="V82" s="24">
        <v>0</v>
      </c>
      <c r="W82" s="24">
        <v>99</v>
      </c>
      <c r="X82" s="24">
        <v>99</v>
      </c>
      <c r="Z82" s="261">
        <f>IFERROR(_xlfn.PERCENTRANK.INC(T$6:T$230,T82),"-9999")</f>
        <v>0.752</v>
      </c>
      <c r="AA82" s="261">
        <f>IFERROR(_xlfn.PERCENTRANK.INC(X$6:X$230,X82),"-9999")</f>
        <v>0.7</v>
      </c>
    </row>
    <row r="83" spans="1:27" x14ac:dyDescent="0.25">
      <c r="A83" s="24">
        <v>540210</v>
      </c>
      <c r="B83" s="25" t="s">
        <v>351</v>
      </c>
      <c r="C83" s="25" t="s">
        <v>350</v>
      </c>
      <c r="D83" s="25" t="s">
        <v>23</v>
      </c>
      <c r="E83" s="24">
        <v>10</v>
      </c>
      <c r="F83" s="25"/>
      <c r="G83" s="24">
        <v>0</v>
      </c>
      <c r="H83" s="24">
        <v>0</v>
      </c>
      <c r="I83" s="24">
        <v>98</v>
      </c>
      <c r="J83" s="24">
        <v>0</v>
      </c>
      <c r="K83" s="24">
        <v>0</v>
      </c>
      <c r="L83" s="24">
        <v>1</v>
      </c>
      <c r="M83" s="24"/>
      <c r="N83" s="24">
        <v>99</v>
      </c>
      <c r="O83" s="24">
        <v>0</v>
      </c>
      <c r="P83" s="24">
        <v>99</v>
      </c>
      <c r="Q83" s="24"/>
      <c r="R83" s="24">
        <v>99</v>
      </c>
      <c r="S83" s="24">
        <v>0</v>
      </c>
      <c r="T83" s="24">
        <v>0</v>
      </c>
      <c r="U83" s="24">
        <v>0</v>
      </c>
      <c r="V83" s="24">
        <v>0</v>
      </c>
      <c r="W83" s="24">
        <v>0</v>
      </c>
      <c r="X83" s="24">
        <v>99</v>
      </c>
      <c r="Z83" s="261">
        <f>IFERROR(_xlfn.PERCENTRANK.INC(T$6:T$230,T83),"-9999")</f>
        <v>0</v>
      </c>
      <c r="AA83" s="261">
        <f>IFERROR(_xlfn.PERCENTRANK.INC(X$6:X$230,X83),"-9999")</f>
        <v>0.7</v>
      </c>
    </row>
    <row r="84" spans="1:27" x14ac:dyDescent="0.25">
      <c r="A84" s="24">
        <v>540071</v>
      </c>
      <c r="B84" s="25" t="s">
        <v>135</v>
      </c>
      <c r="C84" s="25" t="s">
        <v>134</v>
      </c>
      <c r="D84" s="25" t="s">
        <v>23</v>
      </c>
      <c r="E84" s="24">
        <v>3</v>
      </c>
      <c r="F84" s="25"/>
      <c r="G84" s="24">
        <v>0</v>
      </c>
      <c r="H84" s="24">
        <v>2</v>
      </c>
      <c r="I84" s="24">
        <v>95</v>
      </c>
      <c r="J84" s="24">
        <v>35</v>
      </c>
      <c r="K84" s="24">
        <v>0</v>
      </c>
      <c r="L84" s="24">
        <v>4</v>
      </c>
      <c r="M84" s="24"/>
      <c r="N84" s="24">
        <v>101</v>
      </c>
      <c r="O84" s="24">
        <v>35</v>
      </c>
      <c r="P84" s="24">
        <v>136</v>
      </c>
      <c r="Q84" s="24"/>
      <c r="R84" s="24">
        <v>0</v>
      </c>
      <c r="S84" s="24">
        <v>96</v>
      </c>
      <c r="T84" s="24">
        <v>2</v>
      </c>
      <c r="U84" s="24">
        <v>0</v>
      </c>
      <c r="V84" s="24">
        <v>0</v>
      </c>
      <c r="W84" s="24">
        <v>98</v>
      </c>
      <c r="X84" s="24">
        <v>98</v>
      </c>
      <c r="Z84" s="261">
        <f>IFERROR(_xlfn.PERCENTRANK.INC(T$6:T$230,T84),"-9999")</f>
        <v>0.57999999999999996</v>
      </c>
      <c r="AA84" s="261">
        <f>IFERROR(_xlfn.PERCENTRANK.INC(X$6:X$230,X84),"-9999")</f>
        <v>0.69499999999999995</v>
      </c>
    </row>
    <row r="85" spans="1:27" x14ac:dyDescent="0.25">
      <c r="A85" s="24">
        <v>540190</v>
      </c>
      <c r="B85" s="25" t="s">
        <v>320</v>
      </c>
      <c r="C85" s="25" t="s">
        <v>319</v>
      </c>
      <c r="D85" s="25" t="s">
        <v>23</v>
      </c>
      <c r="E85" s="24">
        <v>6</v>
      </c>
      <c r="F85" s="25"/>
      <c r="G85" s="24">
        <v>0</v>
      </c>
      <c r="H85" s="24">
        <v>0</v>
      </c>
      <c r="I85" s="24">
        <v>82</v>
      </c>
      <c r="J85" s="24">
        <v>53</v>
      </c>
      <c r="K85" s="24">
        <v>0</v>
      </c>
      <c r="L85" s="24">
        <v>18</v>
      </c>
      <c r="M85" s="24"/>
      <c r="N85" s="24">
        <v>100</v>
      </c>
      <c r="O85" s="24">
        <v>53</v>
      </c>
      <c r="P85" s="24">
        <v>153</v>
      </c>
      <c r="Q85" s="24"/>
      <c r="R85" s="24">
        <v>92</v>
      </c>
      <c r="S85" s="24">
        <v>0</v>
      </c>
      <c r="T85" s="24">
        <v>0</v>
      </c>
      <c r="U85" s="24">
        <v>0</v>
      </c>
      <c r="V85" s="24">
        <v>0</v>
      </c>
      <c r="W85" s="24">
        <v>0</v>
      </c>
      <c r="X85" s="24">
        <v>92</v>
      </c>
      <c r="Z85" s="261">
        <f>IFERROR(_xlfn.PERCENTRANK.INC(T$6:T$230,T85),"-9999")</f>
        <v>0</v>
      </c>
      <c r="AA85" s="261">
        <f>IFERROR(_xlfn.PERCENTRANK.INC(X$6:X$230,X85),"-9999")</f>
        <v>0.69</v>
      </c>
    </row>
    <row r="86" spans="1:27" x14ac:dyDescent="0.25">
      <c r="A86" s="24">
        <v>540221</v>
      </c>
      <c r="B86" s="25" t="s">
        <v>340</v>
      </c>
      <c r="C86" s="25" t="s">
        <v>338</v>
      </c>
      <c r="D86" s="25" t="s">
        <v>23</v>
      </c>
      <c r="E86" s="24">
        <v>2</v>
      </c>
      <c r="F86" s="25"/>
      <c r="G86" s="24">
        <v>0</v>
      </c>
      <c r="H86" s="24">
        <v>0</v>
      </c>
      <c r="I86" s="24">
        <v>57</v>
      </c>
      <c r="J86" s="24">
        <v>0</v>
      </c>
      <c r="K86" s="24">
        <v>0</v>
      </c>
      <c r="L86" s="24">
        <v>30</v>
      </c>
      <c r="M86" s="24"/>
      <c r="N86" s="24">
        <v>87</v>
      </c>
      <c r="O86" s="24">
        <v>0</v>
      </c>
      <c r="P86" s="24">
        <v>87</v>
      </c>
      <c r="Q86" s="24"/>
      <c r="R86" s="24">
        <v>0</v>
      </c>
      <c r="S86" s="24">
        <v>87</v>
      </c>
      <c r="T86" s="24">
        <v>0</v>
      </c>
      <c r="U86" s="24">
        <v>0</v>
      </c>
      <c r="V86" s="24">
        <v>0</v>
      </c>
      <c r="W86" s="24">
        <v>87</v>
      </c>
      <c r="X86" s="24">
        <v>87</v>
      </c>
      <c r="Z86" s="261">
        <f>IFERROR(_xlfn.PERCENTRANK.INC(T$6:T$230,T86),"-9999")</f>
        <v>0</v>
      </c>
      <c r="AA86" s="261">
        <f>IFERROR(_xlfn.PERCENTRANK.INC(X$6:X$230,X86),"-9999")</f>
        <v>0.68500000000000005</v>
      </c>
    </row>
    <row r="87" spans="1:27" x14ac:dyDescent="0.25">
      <c r="A87" s="24">
        <v>540119</v>
      </c>
      <c r="B87" s="25" t="s">
        <v>198</v>
      </c>
      <c r="C87" s="25" t="s">
        <v>195</v>
      </c>
      <c r="D87" s="25" t="s">
        <v>23</v>
      </c>
      <c r="E87" s="24">
        <v>1</v>
      </c>
      <c r="F87" s="25"/>
      <c r="G87" s="24">
        <v>0</v>
      </c>
      <c r="H87" s="24">
        <v>30</v>
      </c>
      <c r="I87" s="24">
        <v>55</v>
      </c>
      <c r="J87" s="24">
        <v>5</v>
      </c>
      <c r="K87" s="24">
        <v>0</v>
      </c>
      <c r="L87" s="24">
        <v>0</v>
      </c>
      <c r="M87" s="24"/>
      <c r="N87" s="24">
        <v>85</v>
      </c>
      <c r="O87" s="24">
        <v>5</v>
      </c>
      <c r="P87" s="24">
        <v>90</v>
      </c>
      <c r="Q87" s="24"/>
      <c r="R87" s="24">
        <v>0</v>
      </c>
      <c r="S87" s="24">
        <v>54</v>
      </c>
      <c r="T87" s="24">
        <v>30</v>
      </c>
      <c r="U87" s="24">
        <v>0</v>
      </c>
      <c r="V87" s="24">
        <v>0</v>
      </c>
      <c r="W87" s="24">
        <v>84</v>
      </c>
      <c r="X87" s="24">
        <v>84</v>
      </c>
      <c r="Z87" s="260">
        <f>IFERROR(_xlfn.PERCENTRANK.INC(T$6:T$230,T87),"-9999")</f>
        <v>0.9</v>
      </c>
      <c r="AA87" s="261">
        <f>IFERROR(_xlfn.PERCENTRANK.INC(X$6:X$230,X87),"-9999")</f>
        <v>0.67600000000000005</v>
      </c>
    </row>
    <row r="88" spans="1:27" x14ac:dyDescent="0.25">
      <c r="A88" s="24">
        <v>540232</v>
      </c>
      <c r="B88" s="25" t="s">
        <v>342</v>
      </c>
      <c r="C88" s="25" t="s">
        <v>338</v>
      </c>
      <c r="D88" s="25" t="s">
        <v>23</v>
      </c>
      <c r="E88" s="24">
        <v>2</v>
      </c>
      <c r="F88" s="25"/>
      <c r="G88" s="24">
        <v>0</v>
      </c>
      <c r="H88" s="24">
        <v>12</v>
      </c>
      <c r="I88" s="24">
        <v>68</v>
      </c>
      <c r="J88" s="24">
        <v>1</v>
      </c>
      <c r="K88" s="24">
        <v>0</v>
      </c>
      <c r="L88" s="24">
        <v>5</v>
      </c>
      <c r="M88" s="24"/>
      <c r="N88" s="24">
        <v>85</v>
      </c>
      <c r="O88" s="24">
        <v>1</v>
      </c>
      <c r="P88" s="24">
        <v>86</v>
      </c>
      <c r="Q88" s="24"/>
      <c r="R88" s="24">
        <v>0</v>
      </c>
      <c r="S88" s="24">
        <v>72</v>
      </c>
      <c r="T88" s="24">
        <v>12</v>
      </c>
      <c r="U88" s="24">
        <v>0</v>
      </c>
      <c r="V88" s="24">
        <v>0</v>
      </c>
      <c r="W88" s="24">
        <v>84</v>
      </c>
      <c r="X88" s="24">
        <v>84</v>
      </c>
      <c r="Z88" s="261">
        <f>IFERROR(_xlfn.PERCENTRANK.INC(T$6:T$230,T88),"-9999")</f>
        <v>0.78</v>
      </c>
      <c r="AA88" s="261">
        <f>IFERROR(_xlfn.PERCENTRANK.INC(X$6:X$230,X88),"-9999")</f>
        <v>0.67600000000000005</v>
      </c>
    </row>
    <row r="89" spans="1:27" x14ac:dyDescent="0.25">
      <c r="A89" s="24">
        <v>540122</v>
      </c>
      <c r="B89" s="25" t="s">
        <v>200</v>
      </c>
      <c r="C89" s="25" t="s">
        <v>195</v>
      </c>
      <c r="D89" s="25" t="s">
        <v>23</v>
      </c>
      <c r="E89" s="24">
        <v>1</v>
      </c>
      <c r="F89" s="25"/>
      <c r="G89" s="24">
        <v>0</v>
      </c>
      <c r="H89" s="24">
        <v>14</v>
      </c>
      <c r="I89" s="24">
        <v>65</v>
      </c>
      <c r="J89" s="24">
        <v>60</v>
      </c>
      <c r="K89" s="24">
        <v>0</v>
      </c>
      <c r="L89" s="24">
        <v>4</v>
      </c>
      <c r="M89" s="24"/>
      <c r="N89" s="24">
        <v>83</v>
      </c>
      <c r="O89" s="24">
        <v>60</v>
      </c>
      <c r="P89" s="24">
        <v>143</v>
      </c>
      <c r="Q89" s="24"/>
      <c r="R89" s="24">
        <v>10</v>
      </c>
      <c r="S89" s="24">
        <v>59</v>
      </c>
      <c r="T89" s="24">
        <v>14</v>
      </c>
      <c r="U89" s="24">
        <v>0</v>
      </c>
      <c r="V89" s="24">
        <v>0</v>
      </c>
      <c r="W89" s="24">
        <v>73</v>
      </c>
      <c r="X89" s="24">
        <v>83</v>
      </c>
      <c r="Z89" s="260">
        <f>IFERROR(_xlfn.PERCENTRANK.INC(T$6:T$230,T89),"-9999")</f>
        <v>0.79500000000000004</v>
      </c>
      <c r="AA89" s="261">
        <f>IFERROR(_xlfn.PERCENTRANK.INC(X$6:X$230,X89),"-9999")</f>
        <v>0.66600000000000004</v>
      </c>
    </row>
    <row r="90" spans="1:27" x14ac:dyDescent="0.25">
      <c r="A90" s="24">
        <v>540078</v>
      </c>
      <c r="B90" s="25" t="s">
        <v>141</v>
      </c>
      <c r="C90" s="25" t="s">
        <v>134</v>
      </c>
      <c r="D90" s="25" t="s">
        <v>23</v>
      </c>
      <c r="E90" s="24">
        <v>3</v>
      </c>
      <c r="F90" s="25"/>
      <c r="G90" s="24">
        <v>0</v>
      </c>
      <c r="H90" s="24">
        <v>1</v>
      </c>
      <c r="I90" s="24">
        <v>79</v>
      </c>
      <c r="J90" s="24">
        <v>0</v>
      </c>
      <c r="K90" s="24">
        <v>0</v>
      </c>
      <c r="L90" s="24">
        <v>3</v>
      </c>
      <c r="M90" s="24"/>
      <c r="N90" s="24">
        <v>83</v>
      </c>
      <c r="O90" s="24">
        <v>0</v>
      </c>
      <c r="P90" s="24">
        <v>83</v>
      </c>
      <c r="Q90" s="24"/>
      <c r="R90" s="24">
        <v>0</v>
      </c>
      <c r="S90" s="24">
        <v>83</v>
      </c>
      <c r="T90" s="24">
        <v>0</v>
      </c>
      <c r="U90" s="24">
        <v>0</v>
      </c>
      <c r="V90" s="24">
        <v>0</v>
      </c>
      <c r="W90" s="24">
        <v>83</v>
      </c>
      <c r="X90" s="24">
        <v>83</v>
      </c>
      <c r="Z90" s="261">
        <f>IFERROR(_xlfn.PERCENTRANK.INC(T$6:T$230,T90),"-9999")</f>
        <v>0</v>
      </c>
      <c r="AA90" s="261">
        <f>IFERROR(_xlfn.PERCENTRANK.INC(X$6:X$230,X90),"-9999")</f>
        <v>0.66600000000000004</v>
      </c>
    </row>
    <row r="91" spans="1:27" x14ac:dyDescent="0.25">
      <c r="A91" s="24">
        <v>540197</v>
      </c>
      <c r="B91" s="25" t="s">
        <v>331</v>
      </c>
      <c r="C91" s="25" t="s">
        <v>330</v>
      </c>
      <c r="D91" s="25" t="s">
        <v>23</v>
      </c>
      <c r="E91" s="24">
        <v>5</v>
      </c>
      <c r="F91" s="25"/>
      <c r="G91" s="24">
        <v>0</v>
      </c>
      <c r="H91" s="24">
        <v>6</v>
      </c>
      <c r="I91" s="24">
        <v>69</v>
      </c>
      <c r="J91" s="24">
        <v>11</v>
      </c>
      <c r="K91" s="24">
        <v>0</v>
      </c>
      <c r="L91" s="24">
        <v>6</v>
      </c>
      <c r="M91" s="24"/>
      <c r="N91" s="24">
        <v>81</v>
      </c>
      <c r="O91" s="24">
        <v>11</v>
      </c>
      <c r="P91" s="24">
        <v>92</v>
      </c>
      <c r="Q91" s="24"/>
      <c r="R91" s="24">
        <v>0</v>
      </c>
      <c r="S91" s="24">
        <v>76</v>
      </c>
      <c r="T91" s="24">
        <v>5</v>
      </c>
      <c r="U91" s="24">
        <v>0</v>
      </c>
      <c r="V91" s="24">
        <v>0</v>
      </c>
      <c r="W91" s="24">
        <v>81</v>
      </c>
      <c r="X91" s="24">
        <v>81</v>
      </c>
      <c r="Z91" s="261">
        <f>IFERROR(_xlfn.PERCENTRANK.INC(T$6:T$230,T91),"-9999")</f>
        <v>0.67600000000000005</v>
      </c>
      <c r="AA91" s="261">
        <f>IFERROR(_xlfn.PERCENTRANK.INC(X$6:X$230,X91),"-9999")</f>
        <v>0.66100000000000003</v>
      </c>
    </row>
    <row r="92" spans="1:27" x14ac:dyDescent="0.25">
      <c r="A92" s="24">
        <v>540202</v>
      </c>
      <c r="B92" s="25" t="s">
        <v>339</v>
      </c>
      <c r="C92" s="25" t="s">
        <v>338</v>
      </c>
      <c r="D92" s="25" t="s">
        <v>23</v>
      </c>
      <c r="E92" s="24">
        <v>2</v>
      </c>
      <c r="F92" s="25"/>
      <c r="G92" s="24">
        <v>0</v>
      </c>
      <c r="H92" s="24">
        <v>0</v>
      </c>
      <c r="I92" s="24">
        <v>78</v>
      </c>
      <c r="J92" s="24">
        <v>2</v>
      </c>
      <c r="K92" s="24">
        <v>0</v>
      </c>
      <c r="L92" s="24">
        <v>3</v>
      </c>
      <c r="M92" s="24"/>
      <c r="N92" s="24">
        <v>81</v>
      </c>
      <c r="O92" s="24">
        <v>2</v>
      </c>
      <c r="P92" s="24">
        <v>83</v>
      </c>
      <c r="Q92" s="24"/>
      <c r="R92" s="24">
        <v>0</v>
      </c>
      <c r="S92" s="24">
        <v>80</v>
      </c>
      <c r="T92" s="24">
        <v>0</v>
      </c>
      <c r="U92" s="24">
        <v>0</v>
      </c>
      <c r="V92" s="24">
        <v>0</v>
      </c>
      <c r="W92" s="24">
        <v>80</v>
      </c>
      <c r="X92" s="24">
        <v>80</v>
      </c>
      <c r="Z92" s="261">
        <f>IFERROR(_xlfn.PERCENTRANK.INC(T$6:T$230,T92),"-9999")</f>
        <v>0</v>
      </c>
      <c r="AA92" s="261">
        <f>IFERROR(_xlfn.PERCENTRANK.INC(X$6:X$230,X92),"-9999")</f>
        <v>0.65200000000000002</v>
      </c>
    </row>
    <row r="93" spans="1:27" x14ac:dyDescent="0.25">
      <c r="A93" s="24">
        <v>540136</v>
      </c>
      <c r="B93" s="25" t="s">
        <v>224</v>
      </c>
      <c r="C93" s="25" t="s">
        <v>222</v>
      </c>
      <c r="D93" s="25" t="s">
        <v>23</v>
      </c>
      <c r="E93" s="24">
        <v>2</v>
      </c>
      <c r="F93" s="25"/>
      <c r="G93" s="24">
        <v>0</v>
      </c>
      <c r="H93" s="24">
        <v>0</v>
      </c>
      <c r="I93" s="24">
        <v>78</v>
      </c>
      <c r="J93" s="24">
        <v>0</v>
      </c>
      <c r="K93" s="24">
        <v>0</v>
      </c>
      <c r="L93" s="24">
        <v>2</v>
      </c>
      <c r="M93" s="24"/>
      <c r="N93" s="24">
        <v>80</v>
      </c>
      <c r="O93" s="24">
        <v>0</v>
      </c>
      <c r="P93" s="24">
        <v>80</v>
      </c>
      <c r="Q93" s="24"/>
      <c r="R93" s="24">
        <v>0</v>
      </c>
      <c r="S93" s="24">
        <v>80</v>
      </c>
      <c r="T93" s="24">
        <v>0</v>
      </c>
      <c r="U93" s="24">
        <v>0</v>
      </c>
      <c r="V93" s="24">
        <v>0</v>
      </c>
      <c r="W93" s="24">
        <v>80</v>
      </c>
      <c r="X93" s="24">
        <v>80</v>
      </c>
      <c r="Z93" s="261">
        <f>IFERROR(_xlfn.PERCENTRANK.INC(T$6:T$230,T93),"-9999")</f>
        <v>0</v>
      </c>
      <c r="AA93" s="261">
        <f>IFERROR(_xlfn.PERCENTRANK.INC(X$6:X$230,X93),"-9999")</f>
        <v>0.65200000000000002</v>
      </c>
    </row>
    <row r="94" spans="1:27" x14ac:dyDescent="0.25">
      <c r="A94" s="24">
        <v>540068</v>
      </c>
      <c r="B94" s="25" t="s">
        <v>130</v>
      </c>
      <c r="C94" s="25" t="s">
        <v>128</v>
      </c>
      <c r="D94" s="25" t="s">
        <v>23</v>
      </c>
      <c r="E94" s="24">
        <v>9</v>
      </c>
      <c r="F94" s="25"/>
      <c r="G94" s="24">
        <v>0</v>
      </c>
      <c r="H94" s="24">
        <v>3</v>
      </c>
      <c r="I94" s="24">
        <v>49</v>
      </c>
      <c r="J94" s="24">
        <v>0</v>
      </c>
      <c r="K94" s="24">
        <v>0</v>
      </c>
      <c r="L94" s="24">
        <v>28</v>
      </c>
      <c r="M94" s="24"/>
      <c r="N94" s="24">
        <v>80</v>
      </c>
      <c r="O94" s="24">
        <v>0</v>
      </c>
      <c r="P94" s="24">
        <v>80</v>
      </c>
      <c r="Q94" s="24"/>
      <c r="R94" s="24">
        <v>2</v>
      </c>
      <c r="S94" s="24">
        <v>74</v>
      </c>
      <c r="T94" s="24">
        <v>3</v>
      </c>
      <c r="U94" s="24">
        <v>0</v>
      </c>
      <c r="V94" s="24">
        <v>0</v>
      </c>
      <c r="W94" s="24">
        <v>77</v>
      </c>
      <c r="X94" s="24">
        <v>79</v>
      </c>
      <c r="Z94" s="261">
        <f>IFERROR(_xlfn.PERCENTRANK.INC(T$6:T$230,T94),"-9999")</f>
        <v>0.61399999999999999</v>
      </c>
      <c r="AA94" s="261">
        <f>IFERROR(_xlfn.PERCENTRANK.INC(X$6:X$230,X94),"-9999")</f>
        <v>0.64700000000000002</v>
      </c>
    </row>
    <row r="95" spans="1:27" x14ac:dyDescent="0.25">
      <c r="A95" s="24">
        <v>540120</v>
      </c>
      <c r="B95" s="25" t="s">
        <v>204</v>
      </c>
      <c r="C95" s="25" t="s">
        <v>195</v>
      </c>
      <c r="D95" s="25" t="s">
        <v>23</v>
      </c>
      <c r="E95" s="24">
        <v>1</v>
      </c>
      <c r="F95" s="25"/>
      <c r="G95" s="24">
        <v>0</v>
      </c>
      <c r="H95" s="24">
        <v>31</v>
      </c>
      <c r="I95" s="24">
        <v>46</v>
      </c>
      <c r="J95" s="24">
        <v>8</v>
      </c>
      <c r="K95" s="24">
        <v>0</v>
      </c>
      <c r="L95" s="24">
        <v>0</v>
      </c>
      <c r="M95" s="24"/>
      <c r="N95" s="24">
        <v>77</v>
      </c>
      <c r="O95" s="24">
        <v>8</v>
      </c>
      <c r="P95" s="24">
        <v>85</v>
      </c>
      <c r="Q95" s="24"/>
      <c r="R95" s="24">
        <v>0</v>
      </c>
      <c r="S95" s="24">
        <v>46</v>
      </c>
      <c r="T95" s="24">
        <v>31</v>
      </c>
      <c r="U95" s="24">
        <v>0</v>
      </c>
      <c r="V95" s="24">
        <v>0</v>
      </c>
      <c r="W95" s="24">
        <v>77</v>
      </c>
      <c r="X95" s="24">
        <v>77</v>
      </c>
      <c r="Z95" s="260">
        <f>IFERROR(_xlfn.PERCENTRANK.INC(T$6:T$230,T95),"-9999")</f>
        <v>0.90400000000000003</v>
      </c>
      <c r="AA95" s="261">
        <f>IFERROR(_xlfn.PERCENTRANK.INC(X$6:X$230,X95),"-9999")</f>
        <v>0.63300000000000001</v>
      </c>
    </row>
    <row r="96" spans="1:27" x14ac:dyDescent="0.25">
      <c r="A96" s="24">
        <v>540052</v>
      </c>
      <c r="B96" s="25" t="s">
        <v>109</v>
      </c>
      <c r="C96" s="25" t="s">
        <v>108</v>
      </c>
      <c r="D96" s="25" t="s">
        <v>23</v>
      </c>
      <c r="E96" s="24">
        <v>8</v>
      </c>
      <c r="F96" s="25"/>
      <c r="G96" s="24">
        <v>0</v>
      </c>
      <c r="H96" s="24">
        <v>0</v>
      </c>
      <c r="I96" s="24">
        <v>65</v>
      </c>
      <c r="J96" s="24">
        <v>0</v>
      </c>
      <c r="K96" s="24">
        <v>0</v>
      </c>
      <c r="L96" s="24">
        <v>12</v>
      </c>
      <c r="M96" s="24"/>
      <c r="N96" s="24">
        <v>77</v>
      </c>
      <c r="O96" s="24">
        <v>0</v>
      </c>
      <c r="P96" s="24">
        <v>77</v>
      </c>
      <c r="Q96" s="24"/>
      <c r="R96" s="24">
        <v>0</v>
      </c>
      <c r="S96" s="24">
        <v>77</v>
      </c>
      <c r="T96" s="24">
        <v>0</v>
      </c>
      <c r="U96" s="24">
        <v>0</v>
      </c>
      <c r="V96" s="24">
        <v>0</v>
      </c>
      <c r="W96" s="24">
        <v>77</v>
      </c>
      <c r="X96" s="24">
        <v>77</v>
      </c>
      <c r="Z96" s="261">
        <f>IFERROR(_xlfn.PERCENTRANK.INC(T$6:T$230,T96),"-9999")</f>
        <v>0</v>
      </c>
      <c r="AA96" s="261">
        <f>IFERROR(_xlfn.PERCENTRANK.INC(X$6:X$230,X96),"-9999")</f>
        <v>0.63300000000000001</v>
      </c>
    </row>
    <row r="97" spans="1:27" x14ac:dyDescent="0.25">
      <c r="A97" s="24">
        <v>540238</v>
      </c>
      <c r="B97" s="25" t="s">
        <v>37</v>
      </c>
      <c r="C97" s="25" t="s">
        <v>34</v>
      </c>
      <c r="D97" s="25" t="s">
        <v>23</v>
      </c>
      <c r="E97" s="24">
        <v>3</v>
      </c>
      <c r="F97" s="25"/>
      <c r="G97" s="24">
        <v>0</v>
      </c>
      <c r="H97" s="24">
        <v>0</v>
      </c>
      <c r="I97" s="24">
        <v>53</v>
      </c>
      <c r="J97" s="24">
        <v>0</v>
      </c>
      <c r="K97" s="24">
        <v>0</v>
      </c>
      <c r="L97" s="24">
        <v>24</v>
      </c>
      <c r="M97" s="24"/>
      <c r="N97" s="24">
        <v>77</v>
      </c>
      <c r="O97" s="24">
        <v>0</v>
      </c>
      <c r="P97" s="24">
        <v>77</v>
      </c>
      <c r="Q97" s="24"/>
      <c r="R97" s="24">
        <v>0</v>
      </c>
      <c r="S97" s="24">
        <v>77</v>
      </c>
      <c r="T97" s="24">
        <v>0</v>
      </c>
      <c r="U97" s="24">
        <v>0</v>
      </c>
      <c r="V97" s="24">
        <v>0</v>
      </c>
      <c r="W97" s="24">
        <v>77</v>
      </c>
      <c r="X97" s="24">
        <v>77</v>
      </c>
      <c r="Z97" s="261">
        <f>IFERROR(_xlfn.PERCENTRANK.INC(T$6:T$230,T97),"-9999")</f>
        <v>0</v>
      </c>
      <c r="AA97" s="261">
        <f>IFERROR(_xlfn.PERCENTRANK.INC(X$6:X$230,X97),"-9999")</f>
        <v>0.63300000000000001</v>
      </c>
    </row>
    <row r="98" spans="1:27" x14ac:dyDescent="0.25">
      <c r="A98" s="24">
        <v>540135</v>
      </c>
      <c r="B98" s="25" t="s">
        <v>223</v>
      </c>
      <c r="C98" s="25" t="s">
        <v>222</v>
      </c>
      <c r="D98" s="25" t="s">
        <v>23</v>
      </c>
      <c r="E98" s="24">
        <v>2</v>
      </c>
      <c r="F98" s="25"/>
      <c r="G98" s="24">
        <v>0</v>
      </c>
      <c r="H98" s="24">
        <v>30</v>
      </c>
      <c r="I98" s="24">
        <v>38</v>
      </c>
      <c r="J98" s="24">
        <v>3</v>
      </c>
      <c r="K98" s="24">
        <v>0</v>
      </c>
      <c r="L98" s="24">
        <v>7</v>
      </c>
      <c r="M98" s="24"/>
      <c r="N98" s="24">
        <v>75</v>
      </c>
      <c r="O98" s="24">
        <v>3</v>
      </c>
      <c r="P98" s="24">
        <v>78</v>
      </c>
      <c r="Q98" s="24"/>
      <c r="R98" s="24">
        <v>0</v>
      </c>
      <c r="S98" s="24">
        <v>44</v>
      </c>
      <c r="T98" s="24">
        <v>29</v>
      </c>
      <c r="U98" s="24">
        <v>0</v>
      </c>
      <c r="V98" s="24">
        <v>0</v>
      </c>
      <c r="W98" s="24">
        <v>73</v>
      </c>
      <c r="X98" s="24">
        <v>73</v>
      </c>
      <c r="Z98" s="260">
        <f>IFERROR(_xlfn.PERCENTRANK.INC(T$6:T$230,T98),"-9999")</f>
        <v>0.89</v>
      </c>
      <c r="AA98" s="261">
        <f>IFERROR(_xlfn.PERCENTRANK.INC(X$6:X$230,X98),"-9999")</f>
        <v>0.628</v>
      </c>
    </row>
    <row r="99" spans="1:27" x14ac:dyDescent="0.25">
      <c r="A99" s="24">
        <v>540287</v>
      </c>
      <c r="B99" s="25" t="s">
        <v>179</v>
      </c>
      <c r="C99" s="25" t="s">
        <v>180</v>
      </c>
      <c r="D99" s="25" t="s">
        <v>23</v>
      </c>
      <c r="E99" s="24">
        <v>10</v>
      </c>
      <c r="F99" s="25"/>
      <c r="G99" s="24">
        <v>0</v>
      </c>
      <c r="H99" s="24">
        <v>18</v>
      </c>
      <c r="I99" s="24">
        <v>40</v>
      </c>
      <c r="J99" s="24">
        <v>4</v>
      </c>
      <c r="K99" s="24">
        <v>0</v>
      </c>
      <c r="L99" s="24">
        <v>14</v>
      </c>
      <c r="M99" s="24"/>
      <c r="N99" s="24">
        <v>72</v>
      </c>
      <c r="O99" s="24">
        <v>4</v>
      </c>
      <c r="P99" s="24">
        <v>76</v>
      </c>
      <c r="Q99" s="24"/>
      <c r="R99" s="24">
        <v>0</v>
      </c>
      <c r="S99" s="24">
        <v>54</v>
      </c>
      <c r="T99" s="24">
        <v>18</v>
      </c>
      <c r="U99" s="24">
        <v>0</v>
      </c>
      <c r="V99" s="24">
        <v>0</v>
      </c>
      <c r="W99" s="24">
        <v>72</v>
      </c>
      <c r="X99" s="24">
        <v>72</v>
      </c>
      <c r="Z99" s="260">
        <f>IFERROR(_xlfn.PERCENTRANK.INC(T$6:T$230,T99),"-9999")</f>
        <v>0.81399999999999995</v>
      </c>
      <c r="AA99" s="261">
        <f>IFERROR(_xlfn.PERCENTRANK.INC(X$6:X$230,X99),"-9999")</f>
        <v>0.61399999999999999</v>
      </c>
    </row>
    <row r="100" spans="1:27" x14ac:dyDescent="0.25">
      <c r="A100" s="24">
        <v>540072</v>
      </c>
      <c r="B100" s="25" t="s">
        <v>136</v>
      </c>
      <c r="C100" s="25" t="s">
        <v>134</v>
      </c>
      <c r="D100" s="25" t="s">
        <v>23</v>
      </c>
      <c r="E100" s="24">
        <v>3</v>
      </c>
      <c r="F100" s="25"/>
      <c r="G100" s="24">
        <v>0</v>
      </c>
      <c r="H100" s="24">
        <v>2</v>
      </c>
      <c r="I100" s="24">
        <v>61</v>
      </c>
      <c r="J100" s="24">
        <v>48</v>
      </c>
      <c r="K100" s="24">
        <v>0</v>
      </c>
      <c r="L100" s="24">
        <v>9</v>
      </c>
      <c r="M100" s="24"/>
      <c r="N100" s="24">
        <v>72</v>
      </c>
      <c r="O100" s="24">
        <v>48</v>
      </c>
      <c r="P100" s="24">
        <v>120</v>
      </c>
      <c r="Q100" s="24"/>
      <c r="R100" s="24">
        <v>3</v>
      </c>
      <c r="S100" s="24">
        <v>68</v>
      </c>
      <c r="T100" s="24">
        <v>1</v>
      </c>
      <c r="U100" s="24">
        <v>0</v>
      </c>
      <c r="V100" s="24">
        <v>0</v>
      </c>
      <c r="W100" s="24">
        <v>69</v>
      </c>
      <c r="X100" s="24">
        <v>72</v>
      </c>
      <c r="Z100" s="261">
        <f>IFERROR(_xlfn.PERCENTRANK.INC(T$6:T$230,T100),"-9999")</f>
        <v>0.51400000000000001</v>
      </c>
      <c r="AA100" s="261">
        <f>IFERROR(_xlfn.PERCENTRANK.INC(X$6:X$230,X100),"-9999")</f>
        <v>0.61399999999999999</v>
      </c>
    </row>
    <row r="101" spans="1:27" x14ac:dyDescent="0.25">
      <c r="A101" s="24">
        <v>540151</v>
      </c>
      <c r="B101" s="25" t="s">
        <v>252</v>
      </c>
      <c r="C101" s="25" t="s">
        <v>249</v>
      </c>
      <c r="D101" s="25" t="s">
        <v>23</v>
      </c>
      <c r="E101" s="24">
        <v>10</v>
      </c>
      <c r="F101" s="25"/>
      <c r="G101" s="24">
        <v>0</v>
      </c>
      <c r="H101" s="24">
        <v>0</v>
      </c>
      <c r="I101" s="24">
        <v>29</v>
      </c>
      <c r="J101" s="24">
        <v>17</v>
      </c>
      <c r="K101" s="24">
        <v>0</v>
      </c>
      <c r="L101" s="24">
        <v>43</v>
      </c>
      <c r="M101" s="24"/>
      <c r="N101" s="24">
        <v>72</v>
      </c>
      <c r="O101" s="24">
        <v>17</v>
      </c>
      <c r="P101" s="24">
        <v>89</v>
      </c>
      <c r="Q101" s="24"/>
      <c r="R101" s="24">
        <v>72</v>
      </c>
      <c r="S101" s="24">
        <v>0</v>
      </c>
      <c r="T101" s="24">
        <v>0</v>
      </c>
      <c r="U101" s="24">
        <v>0</v>
      </c>
      <c r="V101" s="24">
        <v>0</v>
      </c>
      <c r="W101" s="24">
        <v>0</v>
      </c>
      <c r="X101" s="24">
        <v>72</v>
      </c>
      <c r="Z101" s="261">
        <f>IFERROR(_xlfn.PERCENTRANK.INC(T$6:T$230,T101),"-9999")</f>
        <v>0</v>
      </c>
      <c r="AA101" s="261">
        <f>IFERROR(_xlfn.PERCENTRANK.INC(X$6:X$230,X101),"-9999")</f>
        <v>0.61399999999999999</v>
      </c>
    </row>
    <row r="102" spans="1:27" x14ac:dyDescent="0.25">
      <c r="A102" s="24">
        <v>540250</v>
      </c>
      <c r="B102" s="25" t="s">
        <v>191</v>
      </c>
      <c r="C102" s="25" t="s">
        <v>188</v>
      </c>
      <c r="D102" s="25" t="s">
        <v>23</v>
      </c>
      <c r="E102" s="24">
        <v>2</v>
      </c>
      <c r="F102" s="25"/>
      <c r="G102" s="24">
        <v>0</v>
      </c>
      <c r="H102" s="24">
        <v>0</v>
      </c>
      <c r="I102" s="24">
        <v>69</v>
      </c>
      <c r="J102" s="24">
        <v>7</v>
      </c>
      <c r="K102" s="24">
        <v>0</v>
      </c>
      <c r="L102" s="24">
        <v>3</v>
      </c>
      <c r="M102" s="24"/>
      <c r="N102" s="24">
        <v>72</v>
      </c>
      <c r="O102" s="24">
        <v>7</v>
      </c>
      <c r="P102" s="24">
        <v>79</v>
      </c>
      <c r="Q102" s="24"/>
      <c r="R102" s="24">
        <v>0</v>
      </c>
      <c r="S102" s="24">
        <v>71</v>
      </c>
      <c r="T102" s="24">
        <v>0</v>
      </c>
      <c r="U102" s="24">
        <v>0</v>
      </c>
      <c r="V102" s="24">
        <v>0</v>
      </c>
      <c r="W102" s="24">
        <v>71</v>
      </c>
      <c r="X102" s="24">
        <v>71</v>
      </c>
      <c r="Z102" s="261">
        <f>IFERROR(_xlfn.PERCENTRANK.INC(T$6:T$230,T102),"-9999")</f>
        <v>0</v>
      </c>
      <c r="AA102" s="261">
        <f>IFERROR(_xlfn.PERCENTRANK.INC(X$6:X$230,X102),"-9999")</f>
        <v>0.60899999999999999</v>
      </c>
    </row>
    <row r="103" spans="1:27" x14ac:dyDescent="0.25">
      <c r="A103" s="24">
        <v>540057</v>
      </c>
      <c r="B103" s="25" t="s">
        <v>114</v>
      </c>
      <c r="C103" s="25" t="s">
        <v>112</v>
      </c>
      <c r="D103" s="25" t="s">
        <v>23</v>
      </c>
      <c r="E103" s="24">
        <v>6</v>
      </c>
      <c r="F103" s="25"/>
      <c r="G103" s="24">
        <v>0</v>
      </c>
      <c r="H103" s="24">
        <v>0</v>
      </c>
      <c r="I103" s="24">
        <v>12</v>
      </c>
      <c r="J103" s="24">
        <v>3</v>
      </c>
      <c r="K103" s="24">
        <v>0</v>
      </c>
      <c r="L103" s="24">
        <v>56</v>
      </c>
      <c r="M103" s="24"/>
      <c r="N103" s="24">
        <v>68</v>
      </c>
      <c r="O103" s="24">
        <v>3</v>
      </c>
      <c r="P103" s="24">
        <v>71</v>
      </c>
      <c r="Q103" s="24"/>
      <c r="R103" s="24">
        <v>0</v>
      </c>
      <c r="S103" s="24">
        <v>68</v>
      </c>
      <c r="T103" s="24">
        <v>0</v>
      </c>
      <c r="U103" s="24">
        <v>0</v>
      </c>
      <c r="V103" s="24">
        <v>0</v>
      </c>
      <c r="W103" s="24">
        <v>68</v>
      </c>
      <c r="X103" s="24">
        <v>68</v>
      </c>
      <c r="Z103" s="261">
        <f>IFERROR(_xlfn.PERCENTRANK.INC(T$6:T$230,T103),"-9999")</f>
        <v>0</v>
      </c>
      <c r="AA103" s="261">
        <f>IFERROR(_xlfn.PERCENTRANK.INC(X$6:X$230,X103),"-9999")</f>
        <v>0.60399999999999998</v>
      </c>
    </row>
    <row r="104" spans="1:27" x14ac:dyDescent="0.25">
      <c r="A104" s="24">
        <v>540249</v>
      </c>
      <c r="B104" s="25" t="s">
        <v>190</v>
      </c>
      <c r="C104" s="25" t="s">
        <v>188</v>
      </c>
      <c r="D104" s="25" t="s">
        <v>23</v>
      </c>
      <c r="E104" s="24">
        <v>2</v>
      </c>
      <c r="F104" s="25"/>
      <c r="G104" s="24">
        <v>0</v>
      </c>
      <c r="H104" s="24">
        <v>0</v>
      </c>
      <c r="I104" s="24">
        <v>61</v>
      </c>
      <c r="J104" s="24">
        <v>14</v>
      </c>
      <c r="K104" s="24">
        <v>0</v>
      </c>
      <c r="L104" s="24">
        <v>6</v>
      </c>
      <c r="M104" s="24"/>
      <c r="N104" s="24">
        <v>67</v>
      </c>
      <c r="O104" s="24">
        <v>14</v>
      </c>
      <c r="P104" s="24">
        <v>81</v>
      </c>
      <c r="Q104" s="24"/>
      <c r="R104" s="24">
        <v>0</v>
      </c>
      <c r="S104" s="24">
        <v>67</v>
      </c>
      <c r="T104" s="24">
        <v>0</v>
      </c>
      <c r="U104" s="24">
        <v>0</v>
      </c>
      <c r="V104" s="24">
        <v>0</v>
      </c>
      <c r="W104" s="24">
        <v>67</v>
      </c>
      <c r="X104" s="24">
        <v>67</v>
      </c>
      <c r="Z104" s="261">
        <f>IFERROR(_xlfn.PERCENTRANK.INC(T$6:T$230,T104),"-9999")</f>
        <v>0</v>
      </c>
      <c r="AA104" s="261">
        <f>IFERROR(_xlfn.PERCENTRANK.INC(X$6:X$230,X104),"-9999")</f>
        <v>0.6</v>
      </c>
    </row>
    <row r="105" spans="1:27" x14ac:dyDescent="0.25">
      <c r="A105" s="24">
        <v>540006</v>
      </c>
      <c r="B105" s="25" t="s">
        <v>28</v>
      </c>
      <c r="C105" s="25" t="s">
        <v>29</v>
      </c>
      <c r="D105" s="25" t="s">
        <v>23</v>
      </c>
      <c r="E105" s="24">
        <v>9</v>
      </c>
      <c r="F105" s="25"/>
      <c r="G105" s="24">
        <v>0</v>
      </c>
      <c r="H105" s="24">
        <v>7</v>
      </c>
      <c r="I105" s="24">
        <v>39</v>
      </c>
      <c r="J105" s="24">
        <v>8</v>
      </c>
      <c r="K105" s="24">
        <v>0</v>
      </c>
      <c r="L105" s="24">
        <v>21</v>
      </c>
      <c r="M105" s="24"/>
      <c r="N105" s="24">
        <v>67</v>
      </c>
      <c r="O105" s="24">
        <v>8</v>
      </c>
      <c r="P105" s="24">
        <v>75</v>
      </c>
      <c r="Q105" s="24"/>
      <c r="R105" s="24">
        <v>2</v>
      </c>
      <c r="S105" s="24">
        <v>57</v>
      </c>
      <c r="T105" s="24">
        <v>7</v>
      </c>
      <c r="U105" s="24">
        <v>0</v>
      </c>
      <c r="V105" s="24">
        <v>0</v>
      </c>
      <c r="W105" s="24">
        <v>64</v>
      </c>
      <c r="X105" s="24">
        <v>66</v>
      </c>
      <c r="Z105" s="261">
        <f>IFERROR(_xlfn.PERCENTRANK.INC(T$6:T$230,T105),"-9999")</f>
        <v>0.71399999999999997</v>
      </c>
      <c r="AA105" s="261">
        <f>IFERROR(_xlfn.PERCENTRANK.INC(X$6:X$230,X105),"-9999")</f>
        <v>0.57999999999999996</v>
      </c>
    </row>
    <row r="106" spans="1:27" x14ac:dyDescent="0.25">
      <c r="A106" s="24">
        <v>540165</v>
      </c>
      <c r="B106" s="25" t="s">
        <v>285</v>
      </c>
      <c r="C106" s="25" t="s">
        <v>280</v>
      </c>
      <c r="D106" s="25" t="s">
        <v>23</v>
      </c>
      <c r="E106" s="24">
        <v>3</v>
      </c>
      <c r="F106" s="25"/>
      <c r="G106" s="24">
        <v>0</v>
      </c>
      <c r="H106" s="24">
        <v>0</v>
      </c>
      <c r="I106" s="24">
        <v>67</v>
      </c>
      <c r="J106" s="24">
        <v>32</v>
      </c>
      <c r="K106" s="24">
        <v>0</v>
      </c>
      <c r="L106" s="24">
        <v>1</v>
      </c>
      <c r="M106" s="24"/>
      <c r="N106" s="24">
        <v>68</v>
      </c>
      <c r="O106" s="24">
        <v>32</v>
      </c>
      <c r="P106" s="24">
        <v>100</v>
      </c>
      <c r="Q106" s="24"/>
      <c r="R106" s="24">
        <v>0</v>
      </c>
      <c r="S106" s="24">
        <v>66</v>
      </c>
      <c r="T106" s="24">
        <v>0</v>
      </c>
      <c r="U106" s="24">
        <v>0</v>
      </c>
      <c r="V106" s="24">
        <v>0</v>
      </c>
      <c r="W106" s="24">
        <v>66</v>
      </c>
      <c r="X106" s="24">
        <v>66</v>
      </c>
      <c r="Z106" s="261">
        <f>IFERROR(_xlfn.PERCENTRANK.INC(T$6:T$230,T106),"-9999")</f>
        <v>0</v>
      </c>
      <c r="AA106" s="261">
        <f>IFERROR(_xlfn.PERCENTRANK.INC(X$6:X$230,X106),"-9999")</f>
        <v>0.57999999999999996</v>
      </c>
    </row>
    <row r="107" spans="1:27" x14ac:dyDescent="0.25">
      <c r="A107" s="24">
        <v>540212</v>
      </c>
      <c r="B107" s="25" t="s">
        <v>355</v>
      </c>
      <c r="C107" s="25" t="s">
        <v>356</v>
      </c>
      <c r="D107" s="25" t="s">
        <v>23</v>
      </c>
      <c r="E107" s="24">
        <v>5</v>
      </c>
      <c r="F107" s="25"/>
      <c r="G107" s="24">
        <v>0</v>
      </c>
      <c r="H107" s="24">
        <v>0</v>
      </c>
      <c r="I107" s="24">
        <v>38</v>
      </c>
      <c r="J107" s="24">
        <v>0</v>
      </c>
      <c r="K107" s="24">
        <v>0</v>
      </c>
      <c r="L107" s="24">
        <v>28</v>
      </c>
      <c r="M107" s="24"/>
      <c r="N107" s="24">
        <v>66</v>
      </c>
      <c r="O107" s="24">
        <v>0</v>
      </c>
      <c r="P107" s="24">
        <v>66</v>
      </c>
      <c r="Q107" s="24"/>
      <c r="R107" s="24">
        <v>0</v>
      </c>
      <c r="S107" s="24">
        <v>66</v>
      </c>
      <c r="T107" s="24">
        <v>0</v>
      </c>
      <c r="U107" s="24">
        <v>0</v>
      </c>
      <c r="V107" s="24">
        <v>0</v>
      </c>
      <c r="W107" s="24">
        <v>66</v>
      </c>
      <c r="X107" s="24">
        <v>66</v>
      </c>
      <c r="Z107" s="261">
        <f>IFERROR(_xlfn.PERCENTRANK.INC(T$6:T$230,T107),"-9999")</f>
        <v>0</v>
      </c>
      <c r="AA107" s="261">
        <f>IFERROR(_xlfn.PERCENTRANK.INC(X$6:X$230,X107),"-9999")</f>
        <v>0.57999999999999996</v>
      </c>
    </row>
    <row r="108" spans="1:27" x14ac:dyDescent="0.25">
      <c r="A108" s="24">
        <v>540013</v>
      </c>
      <c r="B108" s="25" t="s">
        <v>47</v>
      </c>
      <c r="C108" s="25" t="s">
        <v>46</v>
      </c>
      <c r="D108" s="25" t="s">
        <v>23</v>
      </c>
      <c r="E108" s="24">
        <v>11</v>
      </c>
      <c r="F108" s="25"/>
      <c r="G108" s="24">
        <v>0</v>
      </c>
      <c r="H108" s="24">
        <v>0</v>
      </c>
      <c r="I108" s="24">
        <v>49</v>
      </c>
      <c r="J108" s="24">
        <v>15</v>
      </c>
      <c r="K108" s="24">
        <v>0</v>
      </c>
      <c r="L108" s="24">
        <v>18</v>
      </c>
      <c r="M108" s="24"/>
      <c r="N108" s="24">
        <v>67</v>
      </c>
      <c r="O108" s="24">
        <v>15</v>
      </c>
      <c r="P108" s="24">
        <v>82</v>
      </c>
      <c r="Q108" s="24"/>
      <c r="R108" s="24">
        <v>0</v>
      </c>
      <c r="S108" s="24">
        <v>66</v>
      </c>
      <c r="T108" s="24">
        <v>0</v>
      </c>
      <c r="U108" s="24">
        <v>0</v>
      </c>
      <c r="V108" s="24">
        <v>0</v>
      </c>
      <c r="W108" s="24">
        <v>66</v>
      </c>
      <c r="X108" s="24">
        <v>66</v>
      </c>
      <c r="Z108" s="261">
        <f>IFERROR(_xlfn.PERCENTRANK.INC(T$6:T$230,T108),"-9999")</f>
        <v>0</v>
      </c>
      <c r="AA108" s="261">
        <f>IFERROR(_xlfn.PERCENTRANK.INC(X$6:X$230,X108),"-9999")</f>
        <v>0.57999999999999996</v>
      </c>
    </row>
    <row r="109" spans="1:27" x14ac:dyDescent="0.25">
      <c r="A109" s="24">
        <v>540069</v>
      </c>
      <c r="B109" s="25" t="s">
        <v>131</v>
      </c>
      <c r="C109" s="25" t="s">
        <v>128</v>
      </c>
      <c r="D109" s="25" t="s">
        <v>23</v>
      </c>
      <c r="E109" s="24">
        <v>9</v>
      </c>
      <c r="F109" s="25"/>
      <c r="G109" s="24">
        <v>0</v>
      </c>
      <c r="H109" s="24">
        <v>0</v>
      </c>
      <c r="I109" s="24">
        <v>62</v>
      </c>
      <c r="J109" s="24">
        <v>1</v>
      </c>
      <c r="K109" s="24">
        <v>0</v>
      </c>
      <c r="L109" s="24">
        <v>3</v>
      </c>
      <c r="M109" s="24"/>
      <c r="N109" s="24">
        <v>65</v>
      </c>
      <c r="O109" s="24">
        <v>1</v>
      </c>
      <c r="P109" s="24">
        <v>66</v>
      </c>
      <c r="Q109" s="24"/>
      <c r="R109" s="24">
        <v>0</v>
      </c>
      <c r="S109" s="24">
        <v>5</v>
      </c>
      <c r="T109" s="24">
        <v>0</v>
      </c>
      <c r="U109" s="24">
        <v>60</v>
      </c>
      <c r="V109" s="24">
        <v>0</v>
      </c>
      <c r="W109" s="24">
        <v>65</v>
      </c>
      <c r="X109" s="24">
        <v>65</v>
      </c>
      <c r="Z109" s="261">
        <f>IFERROR(_xlfn.PERCENTRANK.INC(T$6:T$230,T109),"-9999")</f>
        <v>0</v>
      </c>
      <c r="AA109" s="261">
        <f>IFERROR(_xlfn.PERCENTRANK.INC(X$6:X$230,X109),"-9999")</f>
        <v>0.57599999999999996</v>
      </c>
    </row>
    <row r="110" spans="1:27" x14ac:dyDescent="0.25">
      <c r="A110" s="28">
        <v>540033</v>
      </c>
      <c r="B110" s="29" t="s">
        <v>71</v>
      </c>
      <c r="C110" s="29" t="s">
        <v>70</v>
      </c>
      <c r="D110" s="29" t="s">
        <v>23</v>
      </c>
      <c r="E110" s="28">
        <v>4</v>
      </c>
      <c r="F110" s="29"/>
      <c r="G110" s="28">
        <v>0</v>
      </c>
      <c r="H110" s="28">
        <v>8</v>
      </c>
      <c r="I110" s="28">
        <v>34</v>
      </c>
      <c r="J110" s="28">
        <v>11</v>
      </c>
      <c r="K110" s="28">
        <v>0</v>
      </c>
      <c r="L110" s="28">
        <v>21</v>
      </c>
      <c r="M110" s="28"/>
      <c r="N110" s="28">
        <v>63</v>
      </c>
      <c r="O110" s="28">
        <v>11</v>
      </c>
      <c r="P110" s="28">
        <v>74</v>
      </c>
      <c r="Q110" s="28"/>
      <c r="R110" s="28">
        <v>0</v>
      </c>
      <c r="S110" s="28">
        <v>16</v>
      </c>
      <c r="T110" s="28">
        <v>16</v>
      </c>
      <c r="U110" s="28">
        <v>0</v>
      </c>
      <c r="V110" s="28">
        <v>0</v>
      </c>
      <c r="W110" s="28">
        <v>63</v>
      </c>
      <c r="X110" s="28">
        <v>63</v>
      </c>
      <c r="Z110" s="260">
        <f>IFERROR(_xlfn.PERCENTRANK.INC(T$6:T$230,T110),"-9999")</f>
        <v>0.80900000000000005</v>
      </c>
      <c r="AA110" s="261">
        <f>IFERROR(_xlfn.PERCENTRANK.INC(X$6:X$230,X110),"-9999")</f>
        <v>0.57099999999999995</v>
      </c>
    </row>
    <row r="111" spans="1:27" x14ac:dyDescent="0.25">
      <c r="A111" s="24">
        <v>540060</v>
      </c>
      <c r="B111" s="25" t="s">
        <v>117</v>
      </c>
      <c r="C111" s="25" t="s">
        <v>112</v>
      </c>
      <c r="D111" s="25" t="s">
        <v>23</v>
      </c>
      <c r="E111" s="24">
        <v>6</v>
      </c>
      <c r="F111" s="25"/>
      <c r="G111" s="24">
        <v>0</v>
      </c>
      <c r="H111" s="24">
        <v>6</v>
      </c>
      <c r="I111" s="24">
        <v>50</v>
      </c>
      <c r="J111" s="24">
        <v>22</v>
      </c>
      <c r="K111" s="24">
        <v>0</v>
      </c>
      <c r="L111" s="24">
        <v>5</v>
      </c>
      <c r="M111" s="24"/>
      <c r="N111" s="24">
        <v>61</v>
      </c>
      <c r="O111" s="24">
        <v>22</v>
      </c>
      <c r="P111" s="24">
        <v>83</v>
      </c>
      <c r="Q111" s="24"/>
      <c r="R111" s="24">
        <v>1</v>
      </c>
      <c r="S111" s="24">
        <v>57</v>
      </c>
      <c r="T111" s="24">
        <v>3</v>
      </c>
      <c r="U111" s="24">
        <v>0</v>
      </c>
      <c r="V111" s="24">
        <v>0</v>
      </c>
      <c r="W111" s="24">
        <v>60</v>
      </c>
      <c r="X111" s="24">
        <v>61</v>
      </c>
      <c r="Z111" s="261">
        <f>IFERROR(_xlfn.PERCENTRANK.INC(T$6:T$230,T111),"-9999")</f>
        <v>0.61399999999999999</v>
      </c>
      <c r="AA111" s="261">
        <f>IFERROR(_xlfn.PERCENTRANK.INC(X$6:X$230,X111),"-9999")</f>
        <v>0.56100000000000005</v>
      </c>
    </row>
    <row r="112" spans="1:27" x14ac:dyDescent="0.25">
      <c r="A112" s="24">
        <v>540286</v>
      </c>
      <c r="B112" s="25" t="s">
        <v>292</v>
      </c>
      <c r="C112" s="25" t="s">
        <v>288</v>
      </c>
      <c r="D112" s="25" t="s">
        <v>23</v>
      </c>
      <c r="E112" s="24">
        <v>1</v>
      </c>
      <c r="F112" s="25"/>
      <c r="G112" s="24">
        <v>0</v>
      </c>
      <c r="H112" s="24">
        <v>0</v>
      </c>
      <c r="I112" s="24">
        <v>61</v>
      </c>
      <c r="J112" s="24">
        <v>7</v>
      </c>
      <c r="K112" s="24">
        <v>0</v>
      </c>
      <c r="L112" s="24">
        <v>2</v>
      </c>
      <c r="M112" s="24"/>
      <c r="N112" s="24">
        <v>63</v>
      </c>
      <c r="O112" s="24">
        <v>7</v>
      </c>
      <c r="P112" s="24">
        <v>70</v>
      </c>
      <c r="Q112" s="24"/>
      <c r="R112" s="24">
        <v>0</v>
      </c>
      <c r="S112" s="24">
        <v>61</v>
      </c>
      <c r="T112" s="24">
        <v>0</v>
      </c>
      <c r="U112" s="24">
        <v>0</v>
      </c>
      <c r="V112" s="24">
        <v>0</v>
      </c>
      <c r="W112" s="24">
        <v>61</v>
      </c>
      <c r="X112" s="24">
        <v>61</v>
      </c>
      <c r="Z112" s="261">
        <f>IFERROR(_xlfn.PERCENTRANK.INC(T$6:T$230,T112),"-9999")</f>
        <v>0</v>
      </c>
      <c r="AA112" s="261">
        <f>IFERROR(_xlfn.PERCENTRANK.INC(X$6:X$230,X112),"-9999")</f>
        <v>0.56100000000000005</v>
      </c>
    </row>
    <row r="113" spans="1:27" x14ac:dyDescent="0.25">
      <c r="A113" s="24">
        <v>540256</v>
      </c>
      <c r="B113" s="25" t="s">
        <v>352</v>
      </c>
      <c r="C113" s="25" t="s">
        <v>350</v>
      </c>
      <c r="D113" s="25" t="s">
        <v>23</v>
      </c>
      <c r="E113" s="24">
        <v>10</v>
      </c>
      <c r="F113" s="25"/>
      <c r="G113" s="24">
        <v>0</v>
      </c>
      <c r="H113" s="24">
        <v>0</v>
      </c>
      <c r="I113" s="24">
        <v>42</v>
      </c>
      <c r="J113" s="24">
        <v>25</v>
      </c>
      <c r="K113" s="24">
        <v>0</v>
      </c>
      <c r="L113" s="24">
        <v>17</v>
      </c>
      <c r="M113" s="24"/>
      <c r="N113" s="24">
        <v>59</v>
      </c>
      <c r="O113" s="24">
        <v>25</v>
      </c>
      <c r="P113" s="24">
        <v>84</v>
      </c>
      <c r="Q113" s="24"/>
      <c r="R113" s="24">
        <v>58</v>
      </c>
      <c r="S113" s="24">
        <v>0</v>
      </c>
      <c r="T113" s="24">
        <v>0</v>
      </c>
      <c r="U113" s="24">
        <v>0</v>
      </c>
      <c r="V113" s="24">
        <v>0</v>
      </c>
      <c r="W113" s="24">
        <v>0</v>
      </c>
      <c r="X113" s="24">
        <v>58</v>
      </c>
      <c r="Z113" s="261">
        <f>IFERROR(_xlfn.PERCENTRANK.INC(T$6:T$230,T113),"-9999")</f>
        <v>0</v>
      </c>
      <c r="AA113" s="261">
        <f>IFERROR(_xlfn.PERCENTRANK.INC(X$6:X$230,X113),"-9999")</f>
        <v>0.55700000000000005</v>
      </c>
    </row>
    <row r="114" spans="1:27" x14ac:dyDescent="0.25">
      <c r="A114" s="24">
        <v>540092</v>
      </c>
      <c r="B114" s="25" t="s">
        <v>158</v>
      </c>
      <c r="C114" s="25" t="s">
        <v>159</v>
      </c>
      <c r="D114" s="25" t="s">
        <v>23</v>
      </c>
      <c r="E114" s="24">
        <v>2</v>
      </c>
      <c r="F114" s="25"/>
      <c r="G114" s="24">
        <v>0</v>
      </c>
      <c r="H114" s="24">
        <v>1</v>
      </c>
      <c r="I114" s="24">
        <v>38</v>
      </c>
      <c r="J114" s="24">
        <v>11</v>
      </c>
      <c r="K114" s="24">
        <v>0</v>
      </c>
      <c r="L114" s="24">
        <v>20</v>
      </c>
      <c r="M114" s="24"/>
      <c r="N114" s="24">
        <v>59</v>
      </c>
      <c r="O114" s="24">
        <v>11</v>
      </c>
      <c r="P114" s="24">
        <v>70</v>
      </c>
      <c r="Q114" s="24"/>
      <c r="R114" s="24">
        <v>1</v>
      </c>
      <c r="S114" s="24">
        <v>55</v>
      </c>
      <c r="T114" s="24">
        <v>1</v>
      </c>
      <c r="U114" s="24">
        <v>0</v>
      </c>
      <c r="V114" s="24">
        <v>0</v>
      </c>
      <c r="W114" s="24">
        <v>56</v>
      </c>
      <c r="X114" s="24">
        <v>57</v>
      </c>
      <c r="Z114" s="261">
        <f>IFERROR(_xlfn.PERCENTRANK.INC(T$6:T$230,T114),"-9999")</f>
        <v>0.51400000000000001</v>
      </c>
      <c r="AA114" s="261">
        <f>IFERROR(_xlfn.PERCENTRANK.INC(X$6:X$230,X114),"-9999")</f>
        <v>0.55200000000000005</v>
      </c>
    </row>
    <row r="115" spans="1:27" x14ac:dyDescent="0.25">
      <c r="A115" s="24">
        <v>540292</v>
      </c>
      <c r="B115" s="25" t="s">
        <v>167</v>
      </c>
      <c r="C115" s="25" t="s">
        <v>168</v>
      </c>
      <c r="D115" s="25" t="s">
        <v>23</v>
      </c>
      <c r="E115" s="24">
        <v>6</v>
      </c>
      <c r="F115" s="25"/>
      <c r="G115" s="24">
        <v>0</v>
      </c>
      <c r="H115" s="24">
        <v>7</v>
      </c>
      <c r="I115" s="24">
        <v>44</v>
      </c>
      <c r="J115" s="24">
        <v>0</v>
      </c>
      <c r="K115" s="24">
        <v>0</v>
      </c>
      <c r="L115" s="24">
        <v>5</v>
      </c>
      <c r="M115" s="24"/>
      <c r="N115" s="24">
        <v>56</v>
      </c>
      <c r="O115" s="24">
        <v>0</v>
      </c>
      <c r="P115" s="24">
        <v>56</v>
      </c>
      <c r="Q115" s="24"/>
      <c r="R115" s="24">
        <v>46</v>
      </c>
      <c r="S115" s="24">
        <v>4</v>
      </c>
      <c r="T115" s="24">
        <v>6</v>
      </c>
      <c r="U115" s="24">
        <v>0</v>
      </c>
      <c r="V115" s="24">
        <v>0</v>
      </c>
      <c r="W115" s="24">
        <v>10</v>
      </c>
      <c r="X115" s="24">
        <v>56</v>
      </c>
      <c r="Z115" s="261">
        <f>IFERROR(_xlfn.PERCENTRANK.INC(T$6:T$230,T115),"-9999")</f>
        <v>0.7</v>
      </c>
      <c r="AA115" s="261">
        <f>IFERROR(_xlfn.PERCENTRANK.INC(X$6:X$230,X115),"-9999")</f>
        <v>0.54700000000000004</v>
      </c>
    </row>
    <row r="116" spans="1:27" x14ac:dyDescent="0.25">
      <c r="A116" s="24">
        <v>540116</v>
      </c>
      <c r="B116" s="25" t="s">
        <v>196</v>
      </c>
      <c r="C116" s="25" t="s">
        <v>195</v>
      </c>
      <c r="D116" s="25" t="s">
        <v>23</v>
      </c>
      <c r="E116" s="24">
        <v>1</v>
      </c>
      <c r="F116" s="25"/>
      <c r="G116" s="24">
        <v>0</v>
      </c>
      <c r="H116" s="24">
        <v>9</v>
      </c>
      <c r="I116" s="24">
        <v>46</v>
      </c>
      <c r="J116" s="24">
        <v>3</v>
      </c>
      <c r="K116" s="24">
        <v>0</v>
      </c>
      <c r="L116" s="24">
        <v>0</v>
      </c>
      <c r="M116" s="24"/>
      <c r="N116" s="24">
        <v>55</v>
      </c>
      <c r="O116" s="24">
        <v>3</v>
      </c>
      <c r="P116" s="24">
        <v>58</v>
      </c>
      <c r="Q116" s="24"/>
      <c r="R116" s="24">
        <v>0</v>
      </c>
      <c r="S116" s="24">
        <v>48</v>
      </c>
      <c r="T116" s="24">
        <v>7</v>
      </c>
      <c r="U116" s="24">
        <v>0</v>
      </c>
      <c r="V116" s="24">
        <v>0</v>
      </c>
      <c r="W116" s="24">
        <v>55</v>
      </c>
      <c r="X116" s="24">
        <v>55</v>
      </c>
      <c r="Z116" s="261">
        <f>IFERROR(_xlfn.PERCENTRANK.INC(T$6:T$230,T116),"-9999")</f>
        <v>0.71399999999999997</v>
      </c>
      <c r="AA116" s="261">
        <f>IFERROR(_xlfn.PERCENTRANK.INC(X$6:X$230,X116),"-9999")</f>
        <v>0.53800000000000003</v>
      </c>
    </row>
    <row r="117" spans="1:27" x14ac:dyDescent="0.25">
      <c r="A117" s="24">
        <v>540259</v>
      </c>
      <c r="B117" s="25" t="s">
        <v>332</v>
      </c>
      <c r="C117" s="25" t="s">
        <v>330</v>
      </c>
      <c r="D117" s="25" t="s">
        <v>23</v>
      </c>
      <c r="E117" s="24">
        <v>5</v>
      </c>
      <c r="F117" s="25"/>
      <c r="G117" s="24">
        <v>0</v>
      </c>
      <c r="H117" s="24">
        <v>0</v>
      </c>
      <c r="I117" s="24">
        <v>55</v>
      </c>
      <c r="J117" s="24">
        <v>3</v>
      </c>
      <c r="K117" s="24">
        <v>0</v>
      </c>
      <c r="L117" s="24">
        <v>0</v>
      </c>
      <c r="M117" s="24"/>
      <c r="N117" s="24">
        <v>55</v>
      </c>
      <c r="O117" s="24">
        <v>3</v>
      </c>
      <c r="P117" s="24">
        <v>58</v>
      </c>
      <c r="Q117" s="24"/>
      <c r="R117" s="24">
        <v>0</v>
      </c>
      <c r="S117" s="24">
        <v>55</v>
      </c>
      <c r="T117" s="24">
        <v>0</v>
      </c>
      <c r="U117" s="24">
        <v>0</v>
      </c>
      <c r="V117" s="24">
        <v>0</v>
      </c>
      <c r="W117" s="24">
        <v>55</v>
      </c>
      <c r="X117" s="24">
        <v>55</v>
      </c>
      <c r="Z117" s="261">
        <f>IFERROR(_xlfn.PERCENTRANK.INC(T$6:T$230,T117),"-9999")</f>
        <v>0</v>
      </c>
      <c r="AA117" s="261">
        <f>IFERROR(_xlfn.PERCENTRANK.INC(X$6:X$230,X117),"-9999")</f>
        <v>0.53800000000000003</v>
      </c>
    </row>
    <row r="118" spans="1:27" x14ac:dyDescent="0.25">
      <c r="A118" s="24">
        <v>540023</v>
      </c>
      <c r="B118" s="25" t="s">
        <v>63</v>
      </c>
      <c r="C118" s="25" t="s">
        <v>64</v>
      </c>
      <c r="D118" s="25" t="s">
        <v>23</v>
      </c>
      <c r="E118" s="24">
        <v>3</v>
      </c>
      <c r="F118" s="25"/>
      <c r="G118" s="24">
        <v>0</v>
      </c>
      <c r="H118" s="24">
        <v>0</v>
      </c>
      <c r="I118" s="24">
        <v>21</v>
      </c>
      <c r="J118" s="24">
        <v>2</v>
      </c>
      <c r="K118" s="24">
        <v>0</v>
      </c>
      <c r="L118" s="24">
        <v>34</v>
      </c>
      <c r="M118" s="24"/>
      <c r="N118" s="24">
        <v>55</v>
      </c>
      <c r="O118" s="24">
        <v>2</v>
      </c>
      <c r="P118" s="24">
        <v>57</v>
      </c>
      <c r="Q118" s="24"/>
      <c r="R118" s="24">
        <v>0</v>
      </c>
      <c r="S118" s="24">
        <v>54</v>
      </c>
      <c r="T118" s="24">
        <v>0</v>
      </c>
      <c r="U118" s="24">
        <v>0</v>
      </c>
      <c r="V118" s="24">
        <v>0</v>
      </c>
      <c r="W118" s="24">
        <v>54</v>
      </c>
      <c r="X118" s="24">
        <v>54</v>
      </c>
      <c r="Z118" s="261">
        <f>IFERROR(_xlfn.PERCENTRANK.INC(T$6:T$230,T118),"-9999")</f>
        <v>0</v>
      </c>
      <c r="AA118" s="261">
        <f>IFERROR(_xlfn.PERCENTRANK.INC(X$6:X$230,X118),"-9999")</f>
        <v>0.52800000000000002</v>
      </c>
    </row>
    <row r="119" spans="1:27" x14ac:dyDescent="0.25">
      <c r="A119" s="24">
        <v>540044</v>
      </c>
      <c r="B119" s="25" t="s">
        <v>92</v>
      </c>
      <c r="C119" s="25" t="s">
        <v>90</v>
      </c>
      <c r="D119" s="25" t="s">
        <v>23</v>
      </c>
      <c r="E119" s="24">
        <v>4</v>
      </c>
      <c r="F119" s="25"/>
      <c r="G119" s="24">
        <v>0</v>
      </c>
      <c r="H119" s="24">
        <v>0</v>
      </c>
      <c r="I119" s="24">
        <v>56</v>
      </c>
      <c r="J119" s="24">
        <v>0</v>
      </c>
      <c r="K119" s="24">
        <v>0</v>
      </c>
      <c r="L119" s="24">
        <v>0</v>
      </c>
      <c r="M119" s="24"/>
      <c r="N119" s="24">
        <v>56</v>
      </c>
      <c r="O119" s="24">
        <v>0</v>
      </c>
      <c r="P119" s="24">
        <v>56</v>
      </c>
      <c r="Q119" s="24"/>
      <c r="R119" s="24">
        <v>54</v>
      </c>
      <c r="S119" s="24">
        <v>0</v>
      </c>
      <c r="T119" s="24">
        <v>0</v>
      </c>
      <c r="U119" s="24">
        <v>0</v>
      </c>
      <c r="V119" s="24">
        <v>0</v>
      </c>
      <c r="W119" s="24">
        <v>0</v>
      </c>
      <c r="X119" s="24">
        <v>54</v>
      </c>
      <c r="Z119" s="261">
        <f>IFERROR(_xlfn.PERCENTRANK.INC(T$6:T$230,T119),"-9999")</f>
        <v>0</v>
      </c>
      <c r="AA119" s="261">
        <f>IFERROR(_xlfn.PERCENTRANK.INC(X$6:X$230,X119),"-9999")</f>
        <v>0.52800000000000002</v>
      </c>
    </row>
    <row r="120" spans="1:27" x14ac:dyDescent="0.25">
      <c r="A120" s="24">
        <v>540077</v>
      </c>
      <c r="B120" s="25" t="s">
        <v>140</v>
      </c>
      <c r="C120" s="25" t="s">
        <v>134</v>
      </c>
      <c r="D120" s="25" t="s">
        <v>23</v>
      </c>
      <c r="E120" s="24">
        <v>3</v>
      </c>
      <c r="F120" s="25"/>
      <c r="G120" s="24">
        <v>0</v>
      </c>
      <c r="H120" s="24">
        <v>6</v>
      </c>
      <c r="I120" s="24">
        <v>40</v>
      </c>
      <c r="J120" s="24">
        <v>27</v>
      </c>
      <c r="K120" s="24">
        <v>0</v>
      </c>
      <c r="L120" s="24">
        <v>8</v>
      </c>
      <c r="M120" s="24"/>
      <c r="N120" s="24">
        <v>54</v>
      </c>
      <c r="O120" s="24">
        <v>27</v>
      </c>
      <c r="P120" s="24">
        <v>81</v>
      </c>
      <c r="Q120" s="24"/>
      <c r="R120" s="24">
        <v>0</v>
      </c>
      <c r="S120" s="24">
        <v>45</v>
      </c>
      <c r="T120" s="24">
        <v>8</v>
      </c>
      <c r="U120" s="24">
        <v>0</v>
      </c>
      <c r="V120" s="24">
        <v>0</v>
      </c>
      <c r="W120" s="24">
        <v>53</v>
      </c>
      <c r="X120" s="24">
        <v>53</v>
      </c>
      <c r="Z120" s="261">
        <f>IFERROR(_xlfn.PERCENTRANK.INC(T$6:T$230,T120),"-9999")</f>
        <v>0.72799999999999998</v>
      </c>
      <c r="AA120" s="261">
        <f>IFERROR(_xlfn.PERCENTRANK.INC(X$6:X$230,X120),"-9999")</f>
        <v>0.52300000000000002</v>
      </c>
    </row>
    <row r="121" spans="1:27" x14ac:dyDescent="0.25">
      <c r="A121" s="24">
        <v>540118</v>
      </c>
      <c r="B121" s="25" t="s">
        <v>202</v>
      </c>
      <c r="C121" s="25" t="s">
        <v>195</v>
      </c>
      <c r="D121" s="25" t="s">
        <v>23</v>
      </c>
      <c r="E121" s="24">
        <v>1</v>
      </c>
      <c r="F121" s="25"/>
      <c r="G121" s="24">
        <v>0</v>
      </c>
      <c r="H121" s="24">
        <v>8</v>
      </c>
      <c r="I121" s="24">
        <v>45</v>
      </c>
      <c r="J121" s="24">
        <v>20</v>
      </c>
      <c r="K121" s="24">
        <v>0</v>
      </c>
      <c r="L121" s="24">
        <v>0</v>
      </c>
      <c r="M121" s="24"/>
      <c r="N121" s="24">
        <v>53</v>
      </c>
      <c r="O121" s="24">
        <v>20</v>
      </c>
      <c r="P121" s="24">
        <v>73</v>
      </c>
      <c r="Q121" s="24"/>
      <c r="R121" s="24">
        <v>0</v>
      </c>
      <c r="S121" s="24">
        <v>45</v>
      </c>
      <c r="T121" s="24">
        <v>6</v>
      </c>
      <c r="U121" s="24">
        <v>0</v>
      </c>
      <c r="V121" s="24">
        <v>0</v>
      </c>
      <c r="W121" s="24">
        <v>51</v>
      </c>
      <c r="X121" s="24">
        <v>51</v>
      </c>
      <c r="Z121" s="261">
        <f>IFERROR(_xlfn.PERCENTRANK.INC(T$6:T$230,T121),"-9999")</f>
        <v>0.7</v>
      </c>
      <c r="AA121" s="261">
        <f>IFERROR(_xlfn.PERCENTRANK.INC(X$6:X$230,X121),"-9999")</f>
        <v>0.51400000000000001</v>
      </c>
    </row>
    <row r="122" spans="1:27" x14ac:dyDescent="0.25">
      <c r="A122" s="24">
        <v>540101</v>
      </c>
      <c r="B122" s="25" t="s">
        <v>170</v>
      </c>
      <c r="C122" s="25" t="s">
        <v>168</v>
      </c>
      <c r="D122" s="25" t="s">
        <v>23</v>
      </c>
      <c r="E122" s="24">
        <v>6</v>
      </c>
      <c r="F122" s="25"/>
      <c r="G122" s="24">
        <v>0</v>
      </c>
      <c r="H122" s="24">
        <v>0</v>
      </c>
      <c r="I122" s="24">
        <v>50</v>
      </c>
      <c r="J122" s="24">
        <v>0</v>
      </c>
      <c r="K122" s="24">
        <v>0</v>
      </c>
      <c r="L122" s="24">
        <v>1</v>
      </c>
      <c r="M122" s="24"/>
      <c r="N122" s="24">
        <v>51</v>
      </c>
      <c r="O122" s="24">
        <v>0</v>
      </c>
      <c r="P122" s="24">
        <v>51</v>
      </c>
      <c r="Q122" s="24"/>
      <c r="R122" s="24">
        <v>0</v>
      </c>
      <c r="S122" s="24">
        <v>51</v>
      </c>
      <c r="T122" s="24">
        <v>0</v>
      </c>
      <c r="U122" s="24">
        <v>0</v>
      </c>
      <c r="V122" s="24">
        <v>0</v>
      </c>
      <c r="W122" s="24">
        <v>51</v>
      </c>
      <c r="X122" s="24">
        <v>51</v>
      </c>
      <c r="Z122" s="261">
        <f>IFERROR(_xlfn.PERCENTRANK.INC(T$6:T$230,T122),"-9999")</f>
        <v>0</v>
      </c>
      <c r="AA122" s="261">
        <f>IFERROR(_xlfn.PERCENTRANK.INC(X$6:X$230,X122),"-9999")</f>
        <v>0.51400000000000001</v>
      </c>
    </row>
    <row r="123" spans="1:27" x14ac:dyDescent="0.25">
      <c r="A123" s="24">
        <v>540059</v>
      </c>
      <c r="B123" s="25" t="s">
        <v>116</v>
      </c>
      <c r="C123" s="25" t="s">
        <v>112</v>
      </c>
      <c r="D123" s="25" t="s">
        <v>23</v>
      </c>
      <c r="E123" s="24">
        <v>6</v>
      </c>
      <c r="F123" s="25"/>
      <c r="G123" s="24">
        <v>0</v>
      </c>
      <c r="H123" s="24">
        <v>12</v>
      </c>
      <c r="I123" s="24">
        <v>37</v>
      </c>
      <c r="J123" s="24">
        <v>19</v>
      </c>
      <c r="K123" s="24">
        <v>0</v>
      </c>
      <c r="L123" s="24">
        <v>1</v>
      </c>
      <c r="M123" s="24"/>
      <c r="N123" s="24">
        <v>50</v>
      </c>
      <c r="O123" s="24">
        <v>19</v>
      </c>
      <c r="P123" s="24">
        <v>69</v>
      </c>
      <c r="Q123" s="24"/>
      <c r="R123" s="24">
        <v>0</v>
      </c>
      <c r="S123" s="24">
        <v>42</v>
      </c>
      <c r="T123" s="24">
        <v>8</v>
      </c>
      <c r="U123" s="24">
        <v>0</v>
      </c>
      <c r="V123" s="24">
        <v>0</v>
      </c>
      <c r="W123" s="24">
        <v>50</v>
      </c>
      <c r="X123" s="24">
        <v>50</v>
      </c>
      <c r="Z123" s="261">
        <f>IFERROR(_xlfn.PERCENTRANK.INC(T$6:T$230,T123),"-9999")</f>
        <v>0.72799999999999998</v>
      </c>
      <c r="AA123" s="261">
        <f>IFERROR(_xlfn.PERCENTRANK.INC(X$6:X$230,X123),"-9999")</f>
        <v>0.504</v>
      </c>
    </row>
    <row r="124" spans="1:27" x14ac:dyDescent="0.25">
      <c r="A124" s="24">
        <v>540031</v>
      </c>
      <c r="B124" s="25" t="s">
        <v>75</v>
      </c>
      <c r="C124" s="25" t="s">
        <v>70</v>
      </c>
      <c r="D124" s="25" t="s">
        <v>23</v>
      </c>
      <c r="E124" s="24">
        <v>4</v>
      </c>
      <c r="F124" s="25"/>
      <c r="G124" s="24">
        <v>0</v>
      </c>
      <c r="H124" s="24">
        <v>0</v>
      </c>
      <c r="I124" s="24">
        <v>25</v>
      </c>
      <c r="J124" s="24">
        <v>4</v>
      </c>
      <c r="K124" s="24">
        <v>0</v>
      </c>
      <c r="L124" s="24">
        <v>26</v>
      </c>
      <c r="M124" s="24"/>
      <c r="N124" s="24">
        <v>51</v>
      </c>
      <c r="O124" s="24">
        <v>4</v>
      </c>
      <c r="P124" s="24">
        <v>55</v>
      </c>
      <c r="Q124" s="24"/>
      <c r="R124" s="24">
        <v>50</v>
      </c>
      <c r="S124" s="24">
        <v>0</v>
      </c>
      <c r="T124" s="24">
        <v>0</v>
      </c>
      <c r="U124" s="24">
        <v>0</v>
      </c>
      <c r="V124" s="24">
        <v>0</v>
      </c>
      <c r="W124" s="24">
        <v>0</v>
      </c>
      <c r="X124" s="24">
        <v>50</v>
      </c>
      <c r="Z124" s="261">
        <f>IFERROR(_xlfn.PERCENTRANK.INC(T$6:T$230,T124),"-9999")</f>
        <v>0</v>
      </c>
      <c r="AA124" s="261">
        <f>IFERROR(_xlfn.PERCENTRANK.INC(X$6:X$230,X124),"-9999")</f>
        <v>0.504</v>
      </c>
    </row>
    <row r="125" spans="1:27" x14ac:dyDescent="0.25">
      <c r="A125" s="24">
        <v>540099</v>
      </c>
      <c r="B125" s="25" t="s">
        <v>176</v>
      </c>
      <c r="C125" s="25" t="s">
        <v>168</v>
      </c>
      <c r="D125" s="25" t="s">
        <v>23</v>
      </c>
      <c r="E125" s="24">
        <v>6</v>
      </c>
      <c r="F125" s="25"/>
      <c r="G125" s="24">
        <v>0</v>
      </c>
      <c r="H125" s="24">
        <v>10</v>
      </c>
      <c r="I125" s="24">
        <v>36</v>
      </c>
      <c r="J125" s="24">
        <v>1</v>
      </c>
      <c r="K125" s="24">
        <v>0</v>
      </c>
      <c r="L125" s="24">
        <v>3</v>
      </c>
      <c r="M125" s="24"/>
      <c r="N125" s="24">
        <v>49</v>
      </c>
      <c r="O125" s="24">
        <v>1</v>
      </c>
      <c r="P125" s="24">
        <v>50</v>
      </c>
      <c r="Q125" s="24"/>
      <c r="R125" s="24">
        <v>1</v>
      </c>
      <c r="S125" s="24">
        <v>40</v>
      </c>
      <c r="T125" s="24">
        <v>8</v>
      </c>
      <c r="U125" s="24">
        <v>0</v>
      </c>
      <c r="V125" s="24">
        <v>0</v>
      </c>
      <c r="W125" s="24">
        <v>48</v>
      </c>
      <c r="X125" s="24">
        <v>49</v>
      </c>
      <c r="Z125" s="261">
        <f>IFERROR(_xlfn.PERCENTRANK.INC(T$6:T$230,T125),"-9999")</f>
        <v>0.72799999999999998</v>
      </c>
      <c r="AA125" s="261">
        <f>IFERROR(_xlfn.PERCENTRANK.INC(X$6:X$230,X125),"-9999")</f>
        <v>0.49</v>
      </c>
    </row>
    <row r="126" spans="1:27" x14ac:dyDescent="0.25">
      <c r="A126" s="24">
        <v>540161</v>
      </c>
      <c r="B126" s="25" t="s">
        <v>269</v>
      </c>
      <c r="C126" s="25" t="s">
        <v>268</v>
      </c>
      <c r="D126" s="25" t="s">
        <v>23</v>
      </c>
      <c r="E126" s="24">
        <v>6</v>
      </c>
      <c r="F126" s="25"/>
      <c r="G126" s="24">
        <v>0</v>
      </c>
      <c r="H126" s="24">
        <v>3</v>
      </c>
      <c r="I126" s="24">
        <v>45</v>
      </c>
      <c r="J126" s="24">
        <v>0</v>
      </c>
      <c r="K126" s="24">
        <v>0</v>
      </c>
      <c r="L126" s="24">
        <v>1</v>
      </c>
      <c r="M126" s="24"/>
      <c r="N126" s="24">
        <v>49</v>
      </c>
      <c r="O126" s="24">
        <v>0</v>
      </c>
      <c r="P126" s="24">
        <v>49</v>
      </c>
      <c r="Q126" s="24"/>
      <c r="R126" s="24">
        <v>0</v>
      </c>
      <c r="S126" s="24">
        <v>46</v>
      </c>
      <c r="T126" s="24">
        <v>3</v>
      </c>
      <c r="U126" s="24">
        <v>0</v>
      </c>
      <c r="V126" s="24">
        <v>0</v>
      </c>
      <c r="W126" s="24">
        <v>49</v>
      </c>
      <c r="X126" s="24">
        <v>49</v>
      </c>
      <c r="Z126" s="261">
        <f>IFERROR(_xlfn.PERCENTRANK.INC(T$6:T$230,T126),"-9999")</f>
        <v>0.61399999999999999</v>
      </c>
      <c r="AA126" s="261">
        <f>IFERROR(_xlfn.PERCENTRANK.INC(X$6:X$230,X126),"-9999")</f>
        <v>0.49</v>
      </c>
    </row>
    <row r="127" spans="1:27" x14ac:dyDescent="0.25">
      <c r="A127" s="24">
        <v>540242</v>
      </c>
      <c r="B127" s="25" t="s">
        <v>120</v>
      </c>
      <c r="C127" s="25" t="s">
        <v>112</v>
      </c>
      <c r="D127" s="25" t="s">
        <v>23</v>
      </c>
      <c r="E127" s="24">
        <v>6</v>
      </c>
      <c r="F127" s="25"/>
      <c r="G127" s="24">
        <v>0</v>
      </c>
      <c r="H127" s="24">
        <v>0</v>
      </c>
      <c r="I127" s="24">
        <v>47</v>
      </c>
      <c r="J127" s="24">
        <v>102</v>
      </c>
      <c r="K127" s="24">
        <v>0</v>
      </c>
      <c r="L127" s="24">
        <v>3</v>
      </c>
      <c r="M127" s="24"/>
      <c r="N127" s="24">
        <v>50</v>
      </c>
      <c r="O127" s="24">
        <v>102</v>
      </c>
      <c r="P127" s="24">
        <v>152</v>
      </c>
      <c r="Q127" s="24"/>
      <c r="R127" s="24">
        <v>49</v>
      </c>
      <c r="S127" s="24">
        <v>0</v>
      </c>
      <c r="T127" s="24">
        <v>0</v>
      </c>
      <c r="U127" s="24">
        <v>0</v>
      </c>
      <c r="V127" s="24">
        <v>0</v>
      </c>
      <c r="W127" s="24">
        <v>0</v>
      </c>
      <c r="X127" s="24">
        <v>49</v>
      </c>
      <c r="Z127" s="261">
        <f>IFERROR(_xlfn.PERCENTRANK.INC(T$6:T$230,T127),"-9999")</f>
        <v>0</v>
      </c>
      <c r="AA127" s="261">
        <f>IFERROR(_xlfn.PERCENTRANK.INC(X$6:X$230,X127),"-9999")</f>
        <v>0.49</v>
      </c>
    </row>
    <row r="128" spans="1:27" x14ac:dyDescent="0.25">
      <c r="A128" s="24">
        <v>545538</v>
      </c>
      <c r="B128" s="25" t="s">
        <v>225</v>
      </c>
      <c r="C128" s="25" t="s">
        <v>222</v>
      </c>
      <c r="D128" s="25" t="s">
        <v>23</v>
      </c>
      <c r="E128" s="24">
        <v>2</v>
      </c>
      <c r="F128" s="25"/>
      <c r="G128" s="24">
        <v>0</v>
      </c>
      <c r="H128" s="24">
        <v>0</v>
      </c>
      <c r="I128" s="24">
        <v>50</v>
      </c>
      <c r="J128" s="24">
        <v>1</v>
      </c>
      <c r="K128" s="24">
        <v>0</v>
      </c>
      <c r="L128" s="24">
        <v>0</v>
      </c>
      <c r="M128" s="24"/>
      <c r="N128" s="24">
        <v>50</v>
      </c>
      <c r="O128" s="24">
        <v>1</v>
      </c>
      <c r="P128" s="24">
        <v>51</v>
      </c>
      <c r="Q128" s="24"/>
      <c r="R128" s="24">
        <v>0</v>
      </c>
      <c r="S128" s="24">
        <v>48</v>
      </c>
      <c r="T128" s="24">
        <v>0</v>
      </c>
      <c r="U128" s="24">
        <v>0</v>
      </c>
      <c r="V128" s="24">
        <v>0</v>
      </c>
      <c r="W128" s="24">
        <v>48</v>
      </c>
      <c r="X128" s="24">
        <v>48</v>
      </c>
      <c r="Z128" s="261">
        <f>IFERROR(_xlfn.PERCENTRANK.INC(T$6:T$230,T128),"-9999")</f>
        <v>0</v>
      </c>
      <c r="AA128" s="261">
        <f>IFERROR(_xlfn.PERCENTRANK.INC(X$6:X$230,X128),"-9999")</f>
        <v>0.48499999999999999</v>
      </c>
    </row>
    <row r="129" spans="1:27" x14ac:dyDescent="0.25">
      <c r="A129" s="24">
        <v>540043</v>
      </c>
      <c r="B129" s="25" t="s">
        <v>91</v>
      </c>
      <c r="C129" s="25" t="s">
        <v>90</v>
      </c>
      <c r="D129" s="25" t="s">
        <v>23</v>
      </c>
      <c r="E129" s="24">
        <v>4</v>
      </c>
      <c r="F129" s="25"/>
      <c r="G129" s="24">
        <v>0</v>
      </c>
      <c r="H129" s="24">
        <v>1</v>
      </c>
      <c r="I129" s="24">
        <v>46</v>
      </c>
      <c r="J129" s="24">
        <v>0</v>
      </c>
      <c r="K129" s="24">
        <v>0</v>
      </c>
      <c r="L129" s="24">
        <v>0</v>
      </c>
      <c r="M129" s="24"/>
      <c r="N129" s="24">
        <v>47</v>
      </c>
      <c r="O129" s="24">
        <v>0</v>
      </c>
      <c r="P129" s="24">
        <v>47</v>
      </c>
      <c r="Q129" s="24"/>
      <c r="R129" s="24">
        <v>0</v>
      </c>
      <c r="S129" s="24">
        <v>46</v>
      </c>
      <c r="T129" s="24">
        <v>1</v>
      </c>
      <c r="U129" s="24">
        <v>0</v>
      </c>
      <c r="V129" s="24">
        <v>0</v>
      </c>
      <c r="W129" s="24">
        <v>47</v>
      </c>
      <c r="X129" s="24">
        <v>47</v>
      </c>
      <c r="Z129" s="261">
        <f>IFERROR(_xlfn.PERCENTRANK.INC(T$6:T$230,T129),"-9999")</f>
        <v>0.51400000000000001</v>
      </c>
      <c r="AA129" s="261">
        <f>IFERROR(_xlfn.PERCENTRANK.INC(X$6:X$230,X129),"-9999")</f>
        <v>0.48</v>
      </c>
    </row>
    <row r="130" spans="1:27" x14ac:dyDescent="0.25">
      <c r="A130" s="24">
        <v>540115</v>
      </c>
      <c r="B130" s="25" t="s">
        <v>194</v>
      </c>
      <c r="C130" s="25" t="s">
        <v>195</v>
      </c>
      <c r="D130" s="25" t="s">
        <v>23</v>
      </c>
      <c r="E130" s="24">
        <v>1</v>
      </c>
      <c r="F130" s="25"/>
      <c r="G130" s="24">
        <v>0</v>
      </c>
      <c r="H130" s="24">
        <v>31</v>
      </c>
      <c r="I130" s="24">
        <v>16</v>
      </c>
      <c r="J130" s="24">
        <v>4</v>
      </c>
      <c r="K130" s="24">
        <v>0</v>
      </c>
      <c r="L130" s="24">
        <v>0</v>
      </c>
      <c r="M130" s="24"/>
      <c r="N130" s="24">
        <v>47</v>
      </c>
      <c r="O130" s="24">
        <v>4</v>
      </c>
      <c r="P130" s="24">
        <v>51</v>
      </c>
      <c r="Q130" s="24"/>
      <c r="R130" s="24">
        <v>0</v>
      </c>
      <c r="S130" s="24">
        <v>17</v>
      </c>
      <c r="T130" s="24">
        <v>29</v>
      </c>
      <c r="U130" s="24">
        <v>0</v>
      </c>
      <c r="V130" s="24">
        <v>0</v>
      </c>
      <c r="W130" s="24">
        <v>46</v>
      </c>
      <c r="X130" s="24">
        <v>46</v>
      </c>
      <c r="Z130" s="260">
        <f>IFERROR(_xlfn.PERCENTRANK.INC(T$6:T$230,T130),"-9999")</f>
        <v>0.89</v>
      </c>
      <c r="AA130" s="261">
        <f>IFERROR(_xlfn.PERCENTRANK.INC(X$6:X$230,X130),"-9999")</f>
        <v>0.47599999999999998</v>
      </c>
    </row>
    <row r="131" spans="1:27" x14ac:dyDescent="0.25">
      <c r="A131" s="24">
        <v>540090</v>
      </c>
      <c r="B131" s="25" t="s">
        <v>156</v>
      </c>
      <c r="C131" s="25" t="s">
        <v>155</v>
      </c>
      <c r="D131" s="25" t="s">
        <v>23</v>
      </c>
      <c r="E131" s="24">
        <v>2</v>
      </c>
      <c r="F131" s="25"/>
      <c r="G131" s="24">
        <v>0</v>
      </c>
      <c r="H131" s="24">
        <v>3</v>
      </c>
      <c r="I131" s="24">
        <v>40</v>
      </c>
      <c r="J131" s="24">
        <v>0</v>
      </c>
      <c r="K131" s="24">
        <v>0</v>
      </c>
      <c r="L131" s="24">
        <v>1</v>
      </c>
      <c r="M131" s="24"/>
      <c r="N131" s="24">
        <v>44</v>
      </c>
      <c r="O131" s="24">
        <v>0</v>
      </c>
      <c r="P131" s="24">
        <v>44</v>
      </c>
      <c r="Q131" s="24"/>
      <c r="R131" s="24">
        <v>40</v>
      </c>
      <c r="S131" s="24">
        <v>2</v>
      </c>
      <c r="T131" s="24">
        <v>2</v>
      </c>
      <c r="U131" s="24">
        <v>0</v>
      </c>
      <c r="V131" s="24">
        <v>0</v>
      </c>
      <c r="W131" s="24">
        <v>4</v>
      </c>
      <c r="X131" s="24">
        <v>44</v>
      </c>
      <c r="Z131" s="261">
        <f>IFERROR(_xlfn.PERCENTRANK.INC(T$6:T$230,T131),"-9999")</f>
        <v>0.57999999999999996</v>
      </c>
      <c r="AA131" s="261">
        <f>IFERROR(_xlfn.PERCENTRANK.INC(X$6:X$230,X131),"-9999")</f>
        <v>0.47099999999999997</v>
      </c>
    </row>
    <row r="132" spans="1:27" x14ac:dyDescent="0.25">
      <c r="A132" s="24">
        <v>540280</v>
      </c>
      <c r="B132" s="25" t="s">
        <v>76</v>
      </c>
      <c r="C132" s="25" t="s">
        <v>70</v>
      </c>
      <c r="D132" s="25" t="s">
        <v>23</v>
      </c>
      <c r="E132" s="24">
        <v>4</v>
      </c>
      <c r="F132" s="25"/>
      <c r="G132" s="24">
        <v>0</v>
      </c>
      <c r="H132" s="24">
        <v>0</v>
      </c>
      <c r="I132" s="24">
        <v>33</v>
      </c>
      <c r="J132" s="24">
        <v>0</v>
      </c>
      <c r="K132" s="24">
        <v>0</v>
      </c>
      <c r="L132" s="24">
        <v>11</v>
      </c>
      <c r="M132" s="24"/>
      <c r="N132" s="24">
        <v>44</v>
      </c>
      <c r="O132" s="24">
        <v>0</v>
      </c>
      <c r="P132" s="24">
        <v>44</v>
      </c>
      <c r="Q132" s="24"/>
      <c r="R132" s="24">
        <v>43</v>
      </c>
      <c r="S132" s="24">
        <v>0</v>
      </c>
      <c r="T132" s="24">
        <v>0</v>
      </c>
      <c r="U132" s="24">
        <v>0</v>
      </c>
      <c r="V132" s="24">
        <v>0</v>
      </c>
      <c r="W132" s="24">
        <v>0</v>
      </c>
      <c r="X132" s="24">
        <v>43</v>
      </c>
      <c r="Z132" s="261">
        <f>IFERROR(_xlfn.PERCENTRANK.INC(T$6:T$230,T132),"-9999")</f>
        <v>0</v>
      </c>
      <c r="AA132" s="261">
        <f>IFERROR(_xlfn.PERCENTRANK.INC(X$6:X$230,X132),"-9999")</f>
        <v>0.46600000000000003</v>
      </c>
    </row>
    <row r="133" spans="1:27" x14ac:dyDescent="0.25">
      <c r="A133" s="24">
        <v>540082</v>
      </c>
      <c r="B133" s="25" t="s">
        <v>143</v>
      </c>
      <c r="C133" s="25" t="s">
        <v>134</v>
      </c>
      <c r="D133" s="25" t="s">
        <v>23</v>
      </c>
      <c r="E133" s="24">
        <v>3</v>
      </c>
      <c r="F133" s="25"/>
      <c r="G133" s="24">
        <v>0</v>
      </c>
      <c r="H133" s="24">
        <v>2</v>
      </c>
      <c r="I133" s="24">
        <v>40</v>
      </c>
      <c r="J133" s="24">
        <v>1</v>
      </c>
      <c r="K133" s="24">
        <v>0</v>
      </c>
      <c r="L133" s="24">
        <v>0</v>
      </c>
      <c r="M133" s="24"/>
      <c r="N133" s="24">
        <v>42</v>
      </c>
      <c r="O133" s="24">
        <v>1</v>
      </c>
      <c r="P133" s="24">
        <v>43</v>
      </c>
      <c r="Q133" s="24"/>
      <c r="R133" s="24">
        <v>0</v>
      </c>
      <c r="S133" s="24">
        <v>39</v>
      </c>
      <c r="T133" s="24">
        <v>2</v>
      </c>
      <c r="U133" s="24">
        <v>0</v>
      </c>
      <c r="V133" s="24">
        <v>0</v>
      </c>
      <c r="W133" s="24">
        <v>41</v>
      </c>
      <c r="X133" s="24">
        <v>41</v>
      </c>
      <c r="Z133" s="261">
        <f>IFERROR(_xlfn.PERCENTRANK.INC(T$6:T$230,T133),"-9999")</f>
        <v>0.57999999999999996</v>
      </c>
      <c r="AA133" s="261">
        <f>IFERROR(_xlfn.PERCENTRANK.INC(X$6:X$230,X133),"-9999")</f>
        <v>0.46100000000000002</v>
      </c>
    </row>
    <row r="134" spans="1:27" x14ac:dyDescent="0.25">
      <c r="A134" s="24">
        <v>540138</v>
      </c>
      <c r="B134" s="25" t="s">
        <v>226</v>
      </c>
      <c r="C134" s="25" t="s">
        <v>222</v>
      </c>
      <c r="D134" s="25" t="s">
        <v>23</v>
      </c>
      <c r="E134" s="24">
        <v>2</v>
      </c>
      <c r="F134" s="25"/>
      <c r="G134" s="24">
        <v>0</v>
      </c>
      <c r="H134" s="24">
        <v>3</v>
      </c>
      <c r="I134" s="24">
        <v>37</v>
      </c>
      <c r="J134" s="24">
        <v>0</v>
      </c>
      <c r="K134" s="24">
        <v>0</v>
      </c>
      <c r="L134" s="24">
        <v>0</v>
      </c>
      <c r="M134" s="24"/>
      <c r="N134" s="24">
        <v>40</v>
      </c>
      <c r="O134" s="24">
        <v>0</v>
      </c>
      <c r="P134" s="24">
        <v>40</v>
      </c>
      <c r="Q134" s="24"/>
      <c r="R134" s="24">
        <v>0</v>
      </c>
      <c r="S134" s="24">
        <v>37</v>
      </c>
      <c r="T134" s="24">
        <v>3</v>
      </c>
      <c r="U134" s="24">
        <v>0</v>
      </c>
      <c r="V134" s="24">
        <v>0</v>
      </c>
      <c r="W134" s="24">
        <v>40</v>
      </c>
      <c r="X134" s="24">
        <v>40</v>
      </c>
      <c r="Z134" s="261">
        <f>IFERROR(_xlfn.PERCENTRANK.INC(T$6:T$230,T134),"-9999")</f>
        <v>0.61399999999999999</v>
      </c>
      <c r="AA134" s="261">
        <f>IFERROR(_xlfn.PERCENTRANK.INC(X$6:X$230,X134),"-9999")</f>
        <v>0.45200000000000001</v>
      </c>
    </row>
    <row r="135" spans="1:27" x14ac:dyDescent="0.25">
      <c r="A135" s="24">
        <v>540237</v>
      </c>
      <c r="B135" s="25" t="s">
        <v>43</v>
      </c>
      <c r="C135" s="25" t="s">
        <v>40</v>
      </c>
      <c r="D135" s="25" t="s">
        <v>23</v>
      </c>
      <c r="E135" s="24">
        <v>7</v>
      </c>
      <c r="F135" s="25"/>
      <c r="G135" s="24">
        <v>0</v>
      </c>
      <c r="H135" s="24">
        <v>0</v>
      </c>
      <c r="I135" s="24">
        <v>6</v>
      </c>
      <c r="J135" s="24">
        <v>4</v>
      </c>
      <c r="K135" s="24">
        <v>0</v>
      </c>
      <c r="L135" s="24">
        <v>34</v>
      </c>
      <c r="M135" s="24"/>
      <c r="N135" s="24">
        <v>40</v>
      </c>
      <c r="O135" s="24">
        <v>4</v>
      </c>
      <c r="P135" s="24">
        <v>44</v>
      </c>
      <c r="Q135" s="24"/>
      <c r="R135" s="24">
        <v>1</v>
      </c>
      <c r="S135" s="24">
        <v>39</v>
      </c>
      <c r="T135" s="24">
        <v>0</v>
      </c>
      <c r="U135" s="24">
        <v>0</v>
      </c>
      <c r="V135" s="24">
        <v>0</v>
      </c>
      <c r="W135" s="24">
        <v>39</v>
      </c>
      <c r="X135" s="24">
        <v>40</v>
      </c>
      <c r="Z135" s="261">
        <f>IFERROR(_xlfn.PERCENTRANK.INC(T$6:T$230,T135),"-9999")</f>
        <v>0</v>
      </c>
      <c r="AA135" s="261">
        <f>IFERROR(_xlfn.PERCENTRANK.INC(X$6:X$230,X135),"-9999")</f>
        <v>0.45200000000000001</v>
      </c>
    </row>
    <row r="136" spans="1:27" x14ac:dyDescent="0.25">
      <c r="A136" s="24">
        <v>540032</v>
      </c>
      <c r="B136" s="25" t="s">
        <v>69</v>
      </c>
      <c r="C136" s="25" t="s">
        <v>70</v>
      </c>
      <c r="D136" s="25" t="s">
        <v>23</v>
      </c>
      <c r="E136" s="24">
        <v>4</v>
      </c>
      <c r="F136" s="25"/>
      <c r="G136" s="24">
        <v>0</v>
      </c>
      <c r="H136" s="24">
        <v>7</v>
      </c>
      <c r="I136" s="24">
        <v>29</v>
      </c>
      <c r="J136" s="24">
        <v>0</v>
      </c>
      <c r="K136" s="24">
        <v>0</v>
      </c>
      <c r="L136" s="24">
        <v>3</v>
      </c>
      <c r="M136" s="24"/>
      <c r="N136" s="24">
        <v>39</v>
      </c>
      <c r="O136" s="24">
        <v>0</v>
      </c>
      <c r="P136" s="24">
        <v>39</v>
      </c>
      <c r="Q136" s="24"/>
      <c r="R136" s="24">
        <v>0</v>
      </c>
      <c r="S136" s="24">
        <v>32</v>
      </c>
      <c r="T136" s="24">
        <v>7</v>
      </c>
      <c r="U136" s="24">
        <v>0</v>
      </c>
      <c r="V136" s="24">
        <v>0</v>
      </c>
      <c r="W136" s="24">
        <v>39</v>
      </c>
      <c r="X136" s="24">
        <v>39</v>
      </c>
      <c r="Z136" s="261">
        <f>IFERROR(_xlfn.PERCENTRANK.INC(T$6:T$230,T136),"-9999")</f>
        <v>0.71399999999999997</v>
      </c>
      <c r="AA136" s="261">
        <f>IFERROR(_xlfn.PERCENTRANK.INC(X$6:X$230,X136),"-9999")</f>
        <v>0.438</v>
      </c>
    </row>
    <row r="137" spans="1:27" x14ac:dyDescent="0.25">
      <c r="A137" s="24">
        <v>540131</v>
      </c>
      <c r="B137" s="25" t="s">
        <v>219</v>
      </c>
      <c r="C137" s="25" t="s">
        <v>215</v>
      </c>
      <c r="D137" s="25" t="s">
        <v>23</v>
      </c>
      <c r="E137" s="24">
        <v>8</v>
      </c>
      <c r="F137" s="25"/>
      <c r="G137" s="24">
        <v>0</v>
      </c>
      <c r="H137" s="24">
        <v>1</v>
      </c>
      <c r="I137" s="24">
        <v>29</v>
      </c>
      <c r="J137" s="24">
        <v>28</v>
      </c>
      <c r="K137" s="24">
        <v>0</v>
      </c>
      <c r="L137" s="24">
        <v>9</v>
      </c>
      <c r="M137" s="24"/>
      <c r="N137" s="24">
        <v>39</v>
      </c>
      <c r="O137" s="24">
        <v>28</v>
      </c>
      <c r="P137" s="24">
        <v>67</v>
      </c>
      <c r="Q137" s="24"/>
      <c r="R137" s="24">
        <v>3</v>
      </c>
      <c r="S137" s="24">
        <v>34</v>
      </c>
      <c r="T137" s="24">
        <v>2</v>
      </c>
      <c r="U137" s="24">
        <v>0</v>
      </c>
      <c r="V137" s="24">
        <v>0</v>
      </c>
      <c r="W137" s="24">
        <v>36</v>
      </c>
      <c r="X137" s="24">
        <v>39</v>
      </c>
      <c r="Z137" s="261">
        <f>IFERROR(_xlfn.PERCENTRANK.INC(T$6:T$230,T137),"-9999")</f>
        <v>0.57999999999999996</v>
      </c>
      <c r="AA137" s="261">
        <f>IFERROR(_xlfn.PERCENTRANK.INC(X$6:X$230,X137),"-9999")</f>
        <v>0.438</v>
      </c>
    </row>
    <row r="138" spans="1:27" x14ac:dyDescent="0.25">
      <c r="A138" s="24">
        <v>540168</v>
      </c>
      <c r="B138" s="25" t="s">
        <v>279</v>
      </c>
      <c r="C138" s="25" t="s">
        <v>280</v>
      </c>
      <c r="D138" s="25" t="s">
        <v>23</v>
      </c>
      <c r="E138" s="24">
        <v>3</v>
      </c>
      <c r="F138" s="25"/>
      <c r="G138" s="24">
        <v>0</v>
      </c>
      <c r="H138" s="24">
        <v>0</v>
      </c>
      <c r="I138" s="24">
        <v>40</v>
      </c>
      <c r="J138" s="24">
        <v>25</v>
      </c>
      <c r="K138" s="24">
        <v>0</v>
      </c>
      <c r="L138" s="24">
        <v>5</v>
      </c>
      <c r="M138" s="24"/>
      <c r="N138" s="24">
        <v>45</v>
      </c>
      <c r="O138" s="24">
        <v>25</v>
      </c>
      <c r="P138" s="24">
        <v>70</v>
      </c>
      <c r="Q138" s="24"/>
      <c r="R138" s="24">
        <v>0</v>
      </c>
      <c r="S138" s="24">
        <v>39</v>
      </c>
      <c r="T138" s="24">
        <v>0</v>
      </c>
      <c r="U138" s="24">
        <v>0</v>
      </c>
      <c r="V138" s="24">
        <v>0</v>
      </c>
      <c r="W138" s="24">
        <v>39</v>
      </c>
      <c r="X138" s="24">
        <v>39</v>
      </c>
      <c r="Z138" s="261">
        <f>IFERROR(_xlfn.PERCENTRANK.INC(T$6:T$230,T138),"-9999")</f>
        <v>0</v>
      </c>
      <c r="AA138" s="261">
        <f>IFERROR(_xlfn.PERCENTRANK.INC(X$6:X$230,X138),"-9999")</f>
        <v>0.438</v>
      </c>
    </row>
    <row r="139" spans="1:27" x14ac:dyDescent="0.25">
      <c r="A139" s="24">
        <v>540046</v>
      </c>
      <c r="B139" s="25" t="s">
        <v>99</v>
      </c>
      <c r="C139" s="25" t="s">
        <v>100</v>
      </c>
      <c r="D139" s="25" t="s">
        <v>23</v>
      </c>
      <c r="E139" s="24">
        <v>8</v>
      </c>
      <c r="F139" s="25"/>
      <c r="G139" s="24">
        <v>0</v>
      </c>
      <c r="H139" s="24">
        <v>3</v>
      </c>
      <c r="I139" s="24">
        <v>23</v>
      </c>
      <c r="J139" s="24">
        <v>0</v>
      </c>
      <c r="K139" s="24">
        <v>0</v>
      </c>
      <c r="L139" s="24">
        <v>12</v>
      </c>
      <c r="M139" s="24"/>
      <c r="N139" s="24">
        <v>38</v>
      </c>
      <c r="O139" s="24">
        <v>0</v>
      </c>
      <c r="P139" s="24">
        <v>38</v>
      </c>
      <c r="Q139" s="24"/>
      <c r="R139" s="24">
        <v>0</v>
      </c>
      <c r="S139" s="24">
        <v>26</v>
      </c>
      <c r="T139" s="24">
        <v>12</v>
      </c>
      <c r="U139" s="24">
        <v>0</v>
      </c>
      <c r="V139" s="24">
        <v>0</v>
      </c>
      <c r="W139" s="24">
        <v>38</v>
      </c>
      <c r="X139" s="24">
        <v>38</v>
      </c>
      <c r="Z139" s="261">
        <f>IFERROR(_xlfn.PERCENTRANK.INC(T$6:T$230,T139),"-9999")</f>
        <v>0.78</v>
      </c>
      <c r="AA139" s="261">
        <f>IFERROR(_xlfn.PERCENTRANK.INC(X$6:X$230,X139),"-9999")</f>
        <v>0.42299999999999999</v>
      </c>
    </row>
    <row r="140" spans="1:27" x14ac:dyDescent="0.25">
      <c r="A140" s="24">
        <v>540017</v>
      </c>
      <c r="B140" s="25" t="s">
        <v>57</v>
      </c>
      <c r="C140" s="25" t="s">
        <v>56</v>
      </c>
      <c r="D140" s="25" t="s">
        <v>23</v>
      </c>
      <c r="E140" s="24">
        <v>2</v>
      </c>
      <c r="F140" s="25"/>
      <c r="G140" s="24">
        <v>0</v>
      </c>
      <c r="H140" s="24">
        <v>0</v>
      </c>
      <c r="I140" s="24">
        <v>26</v>
      </c>
      <c r="J140" s="24">
        <v>7</v>
      </c>
      <c r="K140" s="24">
        <v>0</v>
      </c>
      <c r="L140" s="24">
        <v>12</v>
      </c>
      <c r="M140" s="24"/>
      <c r="N140" s="24">
        <v>38</v>
      </c>
      <c r="O140" s="24">
        <v>7</v>
      </c>
      <c r="P140" s="24">
        <v>45</v>
      </c>
      <c r="Q140" s="24"/>
      <c r="R140" s="24">
        <v>15</v>
      </c>
      <c r="S140" s="24">
        <v>23</v>
      </c>
      <c r="T140" s="24">
        <v>0</v>
      </c>
      <c r="U140" s="24">
        <v>0</v>
      </c>
      <c r="V140" s="24">
        <v>0</v>
      </c>
      <c r="W140" s="24">
        <v>23</v>
      </c>
      <c r="X140" s="24">
        <v>38</v>
      </c>
      <c r="Z140" s="261">
        <f>IFERROR(_xlfn.PERCENTRANK.INC(T$6:T$230,T140),"-9999")</f>
        <v>0</v>
      </c>
      <c r="AA140" s="261">
        <f>IFERROR(_xlfn.PERCENTRANK.INC(X$6:X$230,X140),"-9999")</f>
        <v>0.42299999999999999</v>
      </c>
    </row>
    <row r="141" spans="1:27" x14ac:dyDescent="0.25">
      <c r="A141" s="24">
        <v>540058</v>
      </c>
      <c r="B141" s="25" t="s">
        <v>115</v>
      </c>
      <c r="C141" s="25" t="s">
        <v>112</v>
      </c>
      <c r="D141" s="25" t="s">
        <v>23</v>
      </c>
      <c r="E141" s="24">
        <v>6</v>
      </c>
      <c r="F141" s="25"/>
      <c r="G141" s="24">
        <v>0</v>
      </c>
      <c r="H141" s="24">
        <v>0</v>
      </c>
      <c r="I141" s="24">
        <v>38</v>
      </c>
      <c r="J141" s="24">
        <v>11</v>
      </c>
      <c r="K141" s="24">
        <v>0</v>
      </c>
      <c r="L141" s="24">
        <v>1</v>
      </c>
      <c r="M141" s="24"/>
      <c r="N141" s="24">
        <v>39</v>
      </c>
      <c r="O141" s="24">
        <v>11</v>
      </c>
      <c r="P141" s="24">
        <v>50</v>
      </c>
      <c r="Q141" s="24"/>
      <c r="R141" s="24">
        <v>0</v>
      </c>
      <c r="S141" s="24">
        <v>38</v>
      </c>
      <c r="T141" s="24">
        <v>0</v>
      </c>
      <c r="U141" s="24">
        <v>0</v>
      </c>
      <c r="V141" s="24">
        <v>0</v>
      </c>
      <c r="W141" s="24">
        <v>38</v>
      </c>
      <c r="X141" s="24">
        <v>38</v>
      </c>
      <c r="Z141" s="261">
        <f>IFERROR(_xlfn.PERCENTRANK.INC(T$6:T$230,T141),"-9999")</f>
        <v>0</v>
      </c>
      <c r="AA141" s="261">
        <f>IFERROR(_xlfn.PERCENTRANK.INC(X$6:X$230,X141),"-9999")</f>
        <v>0.42299999999999999</v>
      </c>
    </row>
    <row r="142" spans="1:27" x14ac:dyDescent="0.25">
      <c r="A142" s="24">
        <v>540102</v>
      </c>
      <c r="B142" s="25" t="s">
        <v>177</v>
      </c>
      <c r="C142" s="25" t="s">
        <v>168</v>
      </c>
      <c r="D142" s="25" t="s">
        <v>23</v>
      </c>
      <c r="E142" s="24">
        <v>6</v>
      </c>
      <c r="F142" s="25"/>
      <c r="G142" s="24">
        <v>0</v>
      </c>
      <c r="H142" s="24">
        <v>0</v>
      </c>
      <c r="I142" s="24">
        <v>36</v>
      </c>
      <c r="J142" s="24">
        <v>0</v>
      </c>
      <c r="K142" s="24">
        <v>0</v>
      </c>
      <c r="L142" s="24">
        <v>0</v>
      </c>
      <c r="M142" s="24"/>
      <c r="N142" s="24">
        <v>36</v>
      </c>
      <c r="O142" s="24">
        <v>0</v>
      </c>
      <c r="P142" s="24">
        <v>36</v>
      </c>
      <c r="Q142" s="24"/>
      <c r="R142" s="24">
        <v>0</v>
      </c>
      <c r="S142" s="24">
        <v>36</v>
      </c>
      <c r="T142" s="24">
        <v>0</v>
      </c>
      <c r="U142" s="24">
        <v>0</v>
      </c>
      <c r="V142" s="24">
        <v>0</v>
      </c>
      <c r="W142" s="24">
        <v>36</v>
      </c>
      <c r="X142" s="24">
        <v>36</v>
      </c>
      <c r="Z142" s="261">
        <f>IFERROR(_xlfn.PERCENTRANK.INC(T$6:T$230,T142),"-9999")</f>
        <v>0</v>
      </c>
      <c r="AA142" s="261">
        <f>IFERROR(_xlfn.PERCENTRANK.INC(X$6:X$230,X142),"-9999")</f>
        <v>0.40899999999999997</v>
      </c>
    </row>
    <row r="143" spans="1:27" x14ac:dyDescent="0.25">
      <c r="A143" s="24">
        <v>540148</v>
      </c>
      <c r="B143" s="25" t="s">
        <v>246</v>
      </c>
      <c r="C143" s="25" t="s">
        <v>245</v>
      </c>
      <c r="D143" s="25" t="s">
        <v>23</v>
      </c>
      <c r="E143" s="24">
        <v>4</v>
      </c>
      <c r="F143" s="25"/>
      <c r="G143" s="24">
        <v>0</v>
      </c>
      <c r="H143" s="24">
        <v>0</v>
      </c>
      <c r="I143" s="24">
        <v>35</v>
      </c>
      <c r="J143" s="24">
        <v>0</v>
      </c>
      <c r="K143" s="24">
        <v>0</v>
      </c>
      <c r="L143" s="24">
        <v>1</v>
      </c>
      <c r="M143" s="24"/>
      <c r="N143" s="24">
        <v>36</v>
      </c>
      <c r="O143" s="24">
        <v>0</v>
      </c>
      <c r="P143" s="24">
        <v>36</v>
      </c>
      <c r="Q143" s="24"/>
      <c r="R143" s="24">
        <v>36</v>
      </c>
      <c r="S143" s="24">
        <v>0</v>
      </c>
      <c r="T143" s="24">
        <v>0</v>
      </c>
      <c r="U143" s="24">
        <v>0</v>
      </c>
      <c r="V143" s="24">
        <v>0</v>
      </c>
      <c r="W143" s="24">
        <v>0</v>
      </c>
      <c r="X143" s="24">
        <v>36</v>
      </c>
      <c r="Z143" s="261">
        <f>IFERROR(_xlfn.PERCENTRANK.INC(T$6:T$230,T143),"-9999")</f>
        <v>0</v>
      </c>
      <c r="AA143" s="261">
        <f>IFERROR(_xlfn.PERCENTRANK.INC(X$6:X$230,X143),"-9999")</f>
        <v>0.40899999999999997</v>
      </c>
    </row>
    <row r="144" spans="1:27" x14ac:dyDescent="0.25">
      <c r="A144" s="24">
        <v>540176</v>
      </c>
      <c r="B144" s="25" t="s">
        <v>294</v>
      </c>
      <c r="C144" s="25" t="s">
        <v>295</v>
      </c>
      <c r="D144" s="25" t="s">
        <v>23</v>
      </c>
      <c r="E144" s="24">
        <v>7</v>
      </c>
      <c r="F144" s="25"/>
      <c r="G144" s="24">
        <v>0</v>
      </c>
      <c r="H144" s="24">
        <v>0</v>
      </c>
      <c r="I144" s="24">
        <v>34</v>
      </c>
      <c r="J144" s="24">
        <v>0</v>
      </c>
      <c r="K144" s="24">
        <v>0</v>
      </c>
      <c r="L144" s="24">
        <v>2</v>
      </c>
      <c r="M144" s="24"/>
      <c r="N144" s="24">
        <v>36</v>
      </c>
      <c r="O144" s="24">
        <v>0</v>
      </c>
      <c r="P144" s="24">
        <v>36</v>
      </c>
      <c r="Q144" s="24"/>
      <c r="R144" s="24">
        <v>36</v>
      </c>
      <c r="S144" s="24">
        <v>0</v>
      </c>
      <c r="T144" s="24">
        <v>0</v>
      </c>
      <c r="U144" s="24">
        <v>0</v>
      </c>
      <c r="V144" s="24">
        <v>0</v>
      </c>
      <c r="W144" s="24">
        <v>0</v>
      </c>
      <c r="X144" s="24">
        <v>36</v>
      </c>
      <c r="Z144" s="261">
        <f>IFERROR(_xlfn.PERCENTRANK.INC(T$6:T$230,T144),"-9999")</f>
        <v>0</v>
      </c>
      <c r="AA144" s="261">
        <f>IFERROR(_xlfn.PERCENTRANK.INC(X$6:X$230,X144),"-9999")</f>
        <v>0.40899999999999997</v>
      </c>
    </row>
    <row r="145" spans="1:27" x14ac:dyDescent="0.25">
      <c r="A145" s="24">
        <v>540187</v>
      </c>
      <c r="B145" s="25" t="s">
        <v>315</v>
      </c>
      <c r="C145" s="25" t="s">
        <v>316</v>
      </c>
      <c r="D145" s="25" t="s">
        <v>23</v>
      </c>
      <c r="E145" s="24">
        <v>1</v>
      </c>
      <c r="F145" s="25"/>
      <c r="G145" s="24">
        <v>0</v>
      </c>
      <c r="H145" s="24">
        <v>3</v>
      </c>
      <c r="I145" s="24">
        <v>23</v>
      </c>
      <c r="J145" s="24">
        <v>4</v>
      </c>
      <c r="K145" s="24">
        <v>0</v>
      </c>
      <c r="L145" s="24">
        <v>9</v>
      </c>
      <c r="M145" s="24"/>
      <c r="N145" s="24">
        <v>35</v>
      </c>
      <c r="O145" s="24">
        <v>4</v>
      </c>
      <c r="P145" s="24">
        <v>39</v>
      </c>
      <c r="Q145" s="24"/>
      <c r="R145" s="24">
        <v>0</v>
      </c>
      <c r="S145" s="24">
        <v>17</v>
      </c>
      <c r="T145" s="24">
        <v>18</v>
      </c>
      <c r="U145" s="24">
        <v>0</v>
      </c>
      <c r="V145" s="24">
        <v>0</v>
      </c>
      <c r="W145" s="24">
        <v>35</v>
      </c>
      <c r="X145" s="24">
        <v>35</v>
      </c>
      <c r="Z145" s="260">
        <f>IFERROR(_xlfn.PERCENTRANK.INC(T$6:T$230,T145),"-9999")</f>
        <v>0.81399999999999995</v>
      </c>
      <c r="AA145" s="261">
        <f>IFERROR(_xlfn.PERCENTRANK.INC(X$6:X$230,X145),"-9999")</f>
        <v>0.38500000000000001</v>
      </c>
    </row>
    <row r="146" spans="1:27" x14ac:dyDescent="0.25">
      <c r="A146" s="24">
        <v>540167</v>
      </c>
      <c r="B146" s="25" t="s">
        <v>282</v>
      </c>
      <c r="C146" s="25" t="s">
        <v>280</v>
      </c>
      <c r="D146" s="25" t="s">
        <v>23</v>
      </c>
      <c r="E146" s="24">
        <v>3</v>
      </c>
      <c r="F146" s="25"/>
      <c r="G146" s="24">
        <v>0</v>
      </c>
      <c r="H146" s="24">
        <v>2</v>
      </c>
      <c r="I146" s="24">
        <v>9</v>
      </c>
      <c r="J146" s="24">
        <v>6</v>
      </c>
      <c r="K146" s="24">
        <v>0</v>
      </c>
      <c r="L146" s="24">
        <v>24</v>
      </c>
      <c r="M146" s="24"/>
      <c r="N146" s="24">
        <v>35</v>
      </c>
      <c r="O146" s="24">
        <v>6</v>
      </c>
      <c r="P146" s="24">
        <v>41</v>
      </c>
      <c r="Q146" s="24"/>
      <c r="R146" s="24">
        <v>0</v>
      </c>
      <c r="S146" s="24">
        <v>32</v>
      </c>
      <c r="T146" s="24">
        <v>3</v>
      </c>
      <c r="U146" s="24">
        <v>0</v>
      </c>
      <c r="V146" s="24">
        <v>0</v>
      </c>
      <c r="W146" s="24">
        <v>35</v>
      </c>
      <c r="X146" s="24">
        <v>35</v>
      </c>
      <c r="Z146" s="261">
        <f>IFERROR(_xlfn.PERCENTRANK.INC(T$6:T$230,T146),"-9999")</f>
        <v>0.61399999999999999</v>
      </c>
      <c r="AA146" s="261">
        <f>IFERROR(_xlfn.PERCENTRANK.INC(X$6:X$230,X146),"-9999")</f>
        <v>0.38500000000000001</v>
      </c>
    </row>
    <row r="147" spans="1:27" x14ac:dyDescent="0.25">
      <c r="A147" s="28">
        <v>540029</v>
      </c>
      <c r="B147" s="29" t="s">
        <v>79</v>
      </c>
      <c r="C147" s="29" t="s">
        <v>70</v>
      </c>
      <c r="D147" s="29" t="s">
        <v>23</v>
      </c>
      <c r="E147" s="28">
        <v>4</v>
      </c>
      <c r="F147" s="29"/>
      <c r="G147" s="28">
        <v>0</v>
      </c>
      <c r="H147" s="28">
        <v>4</v>
      </c>
      <c r="I147" s="28">
        <v>13</v>
      </c>
      <c r="J147" s="28">
        <v>32</v>
      </c>
      <c r="K147" s="28">
        <v>0</v>
      </c>
      <c r="L147" s="28">
        <v>19</v>
      </c>
      <c r="M147" s="28"/>
      <c r="N147" s="28">
        <v>36</v>
      </c>
      <c r="O147" s="28">
        <v>32</v>
      </c>
      <c r="P147" s="28">
        <v>68</v>
      </c>
      <c r="Q147" s="28"/>
      <c r="R147" s="28">
        <v>7</v>
      </c>
      <c r="S147" s="28">
        <v>3</v>
      </c>
      <c r="T147" s="28">
        <v>3</v>
      </c>
      <c r="U147" s="28">
        <v>0</v>
      </c>
      <c r="V147" s="28">
        <v>0</v>
      </c>
      <c r="W147" s="28">
        <v>28</v>
      </c>
      <c r="X147" s="28">
        <v>35</v>
      </c>
      <c r="Z147" s="261">
        <f>IFERROR(_xlfn.PERCENTRANK.INC(T$6:T$230,T147),"-9999")</f>
        <v>0.61399999999999999</v>
      </c>
      <c r="AA147" s="261">
        <f>IFERROR(_xlfn.PERCENTRANK.INC(X$6:X$230,X147),"-9999")</f>
        <v>0.38500000000000001</v>
      </c>
    </row>
    <row r="148" spans="1:27" x14ac:dyDescent="0.25">
      <c r="A148" s="24">
        <v>540206</v>
      </c>
      <c r="B148" s="25" t="s">
        <v>347</v>
      </c>
      <c r="C148" s="25" t="s">
        <v>345</v>
      </c>
      <c r="D148" s="25" t="s">
        <v>23</v>
      </c>
      <c r="E148" s="24">
        <v>4</v>
      </c>
      <c r="F148" s="25"/>
      <c r="G148" s="24">
        <v>0</v>
      </c>
      <c r="H148" s="24">
        <v>0</v>
      </c>
      <c r="I148" s="24">
        <v>35</v>
      </c>
      <c r="J148" s="24">
        <v>0</v>
      </c>
      <c r="K148" s="24">
        <v>0</v>
      </c>
      <c r="L148" s="24">
        <v>0</v>
      </c>
      <c r="M148" s="24"/>
      <c r="N148" s="24">
        <v>35</v>
      </c>
      <c r="O148" s="24">
        <v>0</v>
      </c>
      <c r="P148" s="24">
        <v>35</v>
      </c>
      <c r="Q148" s="24"/>
      <c r="R148" s="24">
        <v>35</v>
      </c>
      <c r="S148" s="24">
        <v>0</v>
      </c>
      <c r="T148" s="24">
        <v>0</v>
      </c>
      <c r="U148" s="24">
        <v>0</v>
      </c>
      <c r="V148" s="24">
        <v>0</v>
      </c>
      <c r="W148" s="24">
        <v>0</v>
      </c>
      <c r="X148" s="24">
        <v>35</v>
      </c>
      <c r="Z148" s="261">
        <f>IFERROR(_xlfn.PERCENTRANK.INC(T$6:T$230,T148),"-9999")</f>
        <v>0</v>
      </c>
      <c r="AA148" s="261">
        <f>IFERROR(_xlfn.PERCENTRANK.INC(X$6:X$230,X148),"-9999")</f>
        <v>0.38500000000000001</v>
      </c>
    </row>
    <row r="149" spans="1:27" x14ac:dyDescent="0.25">
      <c r="A149" s="24">
        <v>540178</v>
      </c>
      <c r="B149" s="25" t="s">
        <v>296</v>
      </c>
      <c r="C149" s="25" t="s">
        <v>295</v>
      </c>
      <c r="D149" s="25" t="s">
        <v>23</v>
      </c>
      <c r="E149" s="24">
        <v>7</v>
      </c>
      <c r="F149" s="25"/>
      <c r="G149" s="24">
        <v>0</v>
      </c>
      <c r="H149" s="24">
        <v>0</v>
      </c>
      <c r="I149" s="24">
        <v>35</v>
      </c>
      <c r="J149" s="24">
        <v>0</v>
      </c>
      <c r="K149" s="24">
        <v>0</v>
      </c>
      <c r="L149" s="24">
        <v>0</v>
      </c>
      <c r="M149" s="24"/>
      <c r="N149" s="24">
        <v>35</v>
      </c>
      <c r="O149" s="24">
        <v>0</v>
      </c>
      <c r="P149" s="24">
        <v>35</v>
      </c>
      <c r="Q149" s="24"/>
      <c r="R149" s="24">
        <v>35</v>
      </c>
      <c r="S149" s="24">
        <v>0</v>
      </c>
      <c r="T149" s="24">
        <v>0</v>
      </c>
      <c r="U149" s="24">
        <v>0</v>
      </c>
      <c r="V149" s="24">
        <v>0</v>
      </c>
      <c r="W149" s="24">
        <v>0</v>
      </c>
      <c r="X149" s="24">
        <v>35</v>
      </c>
      <c r="Z149" s="261">
        <f>IFERROR(_xlfn.PERCENTRANK.INC(T$6:T$230,T149),"-9999")</f>
        <v>0</v>
      </c>
      <c r="AA149" s="261">
        <f>IFERROR(_xlfn.PERCENTRANK.INC(X$6:X$230,X149),"-9999")</f>
        <v>0.38500000000000001</v>
      </c>
    </row>
    <row r="150" spans="1:27" x14ac:dyDescent="0.25">
      <c r="A150" s="24">
        <v>540109</v>
      </c>
      <c r="B150" s="25" t="s">
        <v>182</v>
      </c>
      <c r="C150" s="25" t="s">
        <v>180</v>
      </c>
      <c r="D150" s="25" t="s">
        <v>23</v>
      </c>
      <c r="E150" s="24">
        <v>10</v>
      </c>
      <c r="F150" s="25"/>
      <c r="G150" s="24">
        <v>0</v>
      </c>
      <c r="H150" s="24">
        <v>9</v>
      </c>
      <c r="I150" s="24">
        <v>21</v>
      </c>
      <c r="J150" s="24">
        <v>7</v>
      </c>
      <c r="K150" s="24">
        <v>0</v>
      </c>
      <c r="L150" s="24">
        <v>3</v>
      </c>
      <c r="M150" s="24"/>
      <c r="N150" s="24">
        <v>33</v>
      </c>
      <c r="O150" s="24">
        <v>7</v>
      </c>
      <c r="P150" s="24">
        <v>40</v>
      </c>
      <c r="Q150" s="24"/>
      <c r="R150" s="24">
        <v>0</v>
      </c>
      <c r="S150" s="24">
        <v>24</v>
      </c>
      <c r="T150" s="24">
        <v>9</v>
      </c>
      <c r="U150" s="24">
        <v>0</v>
      </c>
      <c r="V150" s="24">
        <v>0</v>
      </c>
      <c r="W150" s="24">
        <v>33</v>
      </c>
      <c r="X150" s="24">
        <v>33</v>
      </c>
      <c r="Z150" s="261">
        <f>IFERROR(_xlfn.PERCENTRANK.INC(T$6:T$230,T150),"-9999")</f>
        <v>0.752</v>
      </c>
      <c r="AA150" s="261">
        <f>IFERROR(_xlfn.PERCENTRANK.INC(X$6:X$230,X150),"-9999")</f>
        <v>0.38</v>
      </c>
    </row>
    <row r="151" spans="1:27" x14ac:dyDescent="0.25">
      <c r="A151" s="24">
        <v>540100</v>
      </c>
      <c r="B151" s="25" t="s">
        <v>175</v>
      </c>
      <c r="C151" s="25" t="s">
        <v>168</v>
      </c>
      <c r="D151" s="25" t="s">
        <v>23</v>
      </c>
      <c r="E151" s="24">
        <v>6</v>
      </c>
      <c r="F151" s="25"/>
      <c r="G151" s="24">
        <v>0</v>
      </c>
      <c r="H151" s="24">
        <v>0</v>
      </c>
      <c r="I151" s="24">
        <v>33</v>
      </c>
      <c r="J151" s="24">
        <v>1</v>
      </c>
      <c r="K151" s="24">
        <v>0</v>
      </c>
      <c r="L151" s="24">
        <v>0</v>
      </c>
      <c r="M151" s="24"/>
      <c r="N151" s="24">
        <v>33</v>
      </c>
      <c r="O151" s="24">
        <v>1</v>
      </c>
      <c r="P151" s="24">
        <v>34</v>
      </c>
      <c r="Q151" s="24"/>
      <c r="R151" s="24">
        <v>2</v>
      </c>
      <c r="S151" s="24">
        <v>30</v>
      </c>
      <c r="T151" s="24">
        <v>0</v>
      </c>
      <c r="U151" s="24">
        <v>0</v>
      </c>
      <c r="V151" s="24">
        <v>0</v>
      </c>
      <c r="W151" s="24">
        <v>30</v>
      </c>
      <c r="X151" s="24">
        <v>32</v>
      </c>
      <c r="Z151" s="261">
        <f>IFERROR(_xlfn.PERCENTRANK.INC(T$6:T$230,T151),"-9999")</f>
        <v>0</v>
      </c>
      <c r="AA151" s="261">
        <f>IFERROR(_xlfn.PERCENTRANK.INC(X$6:X$230,X151),"-9999")</f>
        <v>0.371</v>
      </c>
    </row>
    <row r="152" spans="1:27" x14ac:dyDescent="0.25">
      <c r="A152" s="24">
        <v>540086</v>
      </c>
      <c r="B152" s="25" t="s">
        <v>150</v>
      </c>
      <c r="C152" s="25" t="s">
        <v>151</v>
      </c>
      <c r="D152" s="25" t="s">
        <v>23</v>
      </c>
      <c r="E152" s="24">
        <v>7</v>
      </c>
      <c r="F152" s="25"/>
      <c r="G152" s="24">
        <v>0</v>
      </c>
      <c r="H152" s="24">
        <v>0</v>
      </c>
      <c r="I152" s="24">
        <v>31</v>
      </c>
      <c r="J152" s="24">
        <v>0</v>
      </c>
      <c r="K152" s="24">
        <v>0</v>
      </c>
      <c r="L152" s="24">
        <v>1</v>
      </c>
      <c r="M152" s="24"/>
      <c r="N152" s="24">
        <v>32</v>
      </c>
      <c r="O152" s="24">
        <v>0</v>
      </c>
      <c r="P152" s="24">
        <v>32</v>
      </c>
      <c r="Q152" s="24"/>
      <c r="R152" s="24">
        <v>32</v>
      </c>
      <c r="S152" s="24">
        <v>0</v>
      </c>
      <c r="T152" s="24">
        <v>0</v>
      </c>
      <c r="U152" s="24">
        <v>0</v>
      </c>
      <c r="V152" s="24">
        <v>0</v>
      </c>
      <c r="W152" s="24">
        <v>0</v>
      </c>
      <c r="X152" s="24">
        <v>32</v>
      </c>
      <c r="Z152" s="261">
        <f>IFERROR(_xlfn.PERCENTRANK.INC(T$6:T$230,T152),"-9999")</f>
        <v>0</v>
      </c>
      <c r="AA152" s="261">
        <f>IFERROR(_xlfn.PERCENTRANK.INC(X$6:X$230,X152),"-9999")</f>
        <v>0.371</v>
      </c>
    </row>
    <row r="153" spans="1:27" x14ac:dyDescent="0.25">
      <c r="A153" s="24">
        <v>540274</v>
      </c>
      <c r="B153" s="25" t="s">
        <v>231</v>
      </c>
      <c r="C153" s="25" t="s">
        <v>229</v>
      </c>
      <c r="D153" s="25" t="s">
        <v>23</v>
      </c>
      <c r="E153" s="24">
        <v>6</v>
      </c>
      <c r="F153" s="25"/>
      <c r="G153" s="24">
        <v>0</v>
      </c>
      <c r="H153" s="24">
        <v>5</v>
      </c>
      <c r="I153" s="24">
        <v>22</v>
      </c>
      <c r="J153" s="24">
        <v>0</v>
      </c>
      <c r="K153" s="24">
        <v>0</v>
      </c>
      <c r="L153" s="24">
        <v>4</v>
      </c>
      <c r="M153" s="24"/>
      <c r="N153" s="24">
        <v>31</v>
      </c>
      <c r="O153" s="24">
        <v>0</v>
      </c>
      <c r="P153" s="24">
        <v>31</v>
      </c>
      <c r="Q153" s="24"/>
      <c r="R153" s="24">
        <v>2</v>
      </c>
      <c r="S153" s="24">
        <v>24</v>
      </c>
      <c r="T153" s="24">
        <v>5</v>
      </c>
      <c r="U153" s="24">
        <v>0</v>
      </c>
      <c r="V153" s="24">
        <v>0</v>
      </c>
      <c r="W153" s="24">
        <v>29</v>
      </c>
      <c r="X153" s="24">
        <v>31</v>
      </c>
      <c r="Z153" s="261">
        <f>IFERROR(_xlfn.PERCENTRANK.INC(T$6:T$230,T153),"-9999")</f>
        <v>0.67600000000000005</v>
      </c>
      <c r="AA153" s="261">
        <f>IFERROR(_xlfn.PERCENTRANK.INC(X$6:X$230,X153),"-9999")</f>
        <v>0.36099999999999999</v>
      </c>
    </row>
    <row r="154" spans="1:27" x14ac:dyDescent="0.25">
      <c r="A154" s="24">
        <v>540162</v>
      </c>
      <c r="B154" s="25" t="s">
        <v>270</v>
      </c>
      <c r="C154" s="25" t="s">
        <v>268</v>
      </c>
      <c r="D154" s="25" t="s">
        <v>23</v>
      </c>
      <c r="E154" s="24">
        <v>6</v>
      </c>
      <c r="F154" s="25"/>
      <c r="G154" s="24">
        <v>0</v>
      </c>
      <c r="H154" s="24">
        <v>5</v>
      </c>
      <c r="I154" s="24">
        <v>25</v>
      </c>
      <c r="J154" s="24">
        <v>0</v>
      </c>
      <c r="K154" s="24">
        <v>0</v>
      </c>
      <c r="L154" s="24">
        <v>1</v>
      </c>
      <c r="M154" s="24"/>
      <c r="N154" s="24">
        <v>31</v>
      </c>
      <c r="O154" s="24">
        <v>0</v>
      </c>
      <c r="P154" s="24">
        <v>31</v>
      </c>
      <c r="Q154" s="24"/>
      <c r="R154" s="24">
        <v>0</v>
      </c>
      <c r="S154" s="24">
        <v>27</v>
      </c>
      <c r="T154" s="24">
        <v>4</v>
      </c>
      <c r="U154" s="24">
        <v>0</v>
      </c>
      <c r="V154" s="24">
        <v>0</v>
      </c>
      <c r="W154" s="24">
        <v>31</v>
      </c>
      <c r="X154" s="24">
        <v>31</v>
      </c>
      <c r="Z154" s="261">
        <f>IFERROR(_xlfn.PERCENTRANK.INC(T$6:T$230,T154),"-9999")</f>
        <v>0.66600000000000004</v>
      </c>
      <c r="AA154" s="261">
        <f>IFERROR(_xlfn.PERCENTRANK.INC(X$6:X$230,X154),"-9999")</f>
        <v>0.36099999999999999</v>
      </c>
    </row>
    <row r="155" spans="1:27" x14ac:dyDescent="0.25">
      <c r="A155" s="24">
        <v>540095</v>
      </c>
      <c r="B155" s="25" t="s">
        <v>160</v>
      </c>
      <c r="C155" s="25" t="s">
        <v>159</v>
      </c>
      <c r="D155" s="25" t="s">
        <v>23</v>
      </c>
      <c r="E155" s="24">
        <v>2</v>
      </c>
      <c r="F155" s="25"/>
      <c r="G155" s="24">
        <v>0</v>
      </c>
      <c r="H155" s="24">
        <v>5</v>
      </c>
      <c r="I155" s="24">
        <v>9</v>
      </c>
      <c r="J155" s="24">
        <v>0</v>
      </c>
      <c r="K155" s="24">
        <v>0</v>
      </c>
      <c r="L155" s="24">
        <v>16</v>
      </c>
      <c r="M155" s="24"/>
      <c r="N155" s="24">
        <v>30</v>
      </c>
      <c r="O155" s="24">
        <v>0</v>
      </c>
      <c r="P155" s="24">
        <v>30</v>
      </c>
      <c r="Q155" s="24"/>
      <c r="R155" s="24">
        <v>0</v>
      </c>
      <c r="S155" s="24">
        <v>27</v>
      </c>
      <c r="T155" s="24">
        <v>3</v>
      </c>
      <c r="U155" s="24">
        <v>0</v>
      </c>
      <c r="V155" s="24">
        <v>0</v>
      </c>
      <c r="W155" s="24">
        <v>30</v>
      </c>
      <c r="X155" s="24">
        <v>30</v>
      </c>
      <c r="Z155" s="261">
        <f>IFERROR(_xlfn.PERCENTRANK.INC(T$6:T$230,T155),"-9999")</f>
        <v>0.61399999999999999</v>
      </c>
      <c r="AA155" s="261">
        <f>IFERROR(_xlfn.PERCENTRANK.INC(X$6:X$230,X155),"-9999")</f>
        <v>0.34699999999999998</v>
      </c>
    </row>
    <row r="156" spans="1:27" x14ac:dyDescent="0.25">
      <c r="A156" s="24">
        <v>540113</v>
      </c>
      <c r="B156" s="25" t="s">
        <v>187</v>
      </c>
      <c r="C156" s="25" t="s">
        <v>188</v>
      </c>
      <c r="D156" s="25" t="s">
        <v>23</v>
      </c>
      <c r="E156" s="24">
        <v>2</v>
      </c>
      <c r="F156" s="25"/>
      <c r="G156" s="24">
        <v>0</v>
      </c>
      <c r="H156" s="24">
        <v>3</v>
      </c>
      <c r="I156" s="24">
        <v>26</v>
      </c>
      <c r="J156" s="24">
        <v>1</v>
      </c>
      <c r="K156" s="24">
        <v>0</v>
      </c>
      <c r="L156" s="24">
        <v>2</v>
      </c>
      <c r="M156" s="24"/>
      <c r="N156" s="24">
        <v>31</v>
      </c>
      <c r="O156" s="24">
        <v>1</v>
      </c>
      <c r="P156" s="24">
        <v>32</v>
      </c>
      <c r="Q156" s="24"/>
      <c r="R156" s="24">
        <v>0</v>
      </c>
      <c r="S156" s="24">
        <v>28</v>
      </c>
      <c r="T156" s="24">
        <v>2</v>
      </c>
      <c r="U156" s="24">
        <v>0</v>
      </c>
      <c r="V156" s="24">
        <v>0</v>
      </c>
      <c r="W156" s="24">
        <v>30</v>
      </c>
      <c r="X156" s="24">
        <v>30</v>
      </c>
      <c r="Z156" s="261">
        <f>IFERROR(_xlfn.PERCENTRANK.INC(T$6:T$230,T156),"-9999")</f>
        <v>0.57999999999999996</v>
      </c>
      <c r="AA156" s="261">
        <f>IFERROR(_xlfn.PERCENTRANK.INC(X$6:X$230,X156),"-9999")</f>
        <v>0.34699999999999998</v>
      </c>
    </row>
    <row r="157" spans="1:27" x14ac:dyDescent="0.25">
      <c r="A157" s="24">
        <v>540252</v>
      </c>
      <c r="B157" s="25" t="s">
        <v>242</v>
      </c>
      <c r="C157" s="25" t="s">
        <v>241</v>
      </c>
      <c r="D157" s="25" t="s">
        <v>23</v>
      </c>
      <c r="E157" s="24">
        <v>9</v>
      </c>
      <c r="F157" s="25"/>
      <c r="G157" s="24">
        <v>0</v>
      </c>
      <c r="H157" s="24">
        <v>0</v>
      </c>
      <c r="I157" s="24">
        <v>13</v>
      </c>
      <c r="J157" s="24">
        <v>0</v>
      </c>
      <c r="K157" s="24">
        <v>0</v>
      </c>
      <c r="L157" s="24">
        <v>17</v>
      </c>
      <c r="M157" s="24"/>
      <c r="N157" s="24">
        <v>30</v>
      </c>
      <c r="O157" s="24">
        <v>0</v>
      </c>
      <c r="P157" s="24">
        <v>30</v>
      </c>
      <c r="Q157" s="24"/>
      <c r="R157" s="24">
        <v>7</v>
      </c>
      <c r="S157" s="24">
        <v>23</v>
      </c>
      <c r="T157" s="24">
        <v>0</v>
      </c>
      <c r="U157" s="24">
        <v>0</v>
      </c>
      <c r="V157" s="24">
        <v>0</v>
      </c>
      <c r="W157" s="24">
        <v>23</v>
      </c>
      <c r="X157" s="24">
        <v>30</v>
      </c>
      <c r="Z157" s="261">
        <f>IFERROR(_xlfn.PERCENTRANK.INC(T$6:T$230,T157),"-9999")</f>
        <v>0</v>
      </c>
      <c r="AA157" s="261">
        <f>IFERROR(_xlfn.PERCENTRANK.INC(X$6:X$230,X157),"-9999")</f>
        <v>0.34699999999999998</v>
      </c>
    </row>
    <row r="158" spans="1:27" x14ac:dyDescent="0.25">
      <c r="A158" s="24">
        <v>540272</v>
      </c>
      <c r="B158" s="25" t="s">
        <v>230</v>
      </c>
      <c r="C158" s="25" t="s">
        <v>229</v>
      </c>
      <c r="D158" s="25" t="s">
        <v>23</v>
      </c>
      <c r="E158" s="24">
        <v>6</v>
      </c>
      <c r="F158" s="25"/>
      <c r="G158" s="24">
        <v>0</v>
      </c>
      <c r="H158" s="24">
        <v>3</v>
      </c>
      <c r="I158" s="24">
        <v>26</v>
      </c>
      <c r="J158" s="24">
        <v>0</v>
      </c>
      <c r="K158" s="24">
        <v>0</v>
      </c>
      <c r="L158" s="24">
        <v>0</v>
      </c>
      <c r="M158" s="24"/>
      <c r="N158" s="24">
        <v>29</v>
      </c>
      <c r="O158" s="24">
        <v>0</v>
      </c>
      <c r="P158" s="24">
        <v>29</v>
      </c>
      <c r="Q158" s="24"/>
      <c r="R158" s="24">
        <v>0</v>
      </c>
      <c r="S158" s="24">
        <v>26</v>
      </c>
      <c r="T158" s="24">
        <v>3</v>
      </c>
      <c r="U158" s="24">
        <v>0</v>
      </c>
      <c r="V158" s="24">
        <v>0</v>
      </c>
      <c r="W158" s="24">
        <v>29</v>
      </c>
      <c r="X158" s="24">
        <v>29</v>
      </c>
      <c r="Z158" s="261">
        <f>IFERROR(_xlfn.PERCENTRANK.INC(T$6:T$230,T158),"-9999")</f>
        <v>0.61399999999999999</v>
      </c>
      <c r="AA158" s="261">
        <f>IFERROR(_xlfn.PERCENTRANK.INC(X$6:X$230,X158),"-9999")</f>
        <v>0.34200000000000003</v>
      </c>
    </row>
    <row r="159" spans="1:27" x14ac:dyDescent="0.25">
      <c r="A159" s="24">
        <v>540098</v>
      </c>
      <c r="B159" s="25" t="s">
        <v>173</v>
      </c>
      <c r="C159" s="25" t="s">
        <v>168</v>
      </c>
      <c r="D159" s="25" t="s">
        <v>23</v>
      </c>
      <c r="E159" s="24">
        <v>6</v>
      </c>
      <c r="F159" s="25"/>
      <c r="G159" s="24">
        <v>0</v>
      </c>
      <c r="H159" s="24">
        <v>0</v>
      </c>
      <c r="I159" s="24">
        <v>25</v>
      </c>
      <c r="J159" s="24">
        <v>0</v>
      </c>
      <c r="K159" s="24">
        <v>0</v>
      </c>
      <c r="L159" s="24">
        <v>3</v>
      </c>
      <c r="M159" s="24"/>
      <c r="N159" s="24">
        <v>28</v>
      </c>
      <c r="O159" s="24">
        <v>0</v>
      </c>
      <c r="P159" s="24">
        <v>28</v>
      </c>
      <c r="Q159" s="24"/>
      <c r="R159" s="24">
        <v>12</v>
      </c>
      <c r="S159" s="24">
        <v>16</v>
      </c>
      <c r="T159" s="24">
        <v>0</v>
      </c>
      <c r="U159" s="24">
        <v>0</v>
      </c>
      <c r="V159" s="24">
        <v>0</v>
      </c>
      <c r="W159" s="24">
        <v>16</v>
      </c>
      <c r="X159" s="24">
        <v>28</v>
      </c>
      <c r="Z159" s="261">
        <f>IFERROR(_xlfn.PERCENTRANK.INC(T$6:T$230,T159),"-9999")</f>
        <v>0</v>
      </c>
      <c r="AA159" s="261">
        <f>IFERROR(_xlfn.PERCENTRANK.INC(X$6:X$230,X159),"-9999")</f>
        <v>0.33300000000000002</v>
      </c>
    </row>
    <row r="160" spans="1:27" x14ac:dyDescent="0.25">
      <c r="A160" s="24">
        <v>540184</v>
      </c>
      <c r="B160" s="25" t="s">
        <v>311</v>
      </c>
      <c r="C160" s="25" t="s">
        <v>312</v>
      </c>
      <c r="D160" s="25" t="s">
        <v>23</v>
      </c>
      <c r="E160" s="24">
        <v>5</v>
      </c>
      <c r="F160" s="25"/>
      <c r="G160" s="24">
        <v>0</v>
      </c>
      <c r="H160" s="24">
        <v>0</v>
      </c>
      <c r="I160" s="24">
        <v>19</v>
      </c>
      <c r="J160" s="24">
        <v>1</v>
      </c>
      <c r="K160" s="24">
        <v>0</v>
      </c>
      <c r="L160" s="24">
        <v>9</v>
      </c>
      <c r="M160" s="24"/>
      <c r="N160" s="24">
        <v>28</v>
      </c>
      <c r="O160" s="24">
        <v>1</v>
      </c>
      <c r="P160" s="24">
        <v>29</v>
      </c>
      <c r="Q160" s="24"/>
      <c r="R160" s="24">
        <v>0</v>
      </c>
      <c r="S160" s="24">
        <v>28</v>
      </c>
      <c r="T160" s="24">
        <v>0</v>
      </c>
      <c r="U160" s="24">
        <v>0</v>
      </c>
      <c r="V160" s="24">
        <v>0</v>
      </c>
      <c r="W160" s="24">
        <v>28</v>
      </c>
      <c r="X160" s="24">
        <v>28</v>
      </c>
      <c r="Z160" s="261">
        <f>IFERROR(_xlfn.PERCENTRANK.INC(T$6:T$230,T160),"-9999")</f>
        <v>0</v>
      </c>
      <c r="AA160" s="261">
        <f>IFERROR(_xlfn.PERCENTRANK.INC(X$6:X$230,X160),"-9999")</f>
        <v>0.33300000000000002</v>
      </c>
    </row>
    <row r="161" spans="1:27" x14ac:dyDescent="0.25">
      <c r="A161" s="24">
        <v>540236</v>
      </c>
      <c r="B161" s="25" t="s">
        <v>42</v>
      </c>
      <c r="C161" s="25" t="s">
        <v>40</v>
      </c>
      <c r="D161" s="25" t="s">
        <v>23</v>
      </c>
      <c r="E161" s="24">
        <v>7</v>
      </c>
      <c r="F161" s="25"/>
      <c r="G161" s="24">
        <v>0</v>
      </c>
      <c r="H161" s="24">
        <v>0</v>
      </c>
      <c r="I161" s="24">
        <v>2</v>
      </c>
      <c r="J161" s="24">
        <v>0</v>
      </c>
      <c r="K161" s="24">
        <v>0</v>
      </c>
      <c r="L161" s="24">
        <v>25</v>
      </c>
      <c r="M161" s="24"/>
      <c r="N161" s="24">
        <v>27</v>
      </c>
      <c r="O161" s="24">
        <v>0</v>
      </c>
      <c r="P161" s="24">
        <v>27</v>
      </c>
      <c r="Q161" s="24"/>
      <c r="R161" s="24">
        <v>0</v>
      </c>
      <c r="S161" s="24">
        <v>27</v>
      </c>
      <c r="T161" s="24">
        <v>0</v>
      </c>
      <c r="U161" s="24">
        <v>0</v>
      </c>
      <c r="V161" s="24">
        <v>0</v>
      </c>
      <c r="W161" s="24">
        <v>27</v>
      </c>
      <c r="X161" s="24">
        <v>27</v>
      </c>
      <c r="Z161" s="261">
        <f>IFERROR(_xlfn.PERCENTRANK.INC(T$6:T$230,T161),"-9999")</f>
        <v>0</v>
      </c>
      <c r="AA161" s="261">
        <f>IFERROR(_xlfn.PERCENTRANK.INC(X$6:X$230,X161),"-9999")</f>
        <v>0.32800000000000001</v>
      </c>
    </row>
    <row r="162" spans="1:27" x14ac:dyDescent="0.25">
      <c r="A162" s="24">
        <v>540054</v>
      </c>
      <c r="B162" s="25" t="s">
        <v>111</v>
      </c>
      <c r="C162" s="25" t="s">
        <v>112</v>
      </c>
      <c r="D162" s="25" t="s">
        <v>23</v>
      </c>
      <c r="E162" s="24">
        <v>6</v>
      </c>
      <c r="F162" s="25"/>
      <c r="G162" s="24">
        <v>0</v>
      </c>
      <c r="H162" s="24">
        <v>9</v>
      </c>
      <c r="I162" s="24">
        <v>11</v>
      </c>
      <c r="J162" s="24">
        <v>18</v>
      </c>
      <c r="K162" s="24">
        <v>0</v>
      </c>
      <c r="L162" s="24">
        <v>7</v>
      </c>
      <c r="M162" s="24"/>
      <c r="N162" s="24">
        <v>27</v>
      </c>
      <c r="O162" s="24">
        <v>18</v>
      </c>
      <c r="P162" s="24">
        <v>45</v>
      </c>
      <c r="Q162" s="24"/>
      <c r="R162" s="24">
        <v>0</v>
      </c>
      <c r="S162" s="24">
        <v>18</v>
      </c>
      <c r="T162" s="24">
        <v>8</v>
      </c>
      <c r="U162" s="24">
        <v>0</v>
      </c>
      <c r="V162" s="24">
        <v>0</v>
      </c>
      <c r="W162" s="24">
        <v>26</v>
      </c>
      <c r="X162" s="24">
        <v>26</v>
      </c>
      <c r="Z162" s="261">
        <f>IFERROR(_xlfn.PERCENTRANK.INC(T$6:T$230,T162),"-9999")</f>
        <v>0.72799999999999998</v>
      </c>
      <c r="AA162" s="261">
        <f>IFERROR(_xlfn.PERCENTRANK.INC(X$6:X$230,X162),"-9999")</f>
        <v>0.31900000000000001</v>
      </c>
    </row>
    <row r="163" spans="1:27" x14ac:dyDescent="0.25">
      <c r="A163" s="24">
        <v>540171</v>
      </c>
      <c r="B163" s="25" t="s">
        <v>289</v>
      </c>
      <c r="C163" s="25" t="s">
        <v>288</v>
      </c>
      <c r="D163" s="25" t="s">
        <v>23</v>
      </c>
      <c r="E163" s="24">
        <v>1</v>
      </c>
      <c r="F163" s="25"/>
      <c r="G163" s="24">
        <v>0</v>
      </c>
      <c r="H163" s="24">
        <v>0</v>
      </c>
      <c r="I163" s="24">
        <v>13</v>
      </c>
      <c r="J163" s="24">
        <v>12</v>
      </c>
      <c r="K163" s="24">
        <v>0</v>
      </c>
      <c r="L163" s="24">
        <v>13</v>
      </c>
      <c r="M163" s="24"/>
      <c r="N163" s="24">
        <v>26</v>
      </c>
      <c r="O163" s="24">
        <v>12</v>
      </c>
      <c r="P163" s="24">
        <v>38</v>
      </c>
      <c r="Q163" s="24"/>
      <c r="R163" s="24">
        <v>26</v>
      </c>
      <c r="S163" s="24">
        <v>0</v>
      </c>
      <c r="T163" s="24">
        <v>0</v>
      </c>
      <c r="U163" s="24">
        <v>0</v>
      </c>
      <c r="V163" s="24">
        <v>0</v>
      </c>
      <c r="W163" s="24">
        <v>0</v>
      </c>
      <c r="X163" s="24">
        <v>26</v>
      </c>
      <c r="Z163" s="261">
        <f>IFERROR(_xlfn.PERCENTRANK.INC(T$6:T$230,T163),"-9999")</f>
        <v>0</v>
      </c>
      <c r="AA163" s="261">
        <f>IFERROR(_xlfn.PERCENTRANK.INC(X$6:X$230,X163),"-9999")</f>
        <v>0.31900000000000001</v>
      </c>
    </row>
    <row r="164" spans="1:27" x14ac:dyDescent="0.25">
      <c r="A164" s="24">
        <v>540079</v>
      </c>
      <c r="B164" s="25" t="s">
        <v>142</v>
      </c>
      <c r="C164" s="25" t="s">
        <v>134</v>
      </c>
      <c r="D164" s="25" t="s">
        <v>23</v>
      </c>
      <c r="E164" s="24">
        <v>3</v>
      </c>
      <c r="F164" s="25"/>
      <c r="G164" s="24">
        <v>0</v>
      </c>
      <c r="H164" s="24">
        <v>0</v>
      </c>
      <c r="I164" s="24">
        <v>20</v>
      </c>
      <c r="J164" s="24">
        <v>70</v>
      </c>
      <c r="K164" s="24">
        <v>0</v>
      </c>
      <c r="L164" s="24">
        <v>5</v>
      </c>
      <c r="M164" s="24"/>
      <c r="N164" s="24">
        <v>25</v>
      </c>
      <c r="O164" s="24">
        <v>70</v>
      </c>
      <c r="P164" s="24">
        <v>95</v>
      </c>
      <c r="Q164" s="24"/>
      <c r="R164" s="24">
        <v>0</v>
      </c>
      <c r="S164" s="24">
        <v>24</v>
      </c>
      <c r="T164" s="24">
        <v>1</v>
      </c>
      <c r="U164" s="24">
        <v>0</v>
      </c>
      <c r="V164" s="24">
        <v>0</v>
      </c>
      <c r="W164" s="24">
        <v>25</v>
      </c>
      <c r="X164" s="24">
        <v>25</v>
      </c>
      <c r="Z164" s="261">
        <f>IFERROR(_xlfn.PERCENTRANK.INC(T$6:T$230,T164),"-9999")</f>
        <v>0.51400000000000001</v>
      </c>
      <c r="AA164" s="261">
        <f>IFERROR(_xlfn.PERCENTRANK.INC(X$6:X$230,X164),"-9999")</f>
        <v>0.314</v>
      </c>
    </row>
    <row r="165" spans="1:27" x14ac:dyDescent="0.25">
      <c r="A165" s="24">
        <v>540143</v>
      </c>
      <c r="B165" s="25" t="s">
        <v>236</v>
      </c>
      <c r="C165" s="25" t="s">
        <v>235</v>
      </c>
      <c r="D165" s="25" t="s">
        <v>23</v>
      </c>
      <c r="E165" s="24">
        <v>1</v>
      </c>
      <c r="F165" s="25"/>
      <c r="G165" s="24">
        <v>1</v>
      </c>
      <c r="H165" s="24">
        <v>2</v>
      </c>
      <c r="I165" s="24">
        <v>19</v>
      </c>
      <c r="J165" s="24">
        <v>4</v>
      </c>
      <c r="K165" s="24">
        <v>0</v>
      </c>
      <c r="L165" s="24">
        <v>5</v>
      </c>
      <c r="M165" s="24"/>
      <c r="N165" s="24">
        <v>27</v>
      </c>
      <c r="O165" s="24">
        <v>4</v>
      </c>
      <c r="P165" s="24">
        <v>31</v>
      </c>
      <c r="Q165" s="24"/>
      <c r="R165" s="24">
        <v>0</v>
      </c>
      <c r="S165" s="24">
        <v>21</v>
      </c>
      <c r="T165" s="24">
        <v>3</v>
      </c>
      <c r="U165" s="24">
        <v>0</v>
      </c>
      <c r="V165" s="24">
        <v>0</v>
      </c>
      <c r="W165" s="24">
        <v>24</v>
      </c>
      <c r="X165" s="24">
        <v>24</v>
      </c>
      <c r="Z165" s="261">
        <f>IFERROR(_xlfn.PERCENTRANK.INC(T$6:T$230,T165),"-9999")</f>
        <v>0.61399999999999999</v>
      </c>
      <c r="AA165" s="261">
        <f>IFERROR(_xlfn.PERCENTRANK.INC(X$6:X$230,X165),"-9999")</f>
        <v>0.28499999999999998</v>
      </c>
    </row>
    <row r="166" spans="1:27" x14ac:dyDescent="0.25">
      <c r="A166" s="24">
        <v>540170</v>
      </c>
      <c r="B166" s="25" t="s">
        <v>287</v>
      </c>
      <c r="C166" s="25" t="s">
        <v>288</v>
      </c>
      <c r="D166" s="25" t="s">
        <v>23</v>
      </c>
      <c r="E166" s="24">
        <v>1</v>
      </c>
      <c r="F166" s="25"/>
      <c r="G166" s="24">
        <v>0</v>
      </c>
      <c r="H166" s="24">
        <v>0</v>
      </c>
      <c r="I166" s="24">
        <v>21</v>
      </c>
      <c r="J166" s="24">
        <v>1</v>
      </c>
      <c r="K166" s="24">
        <v>0</v>
      </c>
      <c r="L166" s="24">
        <v>3</v>
      </c>
      <c r="M166" s="24"/>
      <c r="N166" s="24">
        <v>24</v>
      </c>
      <c r="O166" s="24">
        <v>1</v>
      </c>
      <c r="P166" s="24">
        <v>25</v>
      </c>
      <c r="Q166" s="24"/>
      <c r="R166" s="24">
        <v>2</v>
      </c>
      <c r="S166" s="24">
        <v>22</v>
      </c>
      <c r="T166" s="24">
        <v>0</v>
      </c>
      <c r="U166" s="24">
        <v>0</v>
      </c>
      <c r="V166" s="24">
        <v>0</v>
      </c>
      <c r="W166" s="24">
        <v>22</v>
      </c>
      <c r="X166" s="24">
        <v>24</v>
      </c>
      <c r="Z166" s="261">
        <f>IFERROR(_xlfn.PERCENTRANK.INC(T$6:T$230,T166),"-9999")</f>
        <v>0</v>
      </c>
      <c r="AA166" s="261">
        <f>IFERROR(_xlfn.PERCENTRANK.INC(X$6:X$230,X166),"-9999")</f>
        <v>0.28499999999999998</v>
      </c>
    </row>
    <row r="167" spans="1:27" x14ac:dyDescent="0.25">
      <c r="A167" s="24">
        <v>540182</v>
      </c>
      <c r="B167" s="25" t="s">
        <v>307</v>
      </c>
      <c r="C167" s="25" t="s">
        <v>304</v>
      </c>
      <c r="D167" s="25" t="s">
        <v>23</v>
      </c>
      <c r="E167" s="24">
        <v>5</v>
      </c>
      <c r="F167" s="25"/>
      <c r="G167" s="24">
        <v>0</v>
      </c>
      <c r="H167" s="24">
        <v>0</v>
      </c>
      <c r="I167" s="24">
        <v>16</v>
      </c>
      <c r="J167" s="24">
        <v>8</v>
      </c>
      <c r="K167" s="24">
        <v>0</v>
      </c>
      <c r="L167" s="24">
        <v>9</v>
      </c>
      <c r="M167" s="24"/>
      <c r="N167" s="24">
        <v>25</v>
      </c>
      <c r="O167" s="24">
        <v>8</v>
      </c>
      <c r="P167" s="24">
        <v>33</v>
      </c>
      <c r="Q167" s="24"/>
      <c r="R167" s="24">
        <v>24</v>
      </c>
      <c r="S167" s="24">
        <v>0</v>
      </c>
      <c r="T167" s="24">
        <v>0</v>
      </c>
      <c r="U167" s="24">
        <v>0</v>
      </c>
      <c r="V167" s="24">
        <v>0</v>
      </c>
      <c r="W167" s="24">
        <v>0</v>
      </c>
      <c r="X167" s="24">
        <v>24</v>
      </c>
      <c r="Z167" s="261">
        <f>IFERROR(_xlfn.PERCENTRANK.INC(T$6:T$230,T167),"-9999")</f>
        <v>0</v>
      </c>
      <c r="AA167" s="261">
        <f>IFERROR(_xlfn.PERCENTRANK.INC(X$6:X$230,X167),"-9999")</f>
        <v>0.28499999999999998</v>
      </c>
    </row>
    <row r="168" spans="1:27" x14ac:dyDescent="0.25">
      <c r="A168" s="24">
        <v>540258</v>
      </c>
      <c r="B168" s="25" t="s">
        <v>353</v>
      </c>
      <c r="C168" s="25" t="s">
        <v>350</v>
      </c>
      <c r="D168" s="25" t="s">
        <v>23</v>
      </c>
      <c r="E168" s="24">
        <v>10</v>
      </c>
      <c r="F168" s="25"/>
      <c r="G168" s="24">
        <v>0</v>
      </c>
      <c r="H168" s="24">
        <v>0</v>
      </c>
      <c r="I168" s="24">
        <v>24</v>
      </c>
      <c r="J168" s="24">
        <v>0</v>
      </c>
      <c r="K168" s="24">
        <v>0</v>
      </c>
      <c r="L168" s="24">
        <v>0</v>
      </c>
      <c r="M168" s="24"/>
      <c r="N168" s="24">
        <v>24</v>
      </c>
      <c r="O168" s="24">
        <v>0</v>
      </c>
      <c r="P168" s="24">
        <v>24</v>
      </c>
      <c r="Q168" s="24"/>
      <c r="R168" s="24">
        <v>24</v>
      </c>
      <c r="S168" s="24">
        <v>0</v>
      </c>
      <c r="T168" s="24">
        <v>0</v>
      </c>
      <c r="U168" s="24">
        <v>0</v>
      </c>
      <c r="V168" s="24">
        <v>0</v>
      </c>
      <c r="W168" s="24">
        <v>0</v>
      </c>
      <c r="X168" s="24">
        <v>24</v>
      </c>
      <c r="Z168" s="261">
        <f>IFERROR(_xlfn.PERCENTRANK.INC(T$6:T$230,T168),"-9999")</f>
        <v>0</v>
      </c>
      <c r="AA168" s="261">
        <f>IFERROR(_xlfn.PERCENTRANK.INC(X$6:X$230,X168),"-9999")</f>
        <v>0.28499999999999998</v>
      </c>
    </row>
    <row r="169" spans="1:27" x14ac:dyDescent="0.25">
      <c r="A169" s="24">
        <v>540257</v>
      </c>
      <c r="B169" s="25" t="s">
        <v>272</v>
      </c>
      <c r="C169" s="25" t="s">
        <v>268</v>
      </c>
      <c r="D169" s="25" t="s">
        <v>23</v>
      </c>
      <c r="E169" s="24">
        <v>6</v>
      </c>
      <c r="F169" s="25"/>
      <c r="G169" s="24">
        <v>0</v>
      </c>
      <c r="H169" s="24">
        <v>0</v>
      </c>
      <c r="I169" s="24">
        <v>24</v>
      </c>
      <c r="J169" s="24">
        <v>2</v>
      </c>
      <c r="K169" s="24">
        <v>0</v>
      </c>
      <c r="L169" s="24">
        <v>2</v>
      </c>
      <c r="M169" s="24"/>
      <c r="N169" s="24">
        <v>26</v>
      </c>
      <c r="O169" s="24">
        <v>2</v>
      </c>
      <c r="P169" s="24">
        <v>28</v>
      </c>
      <c r="Q169" s="24"/>
      <c r="R169" s="24">
        <v>24</v>
      </c>
      <c r="S169" s="24">
        <v>0</v>
      </c>
      <c r="T169" s="24">
        <v>0</v>
      </c>
      <c r="U169" s="24">
        <v>0</v>
      </c>
      <c r="V169" s="24">
        <v>0</v>
      </c>
      <c r="W169" s="24">
        <v>0</v>
      </c>
      <c r="X169" s="24">
        <v>24</v>
      </c>
      <c r="Z169" s="261">
        <f>IFERROR(_xlfn.PERCENTRANK.INC(T$6:T$230,T169),"-9999")</f>
        <v>0</v>
      </c>
      <c r="AA169" s="261">
        <f>IFERROR(_xlfn.PERCENTRANK.INC(X$6:X$230,X169),"-9999")</f>
        <v>0.28499999999999998</v>
      </c>
    </row>
    <row r="170" spans="1:27" x14ac:dyDescent="0.25">
      <c r="A170" s="24">
        <v>540106</v>
      </c>
      <c r="B170" s="25" t="s">
        <v>171</v>
      </c>
      <c r="C170" s="25" t="s">
        <v>168</v>
      </c>
      <c r="D170" s="25" t="s">
        <v>23</v>
      </c>
      <c r="E170" s="24">
        <v>6</v>
      </c>
      <c r="F170" s="25"/>
      <c r="G170" s="24">
        <v>0</v>
      </c>
      <c r="H170" s="24">
        <v>0</v>
      </c>
      <c r="I170" s="24">
        <v>24</v>
      </c>
      <c r="J170" s="24">
        <v>24</v>
      </c>
      <c r="K170" s="24">
        <v>0</v>
      </c>
      <c r="L170" s="24">
        <v>0</v>
      </c>
      <c r="M170" s="24"/>
      <c r="N170" s="24">
        <v>24</v>
      </c>
      <c r="O170" s="24">
        <v>24</v>
      </c>
      <c r="P170" s="24">
        <v>48</v>
      </c>
      <c r="Q170" s="24"/>
      <c r="R170" s="24">
        <v>0</v>
      </c>
      <c r="S170" s="24">
        <v>24</v>
      </c>
      <c r="T170" s="24">
        <v>0</v>
      </c>
      <c r="U170" s="24">
        <v>0</v>
      </c>
      <c r="V170" s="24">
        <v>0</v>
      </c>
      <c r="W170" s="24">
        <v>24</v>
      </c>
      <c r="X170" s="24">
        <v>24</v>
      </c>
      <c r="Z170" s="261">
        <f>IFERROR(_xlfn.PERCENTRANK.INC(T$6:T$230,T170),"-9999")</f>
        <v>0</v>
      </c>
      <c r="AA170" s="261">
        <f>IFERROR(_xlfn.PERCENTRANK.INC(X$6:X$230,X170),"-9999")</f>
        <v>0.28499999999999998</v>
      </c>
    </row>
    <row r="171" spans="1:27" x14ac:dyDescent="0.25">
      <c r="A171" s="24">
        <v>540066</v>
      </c>
      <c r="B171" s="25" t="s">
        <v>132</v>
      </c>
      <c r="C171" s="25" t="s">
        <v>128</v>
      </c>
      <c r="D171" s="25" t="s">
        <v>23</v>
      </c>
      <c r="E171" s="24">
        <v>9</v>
      </c>
      <c r="F171" s="25"/>
      <c r="G171" s="24">
        <v>0</v>
      </c>
      <c r="H171" s="24">
        <v>5</v>
      </c>
      <c r="I171" s="24">
        <v>12</v>
      </c>
      <c r="J171" s="24">
        <v>1</v>
      </c>
      <c r="K171" s="24">
        <v>0</v>
      </c>
      <c r="L171" s="24">
        <v>9</v>
      </c>
      <c r="M171" s="24"/>
      <c r="N171" s="24">
        <v>26</v>
      </c>
      <c r="O171" s="24">
        <v>1</v>
      </c>
      <c r="P171" s="24">
        <v>27</v>
      </c>
      <c r="Q171" s="24"/>
      <c r="R171" s="24">
        <v>2</v>
      </c>
      <c r="S171" s="24">
        <v>18</v>
      </c>
      <c r="T171" s="24">
        <v>3</v>
      </c>
      <c r="U171" s="24">
        <v>0</v>
      </c>
      <c r="V171" s="24">
        <v>0</v>
      </c>
      <c r="W171" s="24">
        <v>21</v>
      </c>
      <c r="X171" s="24">
        <v>23</v>
      </c>
      <c r="Z171" s="261">
        <f>IFERROR(_xlfn.PERCENTRANK.INC(T$6:T$230,T171),"-9999")</f>
        <v>0.61399999999999999</v>
      </c>
      <c r="AA171" s="261">
        <f>IFERROR(_xlfn.PERCENTRANK.INC(X$6:X$230,X171),"-9999")</f>
        <v>0.26600000000000001</v>
      </c>
    </row>
    <row r="172" spans="1:27" x14ac:dyDescent="0.25">
      <c r="A172" s="24">
        <v>540240</v>
      </c>
      <c r="B172" s="25" t="s">
        <v>85</v>
      </c>
      <c r="C172" s="25" t="s">
        <v>86</v>
      </c>
      <c r="D172" s="25" t="s">
        <v>23</v>
      </c>
      <c r="E172" s="24">
        <v>8</v>
      </c>
      <c r="F172" s="25"/>
      <c r="G172" s="24">
        <v>0</v>
      </c>
      <c r="H172" s="24">
        <v>0</v>
      </c>
      <c r="I172" s="24">
        <v>22</v>
      </c>
      <c r="J172" s="24">
        <v>0</v>
      </c>
      <c r="K172" s="24">
        <v>0</v>
      </c>
      <c r="L172" s="24">
        <v>1</v>
      </c>
      <c r="M172" s="24"/>
      <c r="N172" s="24">
        <v>23</v>
      </c>
      <c r="O172" s="24">
        <v>0</v>
      </c>
      <c r="P172" s="24">
        <v>23</v>
      </c>
      <c r="Q172" s="24"/>
      <c r="R172" s="24">
        <v>0</v>
      </c>
      <c r="S172" s="24">
        <v>23</v>
      </c>
      <c r="T172" s="24">
        <v>0</v>
      </c>
      <c r="U172" s="24">
        <v>0</v>
      </c>
      <c r="V172" s="24">
        <v>0</v>
      </c>
      <c r="W172" s="24">
        <v>23</v>
      </c>
      <c r="X172" s="24">
        <v>23</v>
      </c>
      <c r="Z172" s="261">
        <f>IFERROR(_xlfn.PERCENTRANK.INC(T$6:T$230,T172),"-9999")</f>
        <v>0</v>
      </c>
      <c r="AA172" s="261">
        <f>IFERROR(_xlfn.PERCENTRANK.INC(X$6:X$230,X172),"-9999")</f>
        <v>0.26600000000000001</v>
      </c>
    </row>
    <row r="173" spans="1:27" x14ac:dyDescent="0.25">
      <c r="A173" s="24">
        <v>540039</v>
      </c>
      <c r="B173" s="25" t="s">
        <v>87</v>
      </c>
      <c r="C173" s="25" t="s">
        <v>86</v>
      </c>
      <c r="D173" s="25" t="s">
        <v>23</v>
      </c>
      <c r="E173" s="24">
        <v>8</v>
      </c>
      <c r="F173" s="25"/>
      <c r="G173" s="24">
        <v>0</v>
      </c>
      <c r="H173" s="24">
        <v>0</v>
      </c>
      <c r="I173" s="24">
        <v>20</v>
      </c>
      <c r="J173" s="24">
        <v>0</v>
      </c>
      <c r="K173" s="24">
        <v>0</v>
      </c>
      <c r="L173" s="24">
        <v>3</v>
      </c>
      <c r="M173" s="24"/>
      <c r="N173" s="24">
        <v>23</v>
      </c>
      <c r="O173" s="24">
        <v>0</v>
      </c>
      <c r="P173" s="24">
        <v>23</v>
      </c>
      <c r="Q173" s="24"/>
      <c r="R173" s="24">
        <v>5</v>
      </c>
      <c r="S173" s="24">
        <v>5</v>
      </c>
      <c r="T173" s="24">
        <v>0</v>
      </c>
      <c r="U173" s="24">
        <v>0</v>
      </c>
      <c r="V173" s="24">
        <v>13</v>
      </c>
      <c r="W173" s="24">
        <v>18</v>
      </c>
      <c r="X173" s="24">
        <v>23</v>
      </c>
      <c r="Z173" s="261">
        <f>IFERROR(_xlfn.PERCENTRANK.INC(T$6:T$230,T173),"-9999")</f>
        <v>0</v>
      </c>
      <c r="AA173" s="261">
        <f>IFERROR(_xlfn.PERCENTRANK.INC(X$6:X$230,X173),"-9999")</f>
        <v>0.26600000000000001</v>
      </c>
    </row>
    <row r="174" spans="1:27" x14ac:dyDescent="0.25">
      <c r="A174" s="24">
        <v>540105</v>
      </c>
      <c r="B174" s="25" t="s">
        <v>174</v>
      </c>
      <c r="C174" s="25" t="s">
        <v>168</v>
      </c>
      <c r="D174" s="25" t="s">
        <v>23</v>
      </c>
      <c r="E174" s="24">
        <v>6</v>
      </c>
      <c r="F174" s="25"/>
      <c r="G174" s="24">
        <v>0</v>
      </c>
      <c r="H174" s="24">
        <v>2</v>
      </c>
      <c r="I174" s="24">
        <v>21</v>
      </c>
      <c r="J174" s="24">
        <v>0</v>
      </c>
      <c r="K174" s="24">
        <v>0</v>
      </c>
      <c r="L174" s="24">
        <v>0</v>
      </c>
      <c r="M174" s="24"/>
      <c r="N174" s="24">
        <v>23</v>
      </c>
      <c r="O174" s="24">
        <v>0</v>
      </c>
      <c r="P174" s="24">
        <v>23</v>
      </c>
      <c r="Q174" s="24"/>
      <c r="R174" s="24">
        <v>0</v>
      </c>
      <c r="S174" s="24">
        <v>23</v>
      </c>
      <c r="T174" s="24">
        <v>0</v>
      </c>
      <c r="U174" s="24">
        <v>0</v>
      </c>
      <c r="V174" s="24">
        <v>0</v>
      </c>
      <c r="W174" s="24">
        <v>23</v>
      </c>
      <c r="X174" s="24">
        <v>23</v>
      </c>
      <c r="Z174" s="261">
        <f>IFERROR(_xlfn.PERCENTRANK.INC(T$6:T$230,T174),"-9999")</f>
        <v>0</v>
      </c>
      <c r="AA174" s="261">
        <f>IFERROR(_xlfn.PERCENTRANK.INC(X$6:X$230,X174),"-9999")</f>
        <v>0.26600000000000001</v>
      </c>
    </row>
    <row r="175" spans="1:27" x14ac:dyDescent="0.25">
      <c r="A175" s="24">
        <v>540125</v>
      </c>
      <c r="B175" s="25" t="s">
        <v>206</v>
      </c>
      <c r="C175" s="25" t="s">
        <v>207</v>
      </c>
      <c r="D175" s="25" t="s">
        <v>23</v>
      </c>
      <c r="E175" s="24">
        <v>1</v>
      </c>
      <c r="F175" s="25"/>
      <c r="G175" s="24">
        <v>0</v>
      </c>
      <c r="H175" s="24">
        <v>3</v>
      </c>
      <c r="I175" s="24">
        <v>13</v>
      </c>
      <c r="J175" s="24">
        <v>23</v>
      </c>
      <c r="K175" s="24">
        <v>0</v>
      </c>
      <c r="L175" s="24">
        <v>7</v>
      </c>
      <c r="M175" s="24"/>
      <c r="N175" s="24">
        <v>23</v>
      </c>
      <c r="O175" s="24">
        <v>23</v>
      </c>
      <c r="P175" s="24">
        <v>46</v>
      </c>
      <c r="Q175" s="24"/>
      <c r="R175" s="24">
        <v>0</v>
      </c>
      <c r="S175" s="24">
        <v>17</v>
      </c>
      <c r="T175" s="24">
        <v>5</v>
      </c>
      <c r="U175" s="24">
        <v>0</v>
      </c>
      <c r="V175" s="24">
        <v>0</v>
      </c>
      <c r="W175" s="24">
        <v>22</v>
      </c>
      <c r="X175" s="24">
        <v>22</v>
      </c>
      <c r="Z175" s="261">
        <f>IFERROR(_xlfn.PERCENTRANK.INC(T$6:T$230,T175),"-9999")</f>
        <v>0.67600000000000005</v>
      </c>
      <c r="AA175" s="261">
        <f>IFERROR(_xlfn.PERCENTRANK.INC(X$6:X$230,X175),"-9999")</f>
        <v>0.24199999999999999</v>
      </c>
    </row>
    <row r="176" spans="1:27" x14ac:dyDescent="0.25">
      <c r="A176" s="24">
        <v>540179</v>
      </c>
      <c r="B176" s="25" t="s">
        <v>305</v>
      </c>
      <c r="C176" s="25" t="s">
        <v>304</v>
      </c>
      <c r="D176" s="25" t="s">
        <v>23</v>
      </c>
      <c r="E176" s="24">
        <v>5</v>
      </c>
      <c r="F176" s="25"/>
      <c r="G176" s="24">
        <v>0</v>
      </c>
      <c r="H176" s="24">
        <v>0</v>
      </c>
      <c r="I176" s="24">
        <v>20</v>
      </c>
      <c r="J176" s="24">
        <v>20</v>
      </c>
      <c r="K176" s="24">
        <v>0</v>
      </c>
      <c r="L176" s="24">
        <v>3</v>
      </c>
      <c r="M176" s="24"/>
      <c r="N176" s="24">
        <v>23</v>
      </c>
      <c r="O176" s="24">
        <v>20</v>
      </c>
      <c r="P176" s="24">
        <v>43</v>
      </c>
      <c r="Q176" s="24"/>
      <c r="R176" s="24">
        <v>0</v>
      </c>
      <c r="S176" s="24">
        <v>22</v>
      </c>
      <c r="T176" s="24">
        <v>0</v>
      </c>
      <c r="U176" s="24">
        <v>0</v>
      </c>
      <c r="V176" s="24">
        <v>0</v>
      </c>
      <c r="W176" s="24">
        <v>22</v>
      </c>
      <c r="X176" s="24">
        <v>22</v>
      </c>
      <c r="Z176" s="261">
        <f>IFERROR(_xlfn.PERCENTRANK.INC(T$6:T$230,T176),"-9999")</f>
        <v>0</v>
      </c>
      <c r="AA176" s="261">
        <f>IFERROR(_xlfn.PERCENTRANK.INC(X$6:X$230,X176),"-9999")</f>
        <v>0.24199999999999999</v>
      </c>
    </row>
    <row r="177" spans="1:27" x14ac:dyDescent="0.25">
      <c r="A177" s="24">
        <v>540294</v>
      </c>
      <c r="B177" s="25" t="s">
        <v>72</v>
      </c>
      <c r="C177" s="25" t="s">
        <v>70</v>
      </c>
      <c r="D177" s="25" t="s">
        <v>23</v>
      </c>
      <c r="E177" s="24">
        <v>4</v>
      </c>
      <c r="F177" s="25"/>
      <c r="G177" s="24">
        <v>0</v>
      </c>
      <c r="H177" s="24">
        <v>2</v>
      </c>
      <c r="I177" s="24">
        <v>20</v>
      </c>
      <c r="J177" s="24">
        <v>19</v>
      </c>
      <c r="K177" s="24">
        <v>0</v>
      </c>
      <c r="L177" s="24">
        <v>0</v>
      </c>
      <c r="M177" s="24"/>
      <c r="N177" s="24">
        <v>22</v>
      </c>
      <c r="O177" s="24">
        <v>19</v>
      </c>
      <c r="P177" s="24">
        <v>41</v>
      </c>
      <c r="Q177" s="24"/>
      <c r="R177" s="24">
        <v>0</v>
      </c>
      <c r="S177" s="24">
        <v>22</v>
      </c>
      <c r="T177" s="24">
        <v>0</v>
      </c>
      <c r="U177" s="24">
        <v>0</v>
      </c>
      <c r="V177" s="24">
        <v>0</v>
      </c>
      <c r="W177" s="24">
        <v>22</v>
      </c>
      <c r="X177" s="24">
        <v>22</v>
      </c>
      <c r="Z177" s="261">
        <f>IFERROR(_xlfn.PERCENTRANK.INC(T$6:T$230,T177),"-9999")</f>
        <v>0</v>
      </c>
      <c r="AA177" s="261">
        <f>IFERROR(_xlfn.PERCENTRANK.INC(X$6:X$230,X177),"-9999")</f>
        <v>0.24199999999999999</v>
      </c>
    </row>
    <row r="178" spans="1:27" x14ac:dyDescent="0.25">
      <c r="A178" s="24">
        <v>540104</v>
      </c>
      <c r="B178" s="25" t="s">
        <v>169</v>
      </c>
      <c r="C178" s="25" t="s">
        <v>168</v>
      </c>
      <c r="D178" s="25" t="s">
        <v>23</v>
      </c>
      <c r="E178" s="24">
        <v>6</v>
      </c>
      <c r="F178" s="25"/>
      <c r="G178" s="24">
        <v>0</v>
      </c>
      <c r="H178" s="24">
        <v>0</v>
      </c>
      <c r="I178" s="24">
        <v>19</v>
      </c>
      <c r="J178" s="24">
        <v>0</v>
      </c>
      <c r="K178" s="24">
        <v>0</v>
      </c>
      <c r="L178" s="24">
        <v>3</v>
      </c>
      <c r="M178" s="24"/>
      <c r="N178" s="24">
        <v>22</v>
      </c>
      <c r="O178" s="24">
        <v>0</v>
      </c>
      <c r="P178" s="24">
        <v>22</v>
      </c>
      <c r="Q178" s="24"/>
      <c r="R178" s="24">
        <v>0</v>
      </c>
      <c r="S178" s="24">
        <v>22</v>
      </c>
      <c r="T178" s="24">
        <v>0</v>
      </c>
      <c r="U178" s="24">
        <v>0</v>
      </c>
      <c r="V178" s="24">
        <v>0</v>
      </c>
      <c r="W178" s="24">
        <v>22</v>
      </c>
      <c r="X178" s="24">
        <v>22</v>
      </c>
      <c r="Z178" s="261">
        <f>IFERROR(_xlfn.PERCENTRANK.INC(T$6:T$230,T178),"-9999")</f>
        <v>0</v>
      </c>
      <c r="AA178" s="261">
        <f>IFERROR(_xlfn.PERCENTRANK.INC(X$6:X$230,X178),"-9999")</f>
        <v>0.24199999999999999</v>
      </c>
    </row>
    <row r="179" spans="1:27" x14ac:dyDescent="0.25">
      <c r="A179" s="24">
        <v>540265</v>
      </c>
      <c r="B179" s="25" t="s">
        <v>298</v>
      </c>
      <c r="C179" s="25" t="s">
        <v>295</v>
      </c>
      <c r="D179" s="25" t="s">
        <v>23</v>
      </c>
      <c r="E179" s="24">
        <v>7</v>
      </c>
      <c r="F179" s="25"/>
      <c r="G179" s="24">
        <v>0</v>
      </c>
      <c r="H179" s="24">
        <v>0</v>
      </c>
      <c r="I179" s="24">
        <v>20</v>
      </c>
      <c r="J179" s="24">
        <v>0</v>
      </c>
      <c r="K179" s="24">
        <v>0</v>
      </c>
      <c r="L179" s="24">
        <v>2</v>
      </c>
      <c r="M179" s="24"/>
      <c r="N179" s="24">
        <v>22</v>
      </c>
      <c r="O179" s="24">
        <v>0</v>
      </c>
      <c r="P179" s="24">
        <v>22</v>
      </c>
      <c r="Q179" s="24"/>
      <c r="R179" s="24">
        <v>22</v>
      </c>
      <c r="S179" s="24">
        <v>0</v>
      </c>
      <c r="T179" s="24">
        <v>0</v>
      </c>
      <c r="U179" s="24">
        <v>0</v>
      </c>
      <c r="V179" s="24">
        <v>0</v>
      </c>
      <c r="W179" s="24">
        <v>0</v>
      </c>
      <c r="X179" s="24">
        <v>22</v>
      </c>
      <c r="Z179" s="261">
        <f>IFERROR(_xlfn.PERCENTRANK.INC(T$6:T$230,T179),"-9999")</f>
        <v>0</v>
      </c>
      <c r="AA179" s="261">
        <f>IFERROR(_xlfn.PERCENTRANK.INC(X$6:X$230,X179),"-9999")</f>
        <v>0.24199999999999999</v>
      </c>
    </row>
    <row r="180" spans="1:27" x14ac:dyDescent="0.25">
      <c r="A180" s="24">
        <v>540205</v>
      </c>
      <c r="B180" s="25" t="s">
        <v>346</v>
      </c>
      <c r="C180" s="25" t="s">
        <v>345</v>
      </c>
      <c r="D180" s="25" t="s">
        <v>23</v>
      </c>
      <c r="E180" s="24">
        <v>4</v>
      </c>
      <c r="F180" s="25"/>
      <c r="G180" s="24">
        <v>0</v>
      </c>
      <c r="H180" s="24">
        <v>2</v>
      </c>
      <c r="I180" s="24">
        <v>19</v>
      </c>
      <c r="J180" s="24">
        <v>0</v>
      </c>
      <c r="K180" s="24">
        <v>0</v>
      </c>
      <c r="L180" s="24">
        <v>0</v>
      </c>
      <c r="M180" s="24"/>
      <c r="N180" s="24">
        <v>21</v>
      </c>
      <c r="O180" s="24">
        <v>0</v>
      </c>
      <c r="P180" s="24">
        <v>21</v>
      </c>
      <c r="Q180" s="24"/>
      <c r="R180" s="24">
        <v>4</v>
      </c>
      <c r="S180" s="24">
        <v>17</v>
      </c>
      <c r="T180" s="24">
        <v>0</v>
      </c>
      <c r="U180" s="24">
        <v>0</v>
      </c>
      <c r="V180" s="24">
        <v>0</v>
      </c>
      <c r="W180" s="24">
        <v>17</v>
      </c>
      <c r="X180" s="24">
        <v>21</v>
      </c>
      <c r="Z180" s="261">
        <f>IFERROR(_xlfn.PERCENTRANK.INC(T$6:T$230,T180),"-9999")</f>
        <v>0</v>
      </c>
      <c r="AA180" s="261">
        <f>IFERROR(_xlfn.PERCENTRANK.INC(X$6:X$230,X180),"-9999")</f>
        <v>0.23799999999999999</v>
      </c>
    </row>
    <row r="181" spans="1:27" x14ac:dyDescent="0.25">
      <c r="A181" s="24">
        <v>540291</v>
      </c>
      <c r="B181" s="25" t="s">
        <v>201</v>
      </c>
      <c r="C181" s="25" t="s">
        <v>195</v>
      </c>
      <c r="D181" s="25" t="s">
        <v>23</v>
      </c>
      <c r="E181" s="24">
        <v>1</v>
      </c>
      <c r="F181" s="25"/>
      <c r="G181" s="24">
        <v>0</v>
      </c>
      <c r="H181" s="24">
        <v>2</v>
      </c>
      <c r="I181" s="24">
        <v>19</v>
      </c>
      <c r="J181" s="24">
        <v>34</v>
      </c>
      <c r="K181" s="24">
        <v>0</v>
      </c>
      <c r="L181" s="24">
        <v>0</v>
      </c>
      <c r="M181" s="24"/>
      <c r="N181" s="24">
        <v>21</v>
      </c>
      <c r="O181" s="24">
        <v>34</v>
      </c>
      <c r="P181" s="24">
        <v>55</v>
      </c>
      <c r="Q181" s="24"/>
      <c r="R181" s="24">
        <v>0</v>
      </c>
      <c r="S181" s="24">
        <v>18</v>
      </c>
      <c r="T181" s="24">
        <v>2</v>
      </c>
      <c r="U181" s="24">
        <v>0</v>
      </c>
      <c r="V181" s="24">
        <v>0</v>
      </c>
      <c r="W181" s="24">
        <v>20</v>
      </c>
      <c r="X181" s="24">
        <v>20</v>
      </c>
      <c r="Z181" s="261">
        <f>IFERROR(_xlfn.PERCENTRANK.INC(T$6:T$230,T181),"-9999")</f>
        <v>0.57999999999999996</v>
      </c>
      <c r="AA181" s="261">
        <f>IFERROR(_xlfn.PERCENTRANK.INC(X$6:X$230,X181),"-9999")</f>
        <v>0.223</v>
      </c>
    </row>
    <row r="182" spans="1:27" x14ac:dyDescent="0.25">
      <c r="A182" s="24">
        <v>540010</v>
      </c>
      <c r="B182" s="25" t="s">
        <v>39</v>
      </c>
      <c r="C182" s="25" t="s">
        <v>40</v>
      </c>
      <c r="D182" s="25" t="s">
        <v>23</v>
      </c>
      <c r="E182" s="24">
        <v>7</v>
      </c>
      <c r="F182" s="25"/>
      <c r="G182" s="24">
        <v>0</v>
      </c>
      <c r="H182" s="24">
        <v>0</v>
      </c>
      <c r="I182" s="24">
        <v>6</v>
      </c>
      <c r="J182" s="24">
        <v>1</v>
      </c>
      <c r="K182" s="24">
        <v>0</v>
      </c>
      <c r="L182" s="24">
        <v>14</v>
      </c>
      <c r="M182" s="24"/>
      <c r="N182" s="24">
        <v>20</v>
      </c>
      <c r="O182" s="24">
        <v>1</v>
      </c>
      <c r="P182" s="24">
        <v>21</v>
      </c>
      <c r="Q182" s="24"/>
      <c r="R182" s="24">
        <v>0</v>
      </c>
      <c r="S182" s="24">
        <v>20</v>
      </c>
      <c r="T182" s="24">
        <v>0</v>
      </c>
      <c r="U182" s="24">
        <v>0</v>
      </c>
      <c r="V182" s="24">
        <v>0</v>
      </c>
      <c r="W182" s="24">
        <v>20</v>
      </c>
      <c r="X182" s="24">
        <v>20</v>
      </c>
      <c r="Z182" s="261">
        <f>IFERROR(_xlfn.PERCENTRANK.INC(T$6:T$230,T182),"-9999")</f>
        <v>0</v>
      </c>
      <c r="AA182" s="261">
        <f>IFERROR(_xlfn.PERCENTRANK.INC(X$6:X$230,X182),"-9999")</f>
        <v>0.223</v>
      </c>
    </row>
    <row r="183" spans="1:27" x14ac:dyDescent="0.25">
      <c r="A183" s="24">
        <v>540028</v>
      </c>
      <c r="B183" s="25" t="s">
        <v>73</v>
      </c>
      <c r="C183" s="25" t="s">
        <v>70</v>
      </c>
      <c r="D183" s="25" t="s">
        <v>23</v>
      </c>
      <c r="E183" s="24">
        <v>4</v>
      </c>
      <c r="F183" s="25"/>
      <c r="G183" s="24">
        <v>0</v>
      </c>
      <c r="H183" s="24">
        <v>0</v>
      </c>
      <c r="I183" s="24">
        <v>17</v>
      </c>
      <c r="J183" s="24">
        <v>3</v>
      </c>
      <c r="K183" s="24">
        <v>0</v>
      </c>
      <c r="L183" s="24">
        <v>3</v>
      </c>
      <c r="M183" s="24"/>
      <c r="N183" s="24">
        <v>20</v>
      </c>
      <c r="O183" s="24">
        <v>3</v>
      </c>
      <c r="P183" s="24">
        <v>23</v>
      </c>
      <c r="Q183" s="24"/>
      <c r="R183" s="24">
        <v>0</v>
      </c>
      <c r="S183" s="24">
        <v>20</v>
      </c>
      <c r="T183" s="24">
        <v>0</v>
      </c>
      <c r="U183" s="24">
        <v>0</v>
      </c>
      <c r="V183" s="24">
        <v>0</v>
      </c>
      <c r="W183" s="24">
        <v>20</v>
      </c>
      <c r="X183" s="24">
        <v>20</v>
      </c>
      <c r="Z183" s="261">
        <f>IFERROR(_xlfn.PERCENTRANK.INC(T$6:T$230,T183),"-9999")</f>
        <v>0</v>
      </c>
      <c r="AA183" s="261">
        <f>IFERROR(_xlfn.PERCENTRANK.INC(X$6:X$230,X183),"-9999")</f>
        <v>0.223</v>
      </c>
    </row>
    <row r="184" spans="1:27" x14ac:dyDescent="0.25">
      <c r="A184" s="24">
        <v>540267</v>
      </c>
      <c r="B184" s="25" t="s">
        <v>300</v>
      </c>
      <c r="C184" s="25" t="s">
        <v>295</v>
      </c>
      <c r="D184" s="25" t="s">
        <v>23</v>
      </c>
      <c r="E184" s="24">
        <v>7</v>
      </c>
      <c r="F184" s="25"/>
      <c r="G184" s="24">
        <v>0</v>
      </c>
      <c r="H184" s="24">
        <v>0</v>
      </c>
      <c r="I184" s="24">
        <v>15</v>
      </c>
      <c r="J184" s="24">
        <v>9</v>
      </c>
      <c r="K184" s="24">
        <v>0</v>
      </c>
      <c r="L184" s="24">
        <v>4</v>
      </c>
      <c r="M184" s="24"/>
      <c r="N184" s="24">
        <v>19</v>
      </c>
      <c r="O184" s="24">
        <v>9</v>
      </c>
      <c r="P184" s="24">
        <v>28</v>
      </c>
      <c r="Q184" s="24"/>
      <c r="R184" s="24">
        <v>8</v>
      </c>
      <c r="S184" s="24">
        <v>11</v>
      </c>
      <c r="T184" s="24">
        <v>0</v>
      </c>
      <c r="U184" s="24">
        <v>0</v>
      </c>
      <c r="V184" s="24">
        <v>0</v>
      </c>
      <c r="W184" s="24">
        <v>11</v>
      </c>
      <c r="X184" s="24">
        <v>19</v>
      </c>
      <c r="Z184" s="261">
        <f>IFERROR(_xlfn.PERCENTRANK.INC(T$6:T$230,T184),"-9999")</f>
        <v>0</v>
      </c>
      <c r="AA184" s="261">
        <f>IFERROR(_xlfn.PERCENTRANK.INC(X$6:X$230,X184),"-9999")</f>
        <v>0.214</v>
      </c>
    </row>
    <row r="185" spans="1:27" x14ac:dyDescent="0.25">
      <c r="A185" s="24">
        <v>540127</v>
      </c>
      <c r="B185" s="25" t="s">
        <v>208</v>
      </c>
      <c r="C185" s="25" t="s">
        <v>207</v>
      </c>
      <c r="D185" s="25" t="s">
        <v>23</v>
      </c>
      <c r="E185" s="24">
        <v>1</v>
      </c>
      <c r="F185" s="25"/>
      <c r="G185" s="24">
        <v>0</v>
      </c>
      <c r="H185" s="24">
        <v>0</v>
      </c>
      <c r="I185" s="24">
        <v>18</v>
      </c>
      <c r="J185" s="24">
        <v>8</v>
      </c>
      <c r="K185" s="24">
        <v>0</v>
      </c>
      <c r="L185" s="24">
        <v>1</v>
      </c>
      <c r="M185" s="24"/>
      <c r="N185" s="24">
        <v>19</v>
      </c>
      <c r="O185" s="24">
        <v>8</v>
      </c>
      <c r="P185" s="24">
        <v>27</v>
      </c>
      <c r="Q185" s="24"/>
      <c r="R185" s="24">
        <v>0</v>
      </c>
      <c r="S185" s="24">
        <v>19</v>
      </c>
      <c r="T185" s="24">
        <v>0</v>
      </c>
      <c r="U185" s="24">
        <v>0</v>
      </c>
      <c r="V185" s="24">
        <v>0</v>
      </c>
      <c r="W185" s="24">
        <v>19</v>
      </c>
      <c r="X185" s="24">
        <v>19</v>
      </c>
      <c r="Z185" s="261">
        <f>IFERROR(_xlfn.PERCENTRANK.INC(T$6:T$230,T185),"-9999")</f>
        <v>0</v>
      </c>
      <c r="AA185" s="261">
        <f>IFERROR(_xlfn.PERCENTRANK.INC(X$6:X$230,X185),"-9999")</f>
        <v>0.214</v>
      </c>
    </row>
    <row r="186" spans="1:27" x14ac:dyDescent="0.25">
      <c r="A186" s="24">
        <v>540266</v>
      </c>
      <c r="B186" s="25" t="s">
        <v>299</v>
      </c>
      <c r="C186" s="25" t="s">
        <v>295</v>
      </c>
      <c r="D186" s="25" t="s">
        <v>23</v>
      </c>
      <c r="E186" s="24">
        <v>7</v>
      </c>
      <c r="F186" s="25"/>
      <c r="G186" s="24">
        <v>0</v>
      </c>
      <c r="H186" s="24">
        <v>0</v>
      </c>
      <c r="I186" s="24">
        <v>18</v>
      </c>
      <c r="J186" s="24">
        <v>0</v>
      </c>
      <c r="K186" s="24">
        <v>0</v>
      </c>
      <c r="L186" s="24">
        <v>0</v>
      </c>
      <c r="M186" s="24"/>
      <c r="N186" s="24">
        <v>18</v>
      </c>
      <c r="O186" s="24">
        <v>0</v>
      </c>
      <c r="P186" s="24">
        <v>18</v>
      </c>
      <c r="Q186" s="24"/>
      <c r="R186" s="24">
        <v>18</v>
      </c>
      <c r="S186" s="24">
        <v>0</v>
      </c>
      <c r="T186" s="24">
        <v>0</v>
      </c>
      <c r="U186" s="24">
        <v>0</v>
      </c>
      <c r="V186" s="24">
        <v>0</v>
      </c>
      <c r="W186" s="24">
        <v>0</v>
      </c>
      <c r="X186" s="24">
        <v>18</v>
      </c>
      <c r="Z186" s="261">
        <f>IFERROR(_xlfn.PERCENTRANK.INC(T$6:T$230,T186),"-9999")</f>
        <v>0</v>
      </c>
      <c r="AA186" s="261">
        <f>IFERROR(_xlfn.PERCENTRANK.INC(X$6:X$230,X186),"-9999")</f>
        <v>0.2</v>
      </c>
    </row>
    <row r="187" spans="1:27" x14ac:dyDescent="0.25">
      <c r="A187" s="24">
        <v>540037</v>
      </c>
      <c r="B187" s="25" t="s">
        <v>81</v>
      </c>
      <c r="C187" s="25" t="s">
        <v>82</v>
      </c>
      <c r="D187" s="25" t="s">
        <v>23</v>
      </c>
      <c r="E187" s="24">
        <v>7</v>
      </c>
      <c r="F187" s="25"/>
      <c r="G187" s="24">
        <v>0</v>
      </c>
      <c r="H187" s="24">
        <v>0</v>
      </c>
      <c r="I187" s="24">
        <v>16</v>
      </c>
      <c r="J187" s="24">
        <v>3</v>
      </c>
      <c r="K187" s="24">
        <v>0</v>
      </c>
      <c r="L187" s="24">
        <v>2</v>
      </c>
      <c r="M187" s="24"/>
      <c r="N187" s="24">
        <v>18</v>
      </c>
      <c r="O187" s="24">
        <v>3</v>
      </c>
      <c r="P187" s="24">
        <v>21</v>
      </c>
      <c r="Q187" s="24"/>
      <c r="R187" s="24">
        <v>0</v>
      </c>
      <c r="S187" s="24">
        <v>18</v>
      </c>
      <c r="T187" s="24">
        <v>0</v>
      </c>
      <c r="U187" s="24">
        <v>0</v>
      </c>
      <c r="V187" s="24">
        <v>0</v>
      </c>
      <c r="W187" s="24">
        <v>18</v>
      </c>
      <c r="X187" s="24">
        <v>18</v>
      </c>
      <c r="Z187" s="261">
        <f>IFERROR(_xlfn.PERCENTRANK.INC(T$6:T$230,T187),"-9999")</f>
        <v>0</v>
      </c>
      <c r="AA187" s="261">
        <f>IFERROR(_xlfn.PERCENTRANK.INC(X$6:X$230,X187),"-9999")</f>
        <v>0.2</v>
      </c>
    </row>
    <row r="188" spans="1:27" x14ac:dyDescent="0.25">
      <c r="A188" s="24">
        <v>540025</v>
      </c>
      <c r="B188" s="25" t="s">
        <v>66</v>
      </c>
      <c r="C188" s="25" t="s">
        <v>67</v>
      </c>
      <c r="D188" s="25" t="s">
        <v>23</v>
      </c>
      <c r="E188" s="24">
        <v>6</v>
      </c>
      <c r="F188" s="25"/>
      <c r="G188" s="24">
        <v>0</v>
      </c>
      <c r="H188" s="24">
        <v>0</v>
      </c>
      <c r="I188" s="24">
        <v>13</v>
      </c>
      <c r="J188" s="24">
        <v>3</v>
      </c>
      <c r="K188" s="24">
        <v>0</v>
      </c>
      <c r="L188" s="24">
        <v>5</v>
      </c>
      <c r="M188" s="24"/>
      <c r="N188" s="24">
        <v>18</v>
      </c>
      <c r="O188" s="24">
        <v>3</v>
      </c>
      <c r="P188" s="24">
        <v>21</v>
      </c>
      <c r="Q188" s="24"/>
      <c r="R188" s="24">
        <v>0</v>
      </c>
      <c r="S188" s="24">
        <v>18</v>
      </c>
      <c r="T188" s="24">
        <v>0</v>
      </c>
      <c r="U188" s="24">
        <v>0</v>
      </c>
      <c r="V188" s="24">
        <v>0</v>
      </c>
      <c r="W188" s="24">
        <v>18</v>
      </c>
      <c r="X188" s="24">
        <v>18</v>
      </c>
      <c r="Z188" s="261">
        <f>IFERROR(_xlfn.PERCENTRANK.INC(T$6:T$230,T188),"-9999")</f>
        <v>0</v>
      </c>
      <c r="AA188" s="261">
        <f>IFERROR(_xlfn.PERCENTRANK.INC(X$6:X$230,X188),"-9999")</f>
        <v>0.2</v>
      </c>
    </row>
    <row r="189" spans="1:27" x14ac:dyDescent="0.25">
      <c r="A189" s="24">
        <v>540273</v>
      </c>
      <c r="B189" s="25" t="s">
        <v>233</v>
      </c>
      <c r="C189" s="25" t="s">
        <v>229</v>
      </c>
      <c r="D189" s="25" t="s">
        <v>23</v>
      </c>
      <c r="E189" s="24">
        <v>6</v>
      </c>
      <c r="F189" s="25"/>
      <c r="G189" s="24">
        <v>0</v>
      </c>
      <c r="H189" s="24">
        <v>10</v>
      </c>
      <c r="I189" s="24">
        <v>7</v>
      </c>
      <c r="J189" s="24">
        <v>0</v>
      </c>
      <c r="K189" s="24">
        <v>0</v>
      </c>
      <c r="L189" s="24">
        <v>0</v>
      </c>
      <c r="M189" s="24"/>
      <c r="N189" s="24">
        <v>17</v>
      </c>
      <c r="O189" s="24">
        <v>0</v>
      </c>
      <c r="P189" s="24">
        <v>17</v>
      </c>
      <c r="Q189" s="24"/>
      <c r="R189" s="24">
        <v>0</v>
      </c>
      <c r="S189" s="24">
        <v>9</v>
      </c>
      <c r="T189" s="24">
        <v>8</v>
      </c>
      <c r="U189" s="24">
        <v>0</v>
      </c>
      <c r="V189" s="24">
        <v>0</v>
      </c>
      <c r="W189" s="24">
        <v>17</v>
      </c>
      <c r="X189" s="24">
        <v>17</v>
      </c>
      <c r="Z189" s="261">
        <f>IFERROR(_xlfn.PERCENTRANK.INC(T$6:T$230,T189),"-9999")</f>
        <v>0.72799999999999998</v>
      </c>
      <c r="AA189" s="261">
        <f>IFERROR(_xlfn.PERCENTRANK.INC(X$6:X$230,X189),"-9999")</f>
        <v>0.18</v>
      </c>
    </row>
    <row r="190" spans="1:27" x14ac:dyDescent="0.25">
      <c r="A190" s="24">
        <v>540279</v>
      </c>
      <c r="B190" s="25" t="s">
        <v>145</v>
      </c>
      <c r="C190" s="25" t="s">
        <v>134</v>
      </c>
      <c r="D190" s="25" t="s">
        <v>23</v>
      </c>
      <c r="E190" s="24">
        <v>3</v>
      </c>
      <c r="F190" s="25"/>
      <c r="G190" s="24">
        <v>0</v>
      </c>
      <c r="H190" s="24">
        <v>2</v>
      </c>
      <c r="I190" s="24">
        <v>16</v>
      </c>
      <c r="J190" s="24">
        <v>3</v>
      </c>
      <c r="K190" s="24">
        <v>0</v>
      </c>
      <c r="L190" s="24">
        <v>0</v>
      </c>
      <c r="M190" s="24"/>
      <c r="N190" s="24">
        <v>18</v>
      </c>
      <c r="O190" s="24">
        <v>3</v>
      </c>
      <c r="P190" s="24">
        <v>21</v>
      </c>
      <c r="Q190" s="24"/>
      <c r="R190" s="24">
        <v>0</v>
      </c>
      <c r="S190" s="24">
        <v>15</v>
      </c>
      <c r="T190" s="24">
        <v>2</v>
      </c>
      <c r="U190" s="24">
        <v>0</v>
      </c>
      <c r="V190" s="24">
        <v>0</v>
      </c>
      <c r="W190" s="24">
        <v>17</v>
      </c>
      <c r="X190" s="24">
        <v>17</v>
      </c>
      <c r="Z190" s="261">
        <f>IFERROR(_xlfn.PERCENTRANK.INC(T$6:T$230,T190),"-9999")</f>
        <v>0.57999999999999996</v>
      </c>
      <c r="AA190" s="261">
        <f>IFERROR(_xlfn.PERCENTRANK.INC(X$6:X$230,X190),"-9999")</f>
        <v>0.18</v>
      </c>
    </row>
    <row r="191" spans="1:27" x14ac:dyDescent="0.25">
      <c r="A191" s="24">
        <v>540064</v>
      </c>
      <c r="B191" s="25" t="s">
        <v>125</v>
      </c>
      <c r="C191" s="25" t="s">
        <v>124</v>
      </c>
      <c r="D191" s="25" t="s">
        <v>23</v>
      </c>
      <c r="E191" s="24">
        <v>5</v>
      </c>
      <c r="F191" s="25"/>
      <c r="G191" s="24">
        <v>0</v>
      </c>
      <c r="H191" s="24">
        <v>0</v>
      </c>
      <c r="I191" s="24">
        <v>16</v>
      </c>
      <c r="J191" s="24">
        <v>0</v>
      </c>
      <c r="K191" s="24">
        <v>0</v>
      </c>
      <c r="L191" s="24">
        <v>1</v>
      </c>
      <c r="M191" s="24"/>
      <c r="N191" s="24">
        <v>17</v>
      </c>
      <c r="O191" s="24">
        <v>0</v>
      </c>
      <c r="P191" s="24">
        <v>17</v>
      </c>
      <c r="Q191" s="24"/>
      <c r="R191" s="24">
        <v>15</v>
      </c>
      <c r="S191" s="24">
        <v>2</v>
      </c>
      <c r="T191" s="24">
        <v>0</v>
      </c>
      <c r="U191" s="24">
        <v>0</v>
      </c>
      <c r="V191" s="24">
        <v>0</v>
      </c>
      <c r="W191" s="24">
        <v>2</v>
      </c>
      <c r="X191" s="24">
        <v>17</v>
      </c>
      <c r="Z191" s="261">
        <f>IFERROR(_xlfn.PERCENTRANK.INC(T$6:T$230,T191),"-9999")</f>
        <v>0</v>
      </c>
      <c r="AA191" s="261">
        <f>IFERROR(_xlfn.PERCENTRANK.INC(X$6:X$230,X191),"-9999")</f>
        <v>0.18</v>
      </c>
    </row>
    <row r="192" spans="1:27" x14ac:dyDescent="0.25">
      <c r="A192" s="24">
        <v>545539</v>
      </c>
      <c r="B192" s="25" t="s">
        <v>163</v>
      </c>
      <c r="C192" s="25" t="s">
        <v>159</v>
      </c>
      <c r="D192" s="25" t="s">
        <v>23</v>
      </c>
      <c r="E192" s="24">
        <v>2</v>
      </c>
      <c r="F192" s="25"/>
      <c r="G192" s="24">
        <v>0</v>
      </c>
      <c r="H192" s="24">
        <v>0</v>
      </c>
      <c r="I192" s="24">
        <v>13</v>
      </c>
      <c r="J192" s="24">
        <v>1</v>
      </c>
      <c r="K192" s="24">
        <v>0</v>
      </c>
      <c r="L192" s="24">
        <v>4</v>
      </c>
      <c r="M192" s="24"/>
      <c r="N192" s="24">
        <v>17</v>
      </c>
      <c r="O192" s="24">
        <v>1</v>
      </c>
      <c r="P192" s="24">
        <v>18</v>
      </c>
      <c r="Q192" s="24"/>
      <c r="R192" s="24">
        <v>0</v>
      </c>
      <c r="S192" s="24">
        <v>17</v>
      </c>
      <c r="T192" s="24">
        <v>0</v>
      </c>
      <c r="U192" s="24">
        <v>0</v>
      </c>
      <c r="V192" s="24">
        <v>0</v>
      </c>
      <c r="W192" s="24">
        <v>17</v>
      </c>
      <c r="X192" s="24">
        <v>17</v>
      </c>
      <c r="Z192" s="261">
        <f>IFERROR(_xlfn.PERCENTRANK.INC(T$6:T$230,T192),"-9999")</f>
        <v>0</v>
      </c>
      <c r="AA192" s="261">
        <f>IFERROR(_xlfn.PERCENTRANK.INC(X$6:X$230,X192),"-9999")</f>
        <v>0.18</v>
      </c>
    </row>
    <row r="193" spans="1:27" x14ac:dyDescent="0.25">
      <c r="A193" s="24">
        <v>540193</v>
      </c>
      <c r="B193" s="25" t="s">
        <v>322</v>
      </c>
      <c r="C193" s="25" t="s">
        <v>323</v>
      </c>
      <c r="D193" s="25" t="s">
        <v>23</v>
      </c>
      <c r="E193" s="24">
        <v>7</v>
      </c>
      <c r="F193" s="25"/>
      <c r="G193" s="24">
        <v>0</v>
      </c>
      <c r="H193" s="24">
        <v>1</v>
      </c>
      <c r="I193" s="24">
        <v>14</v>
      </c>
      <c r="J193" s="24">
        <v>1</v>
      </c>
      <c r="K193" s="24">
        <v>0</v>
      </c>
      <c r="L193" s="24">
        <v>1</v>
      </c>
      <c r="M193" s="24"/>
      <c r="N193" s="24">
        <v>16</v>
      </c>
      <c r="O193" s="24">
        <v>1</v>
      </c>
      <c r="P193" s="24">
        <v>17</v>
      </c>
      <c r="Q193" s="24"/>
      <c r="R193" s="24">
        <v>0</v>
      </c>
      <c r="S193" s="24">
        <v>15</v>
      </c>
      <c r="T193" s="24">
        <v>1</v>
      </c>
      <c r="U193" s="24">
        <v>0</v>
      </c>
      <c r="V193" s="24">
        <v>0</v>
      </c>
      <c r="W193" s="24">
        <v>16</v>
      </c>
      <c r="X193" s="24">
        <v>16</v>
      </c>
      <c r="Z193" s="261">
        <f>IFERROR(_xlfn.PERCENTRANK.INC(T$6:T$230,T193),"-9999")</f>
        <v>0.51400000000000001</v>
      </c>
      <c r="AA193" s="261">
        <f>IFERROR(_xlfn.PERCENTRANK.INC(X$6:X$230,X193),"-9999")</f>
        <v>0.17100000000000001</v>
      </c>
    </row>
    <row r="194" spans="1:27" x14ac:dyDescent="0.25">
      <c r="A194" s="24">
        <v>540268</v>
      </c>
      <c r="B194" s="25" t="s">
        <v>273</v>
      </c>
      <c r="C194" s="25" t="s">
        <v>268</v>
      </c>
      <c r="D194" s="25" t="s">
        <v>23</v>
      </c>
      <c r="E194" s="24">
        <v>6</v>
      </c>
      <c r="F194" s="25"/>
      <c r="G194" s="24">
        <v>0</v>
      </c>
      <c r="H194" s="24">
        <v>0</v>
      </c>
      <c r="I194" s="24">
        <v>16</v>
      </c>
      <c r="J194" s="24">
        <v>5</v>
      </c>
      <c r="K194" s="24">
        <v>0</v>
      </c>
      <c r="L194" s="24">
        <v>0</v>
      </c>
      <c r="M194" s="24"/>
      <c r="N194" s="24">
        <v>16</v>
      </c>
      <c r="O194" s="24">
        <v>5</v>
      </c>
      <c r="P194" s="24">
        <v>21</v>
      </c>
      <c r="Q194" s="24"/>
      <c r="R194" s="24">
        <v>16</v>
      </c>
      <c r="S194" s="24">
        <v>0</v>
      </c>
      <c r="T194" s="24">
        <v>0</v>
      </c>
      <c r="U194" s="24">
        <v>0</v>
      </c>
      <c r="V194" s="24">
        <v>0</v>
      </c>
      <c r="W194" s="24">
        <v>0</v>
      </c>
      <c r="X194" s="24">
        <v>16</v>
      </c>
      <c r="Z194" s="261">
        <f>IFERROR(_xlfn.PERCENTRANK.INC(T$6:T$230,T194),"-9999")</f>
        <v>0</v>
      </c>
      <c r="AA194" s="261">
        <f>IFERROR(_xlfn.PERCENTRANK.INC(X$6:X$230,X194),"-9999")</f>
        <v>0.17100000000000001</v>
      </c>
    </row>
    <row r="195" spans="1:27" x14ac:dyDescent="0.25">
      <c r="A195" s="24">
        <v>540048</v>
      </c>
      <c r="B195" s="25" t="s">
        <v>104</v>
      </c>
      <c r="C195" s="25" t="s">
        <v>103</v>
      </c>
      <c r="D195" s="25" t="s">
        <v>23</v>
      </c>
      <c r="E195" s="24">
        <v>11</v>
      </c>
      <c r="F195" s="25"/>
      <c r="G195" s="24">
        <v>0</v>
      </c>
      <c r="H195" s="24">
        <v>0</v>
      </c>
      <c r="I195" s="24">
        <v>6</v>
      </c>
      <c r="J195" s="24">
        <v>0</v>
      </c>
      <c r="K195" s="24">
        <v>0</v>
      </c>
      <c r="L195" s="24">
        <v>9</v>
      </c>
      <c r="M195" s="24"/>
      <c r="N195" s="24">
        <v>15</v>
      </c>
      <c r="O195" s="24">
        <v>0</v>
      </c>
      <c r="P195" s="24">
        <v>15</v>
      </c>
      <c r="Q195" s="24"/>
      <c r="R195" s="24">
        <v>0</v>
      </c>
      <c r="S195" s="24">
        <v>15</v>
      </c>
      <c r="T195" s="24">
        <v>0</v>
      </c>
      <c r="U195" s="24">
        <v>0</v>
      </c>
      <c r="V195" s="24">
        <v>0</v>
      </c>
      <c r="W195" s="24">
        <v>15</v>
      </c>
      <c r="X195" s="24">
        <v>15</v>
      </c>
      <c r="Z195" s="261">
        <f>IFERROR(_xlfn.PERCENTRANK.INC(T$6:T$230,T195),"-9999")</f>
        <v>0</v>
      </c>
      <c r="AA195" s="261">
        <f>IFERROR(_xlfn.PERCENTRANK.INC(X$6:X$230,X195),"-9999")</f>
        <v>0.161</v>
      </c>
    </row>
    <row r="196" spans="1:27" x14ac:dyDescent="0.25">
      <c r="A196" s="24">
        <v>540061</v>
      </c>
      <c r="B196" s="25" t="s">
        <v>118</v>
      </c>
      <c r="C196" s="25" t="s">
        <v>112</v>
      </c>
      <c r="D196" s="25" t="s">
        <v>23</v>
      </c>
      <c r="E196" s="24">
        <v>6</v>
      </c>
      <c r="F196" s="25"/>
      <c r="G196" s="24">
        <v>0</v>
      </c>
      <c r="H196" s="24">
        <v>1</v>
      </c>
      <c r="I196" s="24">
        <v>8</v>
      </c>
      <c r="J196" s="24">
        <v>6</v>
      </c>
      <c r="K196" s="24">
        <v>0</v>
      </c>
      <c r="L196" s="24">
        <v>6</v>
      </c>
      <c r="M196" s="24"/>
      <c r="N196" s="24">
        <v>15</v>
      </c>
      <c r="O196" s="24">
        <v>6</v>
      </c>
      <c r="P196" s="24">
        <v>21</v>
      </c>
      <c r="Q196" s="24"/>
      <c r="R196" s="24">
        <v>0</v>
      </c>
      <c r="S196" s="24">
        <v>15</v>
      </c>
      <c r="T196" s="24">
        <v>0</v>
      </c>
      <c r="U196" s="24">
        <v>0</v>
      </c>
      <c r="V196" s="24">
        <v>0</v>
      </c>
      <c r="W196" s="24">
        <v>15</v>
      </c>
      <c r="X196" s="24">
        <v>15</v>
      </c>
      <c r="Z196" s="261">
        <f>IFERROR(_xlfn.PERCENTRANK.INC(T$6:T$230,T196),"-9999")</f>
        <v>0</v>
      </c>
      <c r="AA196" s="261">
        <f>IFERROR(_xlfn.PERCENTRANK.INC(X$6:X$230,X196),"-9999")</f>
        <v>0.161</v>
      </c>
    </row>
    <row r="197" spans="1:27" x14ac:dyDescent="0.25">
      <c r="A197" s="24">
        <v>540253</v>
      </c>
      <c r="B197" s="25" t="s">
        <v>260</v>
      </c>
      <c r="C197" s="25" t="s">
        <v>259</v>
      </c>
      <c r="D197" s="25" t="s">
        <v>23</v>
      </c>
      <c r="E197" s="24">
        <v>5</v>
      </c>
      <c r="F197" s="25"/>
      <c r="G197" s="24">
        <v>0</v>
      </c>
      <c r="H197" s="24">
        <v>1</v>
      </c>
      <c r="I197" s="24">
        <v>13</v>
      </c>
      <c r="J197" s="24">
        <v>3</v>
      </c>
      <c r="K197" s="24">
        <v>0</v>
      </c>
      <c r="L197" s="24">
        <v>0</v>
      </c>
      <c r="M197" s="24"/>
      <c r="N197" s="24">
        <v>14</v>
      </c>
      <c r="O197" s="24">
        <v>3</v>
      </c>
      <c r="P197" s="24">
        <v>17</v>
      </c>
      <c r="Q197" s="24"/>
      <c r="R197" s="24">
        <v>0</v>
      </c>
      <c r="S197" s="24">
        <v>13</v>
      </c>
      <c r="T197" s="24">
        <v>1</v>
      </c>
      <c r="U197" s="24">
        <v>0</v>
      </c>
      <c r="V197" s="24">
        <v>0</v>
      </c>
      <c r="W197" s="24">
        <v>14</v>
      </c>
      <c r="X197" s="24">
        <v>14</v>
      </c>
      <c r="Z197" s="261">
        <f>IFERROR(_xlfn.PERCENTRANK.INC(T$6:T$230,T197),"-9999")</f>
        <v>0.51400000000000001</v>
      </c>
      <c r="AA197" s="261">
        <f>IFERROR(_xlfn.PERCENTRANK.INC(X$6:X$230,X197),"-9999")</f>
        <v>0.157</v>
      </c>
    </row>
    <row r="198" spans="1:27" x14ac:dyDescent="0.25">
      <c r="A198" s="24">
        <v>540262</v>
      </c>
      <c r="B198" s="25" t="s">
        <v>308</v>
      </c>
      <c r="C198" s="25" t="s">
        <v>304</v>
      </c>
      <c r="D198" s="25" t="s">
        <v>23</v>
      </c>
      <c r="E198" s="24">
        <v>5</v>
      </c>
      <c r="F198" s="25"/>
      <c r="G198" s="24">
        <v>0</v>
      </c>
      <c r="H198" s="24">
        <v>0</v>
      </c>
      <c r="I198" s="24">
        <v>10</v>
      </c>
      <c r="J198" s="24">
        <v>4</v>
      </c>
      <c r="K198" s="24">
        <v>0</v>
      </c>
      <c r="L198" s="24">
        <v>3</v>
      </c>
      <c r="M198" s="24"/>
      <c r="N198" s="24">
        <v>13</v>
      </c>
      <c r="O198" s="24">
        <v>4</v>
      </c>
      <c r="P198" s="24">
        <v>17</v>
      </c>
      <c r="Q198" s="24"/>
      <c r="R198" s="24">
        <v>13</v>
      </c>
      <c r="S198" s="24">
        <v>0</v>
      </c>
      <c r="T198" s="24">
        <v>0</v>
      </c>
      <c r="U198" s="24">
        <v>0</v>
      </c>
      <c r="V198" s="24">
        <v>0</v>
      </c>
      <c r="W198" s="24">
        <v>0</v>
      </c>
      <c r="X198" s="24">
        <v>13</v>
      </c>
      <c r="Z198" s="261">
        <f>IFERROR(_xlfn.PERCENTRANK.INC(T$6:T$230,T198),"-9999")</f>
        <v>0</v>
      </c>
      <c r="AA198" s="261">
        <f>IFERROR(_xlfn.PERCENTRANK.INC(X$6:X$230,X198),"-9999")</f>
        <v>0.13300000000000001</v>
      </c>
    </row>
    <row r="199" spans="1:27" x14ac:dyDescent="0.25">
      <c r="A199" s="24">
        <v>540189</v>
      </c>
      <c r="B199" s="25" t="s">
        <v>318</v>
      </c>
      <c r="C199" s="25" t="s">
        <v>319</v>
      </c>
      <c r="D199" s="25" t="s">
        <v>23</v>
      </c>
      <c r="E199" s="24">
        <v>6</v>
      </c>
      <c r="F199" s="25"/>
      <c r="G199" s="24">
        <v>0</v>
      </c>
      <c r="H199" s="24">
        <v>0</v>
      </c>
      <c r="I199" s="24">
        <v>12</v>
      </c>
      <c r="J199" s="24">
        <v>0</v>
      </c>
      <c r="K199" s="24">
        <v>0</v>
      </c>
      <c r="L199" s="24">
        <v>1</v>
      </c>
      <c r="M199" s="24"/>
      <c r="N199" s="24">
        <v>13</v>
      </c>
      <c r="O199" s="24">
        <v>0</v>
      </c>
      <c r="P199" s="24">
        <v>13</v>
      </c>
      <c r="Q199" s="24"/>
      <c r="R199" s="24">
        <v>13</v>
      </c>
      <c r="S199" s="24">
        <v>0</v>
      </c>
      <c r="T199" s="24">
        <v>0</v>
      </c>
      <c r="U199" s="24">
        <v>0</v>
      </c>
      <c r="V199" s="24">
        <v>0</v>
      </c>
      <c r="W199" s="24">
        <v>0</v>
      </c>
      <c r="X199" s="24">
        <v>13</v>
      </c>
      <c r="Z199" s="261">
        <f>IFERROR(_xlfn.PERCENTRANK.INC(T$6:T$230,T199),"-9999")</f>
        <v>0</v>
      </c>
      <c r="AA199" s="261">
        <f>IFERROR(_xlfn.PERCENTRANK.INC(X$6:X$230,X199),"-9999")</f>
        <v>0.13300000000000001</v>
      </c>
    </row>
    <row r="200" spans="1:27" x14ac:dyDescent="0.25">
      <c r="A200" s="24">
        <v>540154</v>
      </c>
      <c r="B200" s="25" t="s">
        <v>255</v>
      </c>
      <c r="C200" s="25" t="s">
        <v>256</v>
      </c>
      <c r="D200" s="25" t="s">
        <v>23</v>
      </c>
      <c r="E200" s="24">
        <v>8</v>
      </c>
      <c r="F200" s="25"/>
      <c r="G200" s="24">
        <v>0</v>
      </c>
      <c r="H200" s="24">
        <v>0</v>
      </c>
      <c r="I200" s="24">
        <v>15</v>
      </c>
      <c r="J200" s="24">
        <v>0</v>
      </c>
      <c r="K200" s="24">
        <v>0</v>
      </c>
      <c r="L200" s="24">
        <v>0</v>
      </c>
      <c r="M200" s="24"/>
      <c r="N200" s="24">
        <v>15</v>
      </c>
      <c r="O200" s="24">
        <v>0</v>
      </c>
      <c r="P200" s="24">
        <v>15</v>
      </c>
      <c r="Q200" s="24"/>
      <c r="R200" s="24">
        <v>0</v>
      </c>
      <c r="S200" s="24">
        <v>13</v>
      </c>
      <c r="T200" s="24">
        <v>0</v>
      </c>
      <c r="U200" s="24">
        <v>0</v>
      </c>
      <c r="V200" s="24">
        <v>0</v>
      </c>
      <c r="W200" s="24">
        <v>13</v>
      </c>
      <c r="X200" s="24">
        <v>13</v>
      </c>
      <c r="Z200" s="261">
        <f>IFERROR(_xlfn.PERCENTRANK.INC(T$6:T$230,T200),"-9999")</f>
        <v>0</v>
      </c>
      <c r="AA200" s="261">
        <f>IFERROR(_xlfn.PERCENTRANK.INC(X$6:X$230,X200),"-9999")</f>
        <v>0.13300000000000001</v>
      </c>
    </row>
    <row r="201" spans="1:27" x14ac:dyDescent="0.25">
      <c r="A201" s="24">
        <v>540003</v>
      </c>
      <c r="B201" s="25" t="s">
        <v>24</v>
      </c>
      <c r="C201" s="25" t="s">
        <v>22</v>
      </c>
      <c r="D201" s="25" t="s">
        <v>23</v>
      </c>
      <c r="E201" s="24">
        <v>7</v>
      </c>
      <c r="F201" s="25"/>
      <c r="G201" s="24">
        <v>0</v>
      </c>
      <c r="H201" s="24">
        <v>0</v>
      </c>
      <c r="I201" s="24">
        <v>10</v>
      </c>
      <c r="J201" s="24">
        <v>5</v>
      </c>
      <c r="K201" s="24">
        <v>0</v>
      </c>
      <c r="L201" s="24">
        <v>3</v>
      </c>
      <c r="M201" s="24"/>
      <c r="N201" s="24">
        <v>13</v>
      </c>
      <c r="O201" s="24">
        <v>5</v>
      </c>
      <c r="P201" s="24">
        <v>18</v>
      </c>
      <c r="Q201" s="24"/>
      <c r="R201" s="24">
        <v>13</v>
      </c>
      <c r="S201" s="24">
        <v>0</v>
      </c>
      <c r="T201" s="24">
        <v>0</v>
      </c>
      <c r="U201" s="24">
        <v>0</v>
      </c>
      <c r="V201" s="24">
        <v>0</v>
      </c>
      <c r="W201" s="24">
        <v>0</v>
      </c>
      <c r="X201" s="24">
        <v>13</v>
      </c>
      <c r="Z201" s="261">
        <f>IFERROR(_xlfn.PERCENTRANK.INC(T$6:T$230,T201),"-9999")</f>
        <v>0</v>
      </c>
      <c r="AA201" s="261">
        <f>IFERROR(_xlfn.PERCENTRANK.INC(X$6:X$230,X201),"-9999")</f>
        <v>0.13300000000000001</v>
      </c>
    </row>
    <row r="202" spans="1:27" x14ac:dyDescent="0.25">
      <c r="A202" s="24">
        <v>540174</v>
      </c>
      <c r="B202" s="25" t="s">
        <v>291</v>
      </c>
      <c r="C202" s="25" t="s">
        <v>288</v>
      </c>
      <c r="D202" s="25" t="s">
        <v>23</v>
      </c>
      <c r="E202" s="24">
        <v>1</v>
      </c>
      <c r="F202" s="25"/>
      <c r="G202" s="24">
        <v>0</v>
      </c>
      <c r="H202" s="24">
        <v>0</v>
      </c>
      <c r="I202" s="24">
        <v>12</v>
      </c>
      <c r="J202" s="24">
        <v>0</v>
      </c>
      <c r="K202" s="24">
        <v>0</v>
      </c>
      <c r="L202" s="24">
        <v>1</v>
      </c>
      <c r="M202" s="24"/>
      <c r="N202" s="24">
        <v>13</v>
      </c>
      <c r="O202" s="24">
        <v>0</v>
      </c>
      <c r="P202" s="24">
        <v>13</v>
      </c>
      <c r="Q202" s="24"/>
      <c r="R202" s="24">
        <v>12</v>
      </c>
      <c r="S202" s="24">
        <v>1</v>
      </c>
      <c r="T202" s="24">
        <v>0</v>
      </c>
      <c r="U202" s="24">
        <v>0</v>
      </c>
      <c r="V202" s="24">
        <v>0</v>
      </c>
      <c r="W202" s="24">
        <v>1</v>
      </c>
      <c r="X202" s="24">
        <v>13</v>
      </c>
      <c r="Z202" s="261">
        <f>IFERROR(_xlfn.PERCENTRANK.INC(T$6:T$230,T202),"-9999")</f>
        <v>0</v>
      </c>
      <c r="AA202" s="261">
        <f>IFERROR(_xlfn.PERCENTRANK.INC(X$6:X$230,X202),"-9999")</f>
        <v>0.13300000000000001</v>
      </c>
    </row>
    <row r="203" spans="1:27" x14ac:dyDescent="0.25">
      <c r="A203" s="24">
        <v>540094</v>
      </c>
      <c r="B203" s="25" t="s">
        <v>250</v>
      </c>
      <c r="C203" s="25" t="s">
        <v>249</v>
      </c>
      <c r="D203" s="25" t="s">
        <v>23</v>
      </c>
      <c r="E203" s="24">
        <v>10</v>
      </c>
      <c r="F203" s="25"/>
      <c r="G203" s="24">
        <v>0</v>
      </c>
      <c r="H203" s="24">
        <v>0</v>
      </c>
      <c r="I203" s="24">
        <v>2</v>
      </c>
      <c r="J203" s="24">
        <v>0</v>
      </c>
      <c r="K203" s="24">
        <v>0</v>
      </c>
      <c r="L203" s="24">
        <v>10</v>
      </c>
      <c r="M203" s="24"/>
      <c r="N203" s="24">
        <v>12</v>
      </c>
      <c r="O203" s="24">
        <v>0</v>
      </c>
      <c r="P203" s="24">
        <v>12</v>
      </c>
      <c r="Q203" s="24"/>
      <c r="R203" s="24">
        <v>12</v>
      </c>
      <c r="S203" s="24">
        <v>0</v>
      </c>
      <c r="T203" s="24">
        <v>0</v>
      </c>
      <c r="U203" s="24">
        <v>0</v>
      </c>
      <c r="V203" s="24">
        <v>0</v>
      </c>
      <c r="W203" s="24">
        <v>0</v>
      </c>
      <c r="X203" s="24">
        <v>12</v>
      </c>
      <c r="Z203" s="261">
        <f>IFERROR(_xlfn.PERCENTRANK.INC(T$6:T$230,T203),"-9999")</f>
        <v>0</v>
      </c>
      <c r="AA203" s="261">
        <f>IFERROR(_xlfn.PERCENTRANK.INC(X$6:X$230,X203),"-9999")</f>
        <v>0.128</v>
      </c>
    </row>
    <row r="204" spans="1:27" x14ac:dyDescent="0.25">
      <c r="A204" s="24">
        <v>540180</v>
      </c>
      <c r="B204" s="25" t="s">
        <v>306</v>
      </c>
      <c r="C204" s="25" t="s">
        <v>304</v>
      </c>
      <c r="D204" s="25" t="s">
        <v>23</v>
      </c>
      <c r="E204" s="24">
        <v>5</v>
      </c>
      <c r="F204" s="25"/>
      <c r="G204" s="24">
        <v>0</v>
      </c>
      <c r="H204" s="24">
        <v>0</v>
      </c>
      <c r="I204" s="24">
        <v>3</v>
      </c>
      <c r="J204" s="24">
        <v>8</v>
      </c>
      <c r="K204" s="24">
        <v>0</v>
      </c>
      <c r="L204" s="24">
        <v>7</v>
      </c>
      <c r="M204" s="24"/>
      <c r="N204" s="24">
        <v>10</v>
      </c>
      <c r="O204" s="24">
        <v>8</v>
      </c>
      <c r="P204" s="24">
        <v>18</v>
      </c>
      <c r="Q204" s="24"/>
      <c r="R204" s="24">
        <v>10</v>
      </c>
      <c r="S204" s="24">
        <v>0</v>
      </c>
      <c r="T204" s="24">
        <v>0</v>
      </c>
      <c r="U204" s="24">
        <v>0</v>
      </c>
      <c r="V204" s="24">
        <v>0</v>
      </c>
      <c r="W204" s="24">
        <v>0</v>
      </c>
      <c r="X204" s="24">
        <v>10</v>
      </c>
      <c r="Z204" s="261">
        <f>IFERROR(_xlfn.PERCENTRANK.INC(T$6:T$230,T204),"-9999")</f>
        <v>0</v>
      </c>
      <c r="AA204" s="261">
        <f>IFERROR(_xlfn.PERCENTRANK.INC(X$6:X$230,X204),"-9999")</f>
        <v>0.114</v>
      </c>
    </row>
    <row r="205" spans="1:27" x14ac:dyDescent="0.25">
      <c r="A205" s="24">
        <v>540192</v>
      </c>
      <c r="B205" s="25" t="s">
        <v>324</v>
      </c>
      <c r="C205" s="25" t="s">
        <v>323</v>
      </c>
      <c r="D205" s="25" t="s">
        <v>23</v>
      </c>
      <c r="E205" s="24">
        <v>7</v>
      </c>
      <c r="F205" s="25"/>
      <c r="G205" s="24">
        <v>0</v>
      </c>
      <c r="H205" s="24">
        <v>0</v>
      </c>
      <c r="I205" s="24">
        <v>9</v>
      </c>
      <c r="J205" s="24">
        <v>2</v>
      </c>
      <c r="K205" s="24">
        <v>0</v>
      </c>
      <c r="L205" s="24">
        <v>1</v>
      </c>
      <c r="M205" s="24"/>
      <c r="N205" s="24">
        <v>10</v>
      </c>
      <c r="O205" s="24">
        <v>2</v>
      </c>
      <c r="P205" s="24">
        <v>12</v>
      </c>
      <c r="Q205" s="24"/>
      <c r="R205" s="24">
        <v>0</v>
      </c>
      <c r="S205" s="24">
        <v>10</v>
      </c>
      <c r="T205" s="24">
        <v>0</v>
      </c>
      <c r="U205" s="24">
        <v>0</v>
      </c>
      <c r="V205" s="24">
        <v>0</v>
      </c>
      <c r="W205" s="24">
        <v>10</v>
      </c>
      <c r="X205" s="24">
        <v>10</v>
      </c>
      <c r="Z205" s="261">
        <f>IFERROR(_xlfn.PERCENTRANK.INC(T$6:T$230,T205),"-9999")</f>
        <v>0</v>
      </c>
      <c r="AA205" s="261">
        <f>IFERROR(_xlfn.PERCENTRANK.INC(X$6:X$230,X205),"-9999")</f>
        <v>0.114</v>
      </c>
    </row>
    <row r="206" spans="1:27" x14ac:dyDescent="0.25">
      <c r="A206" s="24">
        <v>540263</v>
      </c>
      <c r="B206" s="25" t="s">
        <v>309</v>
      </c>
      <c r="C206" s="25" t="s">
        <v>304</v>
      </c>
      <c r="D206" s="25" t="s">
        <v>23</v>
      </c>
      <c r="E206" s="24">
        <v>5</v>
      </c>
      <c r="F206" s="25"/>
      <c r="G206" s="24">
        <v>0</v>
      </c>
      <c r="H206" s="24">
        <v>0</v>
      </c>
      <c r="I206" s="24">
        <v>3</v>
      </c>
      <c r="J206" s="24">
        <v>5</v>
      </c>
      <c r="K206" s="24">
        <v>0</v>
      </c>
      <c r="L206" s="24">
        <v>7</v>
      </c>
      <c r="M206" s="24"/>
      <c r="N206" s="24">
        <v>10</v>
      </c>
      <c r="O206" s="24">
        <v>5</v>
      </c>
      <c r="P206" s="24">
        <v>15</v>
      </c>
      <c r="Q206" s="24"/>
      <c r="R206" s="24">
        <v>10</v>
      </c>
      <c r="S206" s="24">
        <v>0</v>
      </c>
      <c r="T206" s="24">
        <v>0</v>
      </c>
      <c r="U206" s="24">
        <v>0</v>
      </c>
      <c r="V206" s="24">
        <v>0</v>
      </c>
      <c r="W206" s="24">
        <v>0</v>
      </c>
      <c r="X206" s="24">
        <v>10</v>
      </c>
      <c r="Z206" s="261">
        <f>IFERROR(_xlfn.PERCENTRANK.INC(T$6:T$230,T206),"-9999")</f>
        <v>0</v>
      </c>
      <c r="AA206" s="261">
        <f>IFERROR(_xlfn.PERCENTRANK.INC(X$6:X$230,X206),"-9999")</f>
        <v>0.114</v>
      </c>
    </row>
    <row r="207" spans="1:27" x14ac:dyDescent="0.25">
      <c r="A207" s="24">
        <v>540155</v>
      </c>
      <c r="B207" s="25" t="s">
        <v>217</v>
      </c>
      <c r="C207" s="25" t="s">
        <v>215</v>
      </c>
      <c r="D207" s="25" t="s">
        <v>23</v>
      </c>
      <c r="E207" s="24">
        <v>8</v>
      </c>
      <c r="F207" s="25"/>
      <c r="G207" s="24">
        <v>0</v>
      </c>
      <c r="H207" s="24">
        <v>0</v>
      </c>
      <c r="I207" s="24">
        <v>0</v>
      </c>
      <c r="J207" s="24">
        <v>0</v>
      </c>
      <c r="K207" s="24">
        <v>0</v>
      </c>
      <c r="L207" s="24">
        <v>9</v>
      </c>
      <c r="M207" s="24"/>
      <c r="N207" s="24">
        <v>9</v>
      </c>
      <c r="O207" s="24">
        <v>0</v>
      </c>
      <c r="P207" s="24">
        <v>9</v>
      </c>
      <c r="Q207" s="24"/>
      <c r="R207" s="24">
        <v>0</v>
      </c>
      <c r="S207" s="24">
        <v>9</v>
      </c>
      <c r="T207" s="24">
        <v>0</v>
      </c>
      <c r="U207" s="24">
        <v>0</v>
      </c>
      <c r="V207" s="24">
        <v>0</v>
      </c>
      <c r="W207" s="24">
        <v>9</v>
      </c>
      <c r="X207" s="24">
        <v>9</v>
      </c>
      <c r="Z207" s="261">
        <f>IFERROR(_xlfn.PERCENTRANK.INC(T$6:T$230,T207),"-9999")</f>
        <v>0</v>
      </c>
      <c r="AA207" s="261">
        <f>IFERROR(_xlfn.PERCENTRANK.INC(X$6:X$230,X207),"-9999")</f>
        <v>0.109</v>
      </c>
    </row>
    <row r="208" spans="1:27" x14ac:dyDescent="0.25">
      <c r="A208" s="24">
        <v>540158</v>
      </c>
      <c r="B208" s="25" t="s">
        <v>262</v>
      </c>
      <c r="C208" s="25" t="s">
        <v>263</v>
      </c>
      <c r="D208" s="25" t="s">
        <v>23</v>
      </c>
      <c r="E208" s="24">
        <v>4</v>
      </c>
      <c r="F208" s="25"/>
      <c r="G208" s="24">
        <v>0</v>
      </c>
      <c r="H208" s="24">
        <v>0</v>
      </c>
      <c r="I208" s="24">
        <v>5</v>
      </c>
      <c r="J208" s="24">
        <v>8</v>
      </c>
      <c r="K208" s="24">
        <v>1</v>
      </c>
      <c r="L208" s="24">
        <v>2</v>
      </c>
      <c r="M208" s="24"/>
      <c r="N208" s="24">
        <v>7</v>
      </c>
      <c r="O208" s="24">
        <v>9</v>
      </c>
      <c r="P208" s="24">
        <v>16</v>
      </c>
      <c r="Q208" s="24"/>
      <c r="R208" s="24">
        <v>0</v>
      </c>
      <c r="S208" s="24">
        <v>6</v>
      </c>
      <c r="T208" s="24">
        <v>1</v>
      </c>
      <c r="U208" s="24">
        <v>0</v>
      </c>
      <c r="V208" s="24">
        <v>0</v>
      </c>
      <c r="W208" s="24">
        <v>7</v>
      </c>
      <c r="X208" s="24">
        <v>7</v>
      </c>
      <c r="Z208" s="261">
        <f>IFERROR(_xlfn.PERCENTRANK.INC(T$6:T$230,T208),"-9999")</f>
        <v>0.51400000000000001</v>
      </c>
      <c r="AA208" s="261">
        <f>IFERROR(_xlfn.PERCENTRANK.INC(X$6:X$230,X208),"-9999")</f>
        <v>9.5000000000000001E-2</v>
      </c>
    </row>
    <row r="209" spans="1:28" x14ac:dyDescent="0.25">
      <c r="A209" s="24">
        <v>540276</v>
      </c>
      <c r="B209" s="25" t="s">
        <v>101</v>
      </c>
      <c r="C209" s="25" t="s">
        <v>100</v>
      </c>
      <c r="D209" s="25" t="s">
        <v>23</v>
      </c>
      <c r="E209" s="24">
        <v>8</v>
      </c>
      <c r="F209" s="25"/>
      <c r="G209" s="24">
        <v>0</v>
      </c>
      <c r="H209" s="24">
        <v>2</v>
      </c>
      <c r="I209" s="24">
        <v>2</v>
      </c>
      <c r="J209" s="24">
        <v>0</v>
      </c>
      <c r="K209" s="24">
        <v>0</v>
      </c>
      <c r="L209" s="24">
        <v>3</v>
      </c>
      <c r="M209" s="24"/>
      <c r="N209" s="24">
        <v>7</v>
      </c>
      <c r="O209" s="24">
        <v>0</v>
      </c>
      <c r="P209" s="24">
        <v>7</v>
      </c>
      <c r="Q209" s="24"/>
      <c r="R209" s="24">
        <v>0</v>
      </c>
      <c r="S209" s="24">
        <v>6</v>
      </c>
      <c r="T209" s="24">
        <v>1</v>
      </c>
      <c r="U209" s="24">
        <v>0</v>
      </c>
      <c r="V209" s="24">
        <v>0</v>
      </c>
      <c r="W209" s="24">
        <v>7</v>
      </c>
      <c r="X209" s="24">
        <v>7</v>
      </c>
      <c r="Z209" s="261">
        <f>IFERROR(_xlfn.PERCENTRANK.INC(T$6:T$230,T209),"-9999")</f>
        <v>0.51400000000000001</v>
      </c>
      <c r="AA209" s="261">
        <f>IFERROR(_xlfn.PERCENTRANK.INC(X$6:X$230,X209),"-9999")</f>
        <v>9.5000000000000001E-2</v>
      </c>
    </row>
    <row r="210" spans="1:28" x14ac:dyDescent="0.25">
      <c r="A210" s="24">
        <v>540093</v>
      </c>
      <c r="B210" s="25" t="s">
        <v>51</v>
      </c>
      <c r="C210" s="25" t="s">
        <v>46</v>
      </c>
      <c r="D210" s="25" t="s">
        <v>23</v>
      </c>
      <c r="E210" s="24">
        <v>11</v>
      </c>
      <c r="F210" s="25"/>
      <c r="G210" s="24">
        <v>0</v>
      </c>
      <c r="H210" s="24">
        <v>0</v>
      </c>
      <c r="I210" s="24">
        <v>2</v>
      </c>
      <c r="J210" s="24">
        <v>0</v>
      </c>
      <c r="K210" s="24">
        <v>0</v>
      </c>
      <c r="L210" s="24">
        <v>5</v>
      </c>
      <c r="M210" s="24"/>
      <c r="N210" s="24">
        <v>7</v>
      </c>
      <c r="O210" s="24">
        <v>0</v>
      </c>
      <c r="P210" s="24">
        <v>7</v>
      </c>
      <c r="Q210" s="24"/>
      <c r="R210" s="24">
        <v>0</v>
      </c>
      <c r="S210" s="24">
        <v>7</v>
      </c>
      <c r="T210" s="24">
        <v>0</v>
      </c>
      <c r="U210" s="24">
        <v>0</v>
      </c>
      <c r="V210" s="24">
        <v>0</v>
      </c>
      <c r="W210" s="24">
        <v>7</v>
      </c>
      <c r="X210" s="24">
        <v>7</v>
      </c>
      <c r="Z210" s="261">
        <f>IFERROR(_xlfn.PERCENTRANK.INC(T$6:T$230,T210),"-9999")</f>
        <v>0</v>
      </c>
      <c r="AA210" s="261">
        <f>IFERROR(_xlfn.PERCENTRANK.INC(X$6:X$230,X210),"-9999")</f>
        <v>9.5000000000000001E-2</v>
      </c>
    </row>
    <row r="211" spans="1:28" x14ac:dyDescent="0.25">
      <c r="A211" s="24">
        <v>540222</v>
      </c>
      <c r="B211" s="25" t="s">
        <v>283</v>
      </c>
      <c r="C211" s="25" t="s">
        <v>280</v>
      </c>
      <c r="D211" s="25" t="s">
        <v>23</v>
      </c>
      <c r="E211" s="24">
        <v>3</v>
      </c>
      <c r="F211" s="25"/>
      <c r="G211" s="24">
        <v>0</v>
      </c>
      <c r="H211" s="24">
        <v>0</v>
      </c>
      <c r="I211" s="24">
        <v>2</v>
      </c>
      <c r="J211" s="24">
        <v>0</v>
      </c>
      <c r="K211" s="24">
        <v>0</v>
      </c>
      <c r="L211" s="24">
        <v>5</v>
      </c>
      <c r="M211" s="24"/>
      <c r="N211" s="24">
        <v>7</v>
      </c>
      <c r="O211" s="24">
        <v>0</v>
      </c>
      <c r="P211" s="24">
        <v>7</v>
      </c>
      <c r="Q211" s="24"/>
      <c r="R211" s="24">
        <v>0</v>
      </c>
      <c r="S211" s="24">
        <v>6</v>
      </c>
      <c r="T211" s="24">
        <v>0</v>
      </c>
      <c r="U211" s="24">
        <v>0</v>
      </c>
      <c r="V211" s="24">
        <v>0</v>
      </c>
      <c r="W211" s="24">
        <v>6</v>
      </c>
      <c r="X211" s="24">
        <v>6</v>
      </c>
      <c r="Z211" s="261">
        <f>IFERROR(_xlfn.PERCENTRANK.INC(T$6:T$230,T211),"-9999")</f>
        <v>0</v>
      </c>
      <c r="AA211" s="261">
        <f>IFERROR(_xlfn.PERCENTRANK.INC(X$6:X$230,X211),"-9999")</f>
        <v>8.5000000000000006E-2</v>
      </c>
    </row>
    <row r="212" spans="1:28" x14ac:dyDescent="0.25">
      <c r="A212" s="28">
        <v>540196</v>
      </c>
      <c r="B212" s="29" t="s">
        <v>333</v>
      </c>
      <c r="C212" s="29" t="s">
        <v>330</v>
      </c>
      <c r="D212" s="29" t="s">
        <v>23</v>
      </c>
      <c r="E212" s="28">
        <v>5</v>
      </c>
      <c r="F212" s="29"/>
      <c r="G212" s="28">
        <v>0</v>
      </c>
      <c r="H212" s="28">
        <v>0</v>
      </c>
      <c r="I212" s="28">
        <v>1</v>
      </c>
      <c r="J212" s="28">
        <v>2</v>
      </c>
      <c r="K212" s="28">
        <v>0</v>
      </c>
      <c r="L212" s="28">
        <v>5</v>
      </c>
      <c r="M212" s="28"/>
      <c r="N212" s="28">
        <v>6</v>
      </c>
      <c r="O212" s="28">
        <v>2</v>
      </c>
      <c r="P212" s="28">
        <v>8</v>
      </c>
      <c r="Q212" s="28"/>
      <c r="R212" s="28">
        <v>0</v>
      </c>
      <c r="S212" s="28">
        <v>0</v>
      </c>
      <c r="T212" s="28">
        <v>0</v>
      </c>
      <c r="U212" s="28">
        <v>0</v>
      </c>
      <c r="V212" s="28">
        <v>0</v>
      </c>
      <c r="W212" s="28">
        <v>6</v>
      </c>
      <c r="X212" s="28">
        <v>6</v>
      </c>
      <c r="Z212" s="261">
        <f>IFERROR(_xlfn.PERCENTRANK.INC(T$6:T$230,T212),"-9999")</f>
        <v>0</v>
      </c>
      <c r="AA212" s="261">
        <f>IFERROR(_xlfn.PERCENTRANK.INC(X$6:X$230,X212),"-9999")</f>
        <v>8.5000000000000006E-2</v>
      </c>
    </row>
    <row r="213" spans="1:28" x14ac:dyDescent="0.25">
      <c r="A213" s="24">
        <v>540012</v>
      </c>
      <c r="B213" s="25" t="s">
        <v>45</v>
      </c>
      <c r="C213" s="25" t="s">
        <v>46</v>
      </c>
      <c r="D213" s="25" t="s">
        <v>23</v>
      </c>
      <c r="E213" s="24">
        <v>11</v>
      </c>
      <c r="F213" s="25"/>
      <c r="G213" s="24">
        <v>0</v>
      </c>
      <c r="H213" s="24">
        <v>0</v>
      </c>
      <c r="I213" s="24">
        <v>2</v>
      </c>
      <c r="J213" s="24">
        <v>0</v>
      </c>
      <c r="K213" s="24">
        <v>0</v>
      </c>
      <c r="L213" s="24">
        <v>3</v>
      </c>
      <c r="M213" s="24"/>
      <c r="N213" s="24">
        <v>5</v>
      </c>
      <c r="O213" s="24">
        <v>0</v>
      </c>
      <c r="P213" s="24">
        <v>5</v>
      </c>
      <c r="Q213" s="24"/>
      <c r="R213" s="24">
        <v>5</v>
      </c>
      <c r="S213" s="24">
        <v>0</v>
      </c>
      <c r="T213" s="24">
        <v>0</v>
      </c>
      <c r="U213" s="24">
        <v>0</v>
      </c>
      <c r="V213" s="24">
        <v>0</v>
      </c>
      <c r="W213" s="24">
        <v>0</v>
      </c>
      <c r="X213" s="24">
        <v>5</v>
      </c>
      <c r="Z213" s="261">
        <f>IFERROR(_xlfn.PERCENTRANK.INC(T$6:T$230,T213),"-9999")</f>
        <v>0</v>
      </c>
      <c r="AA213" s="261">
        <f>IFERROR(_xlfn.PERCENTRANK.INC(X$6:X$230,X213),"-9999")</f>
        <v>0.08</v>
      </c>
    </row>
    <row r="214" spans="1:28" x14ac:dyDescent="0.25">
      <c r="A214" s="24">
        <v>540195</v>
      </c>
      <c r="B214" s="25" t="s">
        <v>329</v>
      </c>
      <c r="C214" s="25" t="s">
        <v>330</v>
      </c>
      <c r="D214" s="25" t="s">
        <v>23</v>
      </c>
      <c r="E214" s="24">
        <v>5</v>
      </c>
      <c r="F214" s="25"/>
      <c r="G214" s="24">
        <v>0</v>
      </c>
      <c r="H214" s="24">
        <v>0</v>
      </c>
      <c r="I214" s="24">
        <v>3</v>
      </c>
      <c r="J214" s="24">
        <v>8</v>
      </c>
      <c r="K214" s="24">
        <v>0</v>
      </c>
      <c r="L214" s="24">
        <v>1</v>
      </c>
      <c r="M214" s="24"/>
      <c r="N214" s="24">
        <v>4</v>
      </c>
      <c r="O214" s="24">
        <v>8</v>
      </c>
      <c r="P214" s="24">
        <v>12</v>
      </c>
      <c r="Q214" s="24"/>
      <c r="R214" s="24">
        <v>0</v>
      </c>
      <c r="S214" s="24">
        <v>4</v>
      </c>
      <c r="T214" s="24">
        <v>0</v>
      </c>
      <c r="U214" s="24">
        <v>0</v>
      </c>
      <c r="V214" s="24">
        <v>0</v>
      </c>
      <c r="W214" s="24">
        <v>4</v>
      </c>
      <c r="X214" s="24">
        <v>4</v>
      </c>
      <c r="Z214" s="261">
        <f>IFERROR(_xlfn.PERCENTRANK.INC(T$6:T$230,T214),"-9999")</f>
        <v>0</v>
      </c>
      <c r="AA214" s="261">
        <f>IFERROR(_xlfn.PERCENTRANK.INC(X$6:X$230,X214),"-9999")</f>
        <v>7.5999999999999998E-2</v>
      </c>
    </row>
    <row r="215" spans="1:28" x14ac:dyDescent="0.25">
      <c r="A215" s="24">
        <v>545535</v>
      </c>
      <c r="B215" s="25" t="s">
        <v>161</v>
      </c>
      <c r="C215" s="25" t="s">
        <v>159</v>
      </c>
      <c r="D215" s="25" t="s">
        <v>23</v>
      </c>
      <c r="E215" s="24">
        <v>2</v>
      </c>
      <c r="F215" s="25"/>
      <c r="G215" s="24">
        <v>0</v>
      </c>
      <c r="H215" s="24">
        <v>1</v>
      </c>
      <c r="I215" s="24">
        <v>3</v>
      </c>
      <c r="J215" s="24">
        <v>0</v>
      </c>
      <c r="K215" s="24">
        <v>0</v>
      </c>
      <c r="L215" s="24">
        <v>0</v>
      </c>
      <c r="M215" s="24"/>
      <c r="N215" s="24">
        <v>4</v>
      </c>
      <c r="O215" s="24">
        <v>0</v>
      </c>
      <c r="P215" s="24">
        <v>4</v>
      </c>
      <c r="Q215" s="24"/>
      <c r="R215" s="24">
        <v>0</v>
      </c>
      <c r="S215" s="24">
        <v>2</v>
      </c>
      <c r="T215" s="24">
        <v>1</v>
      </c>
      <c r="U215" s="24">
        <v>0</v>
      </c>
      <c r="V215" s="24">
        <v>0</v>
      </c>
      <c r="W215" s="24">
        <v>3</v>
      </c>
      <c r="X215" s="24">
        <v>3</v>
      </c>
      <c r="Z215" s="261">
        <f>IFERROR(_xlfn.PERCENTRANK.INC(T$6:T$230,T215),"-9999")</f>
        <v>0.51400000000000001</v>
      </c>
      <c r="AA215" s="261">
        <f>IFERROR(_xlfn.PERCENTRANK.INC(X$6:X$230,X215),"-9999")</f>
        <v>6.6000000000000003E-2</v>
      </c>
    </row>
    <row r="216" spans="1:28" x14ac:dyDescent="0.25">
      <c r="A216" s="24">
        <v>540243</v>
      </c>
      <c r="B216" s="25" t="s">
        <v>95</v>
      </c>
      <c r="C216" s="25" t="s">
        <v>90</v>
      </c>
      <c r="D216" s="25" t="s">
        <v>23</v>
      </c>
      <c r="E216" s="24">
        <v>4</v>
      </c>
      <c r="F216" s="25"/>
      <c r="G216" s="24">
        <v>0</v>
      </c>
      <c r="H216" s="24">
        <v>0</v>
      </c>
      <c r="I216" s="24">
        <v>3</v>
      </c>
      <c r="J216" s="24">
        <v>0</v>
      </c>
      <c r="K216" s="24">
        <v>0</v>
      </c>
      <c r="L216" s="24">
        <v>0</v>
      </c>
      <c r="M216" s="24"/>
      <c r="N216" s="24">
        <v>3</v>
      </c>
      <c r="O216" s="24">
        <v>0</v>
      </c>
      <c r="P216" s="24">
        <v>3</v>
      </c>
      <c r="Q216" s="24"/>
      <c r="R216" s="24">
        <v>3</v>
      </c>
      <c r="S216" s="24">
        <v>0</v>
      </c>
      <c r="T216" s="24">
        <v>0</v>
      </c>
      <c r="U216" s="24">
        <v>0</v>
      </c>
      <c r="V216" s="24">
        <v>0</v>
      </c>
      <c r="W216" s="24">
        <v>0</v>
      </c>
      <c r="X216" s="24">
        <v>3</v>
      </c>
      <c r="Z216" s="261">
        <f>IFERROR(_xlfn.PERCENTRANK.INC(T$6:T$230,T216),"-9999")</f>
        <v>0</v>
      </c>
      <c r="AA216" s="261">
        <f>IFERROR(_xlfn.PERCENTRANK.INC(X$6:X$230,X216),"-9999")</f>
        <v>6.6000000000000003E-2</v>
      </c>
    </row>
    <row r="217" spans="1:28" x14ac:dyDescent="0.25">
      <c r="A217" s="24">
        <v>540285</v>
      </c>
      <c r="B217" s="25" t="s">
        <v>212</v>
      </c>
      <c r="C217" s="25" t="s">
        <v>207</v>
      </c>
      <c r="D217" s="25" t="s">
        <v>23</v>
      </c>
      <c r="E217" s="24">
        <v>1</v>
      </c>
      <c r="F217" s="25"/>
      <c r="G217" s="24">
        <v>0</v>
      </c>
      <c r="H217" s="24">
        <v>0</v>
      </c>
      <c r="I217" s="24">
        <v>0</v>
      </c>
      <c r="J217" s="24">
        <v>0</v>
      </c>
      <c r="K217" s="24">
        <v>0</v>
      </c>
      <c r="L217" s="24">
        <v>2</v>
      </c>
      <c r="M217" s="24"/>
      <c r="N217" s="24">
        <v>2</v>
      </c>
      <c r="O217" s="24">
        <v>0</v>
      </c>
      <c r="P217" s="24">
        <v>2</v>
      </c>
      <c r="Q217" s="24"/>
      <c r="R217" s="24">
        <v>2</v>
      </c>
      <c r="S217" s="24">
        <v>0</v>
      </c>
      <c r="T217" s="24">
        <v>0</v>
      </c>
      <c r="U217" s="24">
        <v>0</v>
      </c>
      <c r="V217" s="24">
        <v>0</v>
      </c>
      <c r="W217" s="24">
        <v>0</v>
      </c>
      <c r="X217" s="24">
        <v>2</v>
      </c>
      <c r="Z217" s="261">
        <f>IFERROR(_xlfn.PERCENTRANK.INC(T$6:T$230,T217),"-9999")</f>
        <v>0</v>
      </c>
      <c r="AA217" s="261">
        <f>IFERROR(_xlfn.PERCENTRANK.INC(X$6:X$230,X217),"-9999")</f>
        <v>5.1999999999999998E-2</v>
      </c>
      <c r="AB217" t="s">
        <v>518</v>
      </c>
    </row>
    <row r="218" spans="1:28" x14ac:dyDescent="0.25">
      <c r="A218" s="24">
        <v>540260</v>
      </c>
      <c r="B218" s="25" t="s">
        <v>327</v>
      </c>
      <c r="C218" s="25" t="s">
        <v>323</v>
      </c>
      <c r="D218" s="25" t="s">
        <v>23</v>
      </c>
      <c r="E218" s="24">
        <v>7</v>
      </c>
      <c r="F218" s="25"/>
      <c r="G218" s="24">
        <v>0</v>
      </c>
      <c r="H218" s="24">
        <v>0</v>
      </c>
      <c r="I218" s="24">
        <v>0</v>
      </c>
      <c r="J218" s="24">
        <v>0</v>
      </c>
      <c r="K218" s="24">
        <v>0</v>
      </c>
      <c r="L218" s="24">
        <v>2</v>
      </c>
      <c r="M218" s="24"/>
      <c r="N218" s="24">
        <v>2</v>
      </c>
      <c r="O218" s="24">
        <v>0</v>
      </c>
      <c r="P218" s="24">
        <v>2</v>
      </c>
      <c r="Q218" s="24"/>
      <c r="R218" s="24">
        <v>0</v>
      </c>
      <c r="S218" s="24">
        <v>2</v>
      </c>
      <c r="T218" s="24">
        <v>0</v>
      </c>
      <c r="U218" s="24">
        <v>0</v>
      </c>
      <c r="V218" s="24">
        <v>0</v>
      </c>
      <c r="W218" s="24">
        <v>2</v>
      </c>
      <c r="X218" s="24">
        <v>2</v>
      </c>
      <c r="Z218" s="261">
        <f>IFERROR(_xlfn.PERCENTRANK.INC(T$6:T$230,T218),"-9999")</f>
        <v>0</v>
      </c>
      <c r="AA218" s="261">
        <f>IFERROR(_xlfn.PERCENTRANK.INC(X$6:X$230,X218),"-9999")</f>
        <v>5.1999999999999998E-2</v>
      </c>
      <c r="AB218" t="s">
        <v>518</v>
      </c>
    </row>
    <row r="219" spans="1:28" x14ac:dyDescent="0.25">
      <c r="A219" s="24">
        <v>540245</v>
      </c>
      <c r="B219" s="25" t="s">
        <v>107</v>
      </c>
      <c r="C219" s="25" t="s">
        <v>108</v>
      </c>
      <c r="D219" s="25" t="s">
        <v>23</v>
      </c>
      <c r="E219" s="24">
        <v>8</v>
      </c>
      <c r="F219" s="25"/>
      <c r="G219" s="24">
        <v>0</v>
      </c>
      <c r="H219" s="24">
        <v>0</v>
      </c>
      <c r="I219" s="24">
        <v>1</v>
      </c>
      <c r="J219" s="24">
        <v>0</v>
      </c>
      <c r="K219" s="24">
        <v>0</v>
      </c>
      <c r="L219" s="24">
        <v>1</v>
      </c>
      <c r="M219" s="24"/>
      <c r="N219" s="24">
        <v>2</v>
      </c>
      <c r="O219" s="24">
        <v>0</v>
      </c>
      <c r="P219" s="24">
        <v>2</v>
      </c>
      <c r="Q219" s="24"/>
      <c r="R219" s="24">
        <v>2</v>
      </c>
      <c r="S219" s="24">
        <v>0</v>
      </c>
      <c r="T219" s="24">
        <v>0</v>
      </c>
      <c r="U219" s="24">
        <v>0</v>
      </c>
      <c r="V219" s="24">
        <v>0</v>
      </c>
      <c r="W219" s="24">
        <v>0</v>
      </c>
      <c r="X219" s="24">
        <v>2</v>
      </c>
      <c r="Z219" s="261">
        <f>IFERROR(_xlfn.PERCENTRANK.INC(T$6:T$230,T219),"-9999")</f>
        <v>0</v>
      </c>
      <c r="AA219" s="261">
        <f>IFERROR(_xlfn.PERCENTRANK.INC(X$6:X$230,X219),"-9999")</f>
        <v>5.1999999999999998E-2</v>
      </c>
      <c r="AB219" t="s">
        <v>518</v>
      </c>
    </row>
    <row r="220" spans="1:28" x14ac:dyDescent="0.25">
      <c r="A220" s="24">
        <v>540027</v>
      </c>
      <c r="B220" s="25" t="s">
        <v>78</v>
      </c>
      <c r="C220" s="25" t="s">
        <v>70</v>
      </c>
      <c r="D220" s="25" t="s">
        <v>23</v>
      </c>
      <c r="E220" s="24">
        <v>4</v>
      </c>
      <c r="F220" s="25"/>
      <c r="G220" s="24">
        <v>0</v>
      </c>
      <c r="H220" s="24">
        <v>0</v>
      </c>
      <c r="I220" s="24">
        <v>0</v>
      </c>
      <c r="J220" s="24">
        <v>0</v>
      </c>
      <c r="K220" s="24">
        <v>0</v>
      </c>
      <c r="L220" s="24">
        <v>1</v>
      </c>
      <c r="M220" s="24"/>
      <c r="N220" s="24">
        <v>1</v>
      </c>
      <c r="O220" s="24">
        <v>0</v>
      </c>
      <c r="P220" s="24">
        <v>1</v>
      </c>
      <c r="Q220" s="24"/>
      <c r="R220" s="24">
        <v>1</v>
      </c>
      <c r="S220" s="24">
        <v>0</v>
      </c>
      <c r="T220" s="24">
        <v>0</v>
      </c>
      <c r="U220" s="24">
        <v>0</v>
      </c>
      <c r="V220" s="24">
        <v>0</v>
      </c>
      <c r="W220" s="24">
        <v>0</v>
      </c>
      <c r="X220" s="24">
        <v>1</v>
      </c>
      <c r="Z220" s="261">
        <f>IFERROR(_xlfn.PERCENTRANK.INC(T$6:T$230,T220),"-9999")</f>
        <v>0</v>
      </c>
      <c r="AA220" s="261">
        <f>IFERROR(_xlfn.PERCENTRANK.INC(X$6:X$230,X220),"-9999")</f>
        <v>3.7999999999999999E-2</v>
      </c>
      <c r="AB220" t="s">
        <v>518</v>
      </c>
    </row>
    <row r="221" spans="1:28" x14ac:dyDescent="0.25">
      <c r="A221" s="24">
        <v>540067</v>
      </c>
      <c r="B221" s="25" t="s">
        <v>129</v>
      </c>
      <c r="C221" s="25" t="s">
        <v>128</v>
      </c>
      <c r="D221" s="25" t="s">
        <v>23</v>
      </c>
      <c r="E221" s="24">
        <v>9</v>
      </c>
      <c r="F221" s="25"/>
      <c r="G221" s="24">
        <v>0</v>
      </c>
      <c r="H221" s="24">
        <v>0</v>
      </c>
      <c r="I221" s="24">
        <v>1</v>
      </c>
      <c r="J221" s="24">
        <v>30</v>
      </c>
      <c r="K221" s="24">
        <v>0</v>
      </c>
      <c r="L221" s="24">
        <v>0</v>
      </c>
      <c r="M221" s="24"/>
      <c r="N221" s="24">
        <v>1</v>
      </c>
      <c r="O221" s="24">
        <v>30</v>
      </c>
      <c r="P221" s="24">
        <v>31</v>
      </c>
      <c r="Q221" s="24"/>
      <c r="R221" s="24">
        <v>1</v>
      </c>
      <c r="S221" s="24">
        <v>0</v>
      </c>
      <c r="T221" s="24">
        <v>0</v>
      </c>
      <c r="U221" s="24">
        <v>0</v>
      </c>
      <c r="V221" s="24">
        <v>0</v>
      </c>
      <c r="W221" s="24">
        <v>0</v>
      </c>
      <c r="X221" s="24">
        <v>1</v>
      </c>
      <c r="Z221" s="261">
        <f>IFERROR(_xlfn.PERCENTRANK.INC(T$6:T$230,T221),"-9999")</f>
        <v>0</v>
      </c>
      <c r="AA221" s="261">
        <f>IFERROR(_xlfn.PERCENTRANK.INC(X$6:X$230,X221),"-9999")</f>
        <v>3.7999999999999999E-2</v>
      </c>
      <c r="AB221" t="s">
        <v>518</v>
      </c>
    </row>
    <row r="222" spans="1:28" x14ac:dyDescent="0.25">
      <c r="A222" s="24">
        <v>540062</v>
      </c>
      <c r="B222" s="25" t="s">
        <v>119</v>
      </c>
      <c r="C222" s="25" t="s">
        <v>112</v>
      </c>
      <c r="D222" s="25" t="s">
        <v>23</v>
      </c>
      <c r="E222" s="24">
        <v>6</v>
      </c>
      <c r="F222" s="25"/>
      <c r="G222" s="24">
        <v>0</v>
      </c>
      <c r="H222" s="24">
        <v>0</v>
      </c>
      <c r="I222" s="24">
        <v>1</v>
      </c>
      <c r="J222" s="24">
        <v>0</v>
      </c>
      <c r="K222" s="24">
        <v>0</v>
      </c>
      <c r="L222" s="24">
        <v>0</v>
      </c>
      <c r="M222" s="24"/>
      <c r="N222" s="24">
        <v>1</v>
      </c>
      <c r="O222" s="24">
        <v>0</v>
      </c>
      <c r="P222" s="24">
        <v>1</v>
      </c>
      <c r="Q222" s="24"/>
      <c r="R222" s="24">
        <v>0</v>
      </c>
      <c r="S222" s="24">
        <v>1</v>
      </c>
      <c r="T222" s="24">
        <v>0</v>
      </c>
      <c r="U222" s="24">
        <v>0</v>
      </c>
      <c r="V222" s="24">
        <v>0</v>
      </c>
      <c r="W222" s="24">
        <v>1</v>
      </c>
      <c r="X222" s="24">
        <v>1</v>
      </c>
      <c r="Z222" s="261">
        <f>IFERROR(_xlfn.PERCENTRANK.INC(T$6:T$230,T222),"-9999")</f>
        <v>0</v>
      </c>
      <c r="AA222" s="261">
        <f>IFERROR(_xlfn.PERCENTRANK.INC(X$6:X$230,X222),"-9999")</f>
        <v>3.7999999999999999E-2</v>
      </c>
      <c r="AB222" t="s">
        <v>518</v>
      </c>
    </row>
    <row r="223" spans="1:28" x14ac:dyDescent="0.25">
      <c r="A223" s="24">
        <v>540140</v>
      </c>
      <c r="B223" s="25" t="s">
        <v>228</v>
      </c>
      <c r="C223" s="25" t="s">
        <v>229</v>
      </c>
      <c r="D223" s="25" t="s">
        <v>23</v>
      </c>
      <c r="E223" s="24">
        <v>6</v>
      </c>
      <c r="F223" s="25"/>
      <c r="G223" s="24">
        <v>0</v>
      </c>
      <c r="H223" s="24">
        <v>0</v>
      </c>
      <c r="I223" s="24">
        <v>0</v>
      </c>
      <c r="J223" s="24">
        <v>15</v>
      </c>
      <c r="K223" s="24">
        <v>0</v>
      </c>
      <c r="L223" s="24">
        <v>0</v>
      </c>
      <c r="M223" s="24"/>
      <c r="N223" s="24">
        <v>0</v>
      </c>
      <c r="O223" s="24">
        <v>15</v>
      </c>
      <c r="P223" s="24">
        <v>15</v>
      </c>
      <c r="Q223" s="24"/>
      <c r="R223" s="24">
        <v>0</v>
      </c>
      <c r="S223" s="24">
        <v>0</v>
      </c>
      <c r="T223" s="24">
        <v>0</v>
      </c>
      <c r="U223" s="24">
        <v>0</v>
      </c>
      <c r="V223" s="24">
        <v>0</v>
      </c>
      <c r="W223" s="24">
        <v>0</v>
      </c>
      <c r="X223" s="24">
        <v>0</v>
      </c>
      <c r="Z223" s="261">
        <f>IFERROR(_xlfn.PERCENTRANK.INC(T$6:T$230,T223),"-9999")</f>
        <v>0</v>
      </c>
      <c r="AA223" s="261">
        <f>IFERROR(_xlfn.PERCENTRANK.INC(X$6:X$230,X223),"-9999")</f>
        <v>0</v>
      </c>
      <c r="AB223" t="s">
        <v>518</v>
      </c>
    </row>
    <row r="224" spans="1:28" x14ac:dyDescent="0.25">
      <c r="A224" s="24">
        <v>540030</v>
      </c>
      <c r="B224" s="25" t="s">
        <v>127</v>
      </c>
      <c r="C224" s="25" t="s">
        <v>128</v>
      </c>
      <c r="D224" s="25" t="s">
        <v>23</v>
      </c>
      <c r="E224" s="24">
        <v>9</v>
      </c>
      <c r="F224" s="25"/>
      <c r="G224" s="24">
        <v>0</v>
      </c>
      <c r="H224" s="24">
        <v>0</v>
      </c>
      <c r="I224" s="24">
        <v>0</v>
      </c>
      <c r="J224" s="24">
        <v>4</v>
      </c>
      <c r="K224" s="24">
        <v>0</v>
      </c>
      <c r="L224" s="24">
        <v>0</v>
      </c>
      <c r="M224" s="24"/>
      <c r="N224" s="24">
        <v>0</v>
      </c>
      <c r="O224" s="24">
        <v>4</v>
      </c>
      <c r="P224" s="24">
        <v>4</v>
      </c>
      <c r="Q224" s="24"/>
      <c r="R224" s="24">
        <v>0</v>
      </c>
      <c r="S224" s="24">
        <v>0</v>
      </c>
      <c r="T224" s="24">
        <v>0</v>
      </c>
      <c r="U224" s="24">
        <v>0</v>
      </c>
      <c r="V224" s="24">
        <v>0</v>
      </c>
      <c r="W224" s="24">
        <v>0</v>
      </c>
      <c r="X224" s="24">
        <v>0</v>
      </c>
      <c r="Z224" s="261">
        <f>IFERROR(_xlfn.PERCENTRANK.INC(T$6:T$230,T224),"-9999")</f>
        <v>0</v>
      </c>
      <c r="AA224" s="261">
        <f>IFERROR(_xlfn.PERCENTRANK.INC(X$6:X$230,X224),"-9999")</f>
        <v>0</v>
      </c>
      <c r="AB224" t="s">
        <v>518</v>
      </c>
    </row>
    <row r="225" spans="1:28" x14ac:dyDescent="0.25">
      <c r="A225" s="24">
        <v>540132</v>
      </c>
      <c r="B225" s="25" t="s">
        <v>303</v>
      </c>
      <c r="C225" s="25" t="s">
        <v>304</v>
      </c>
      <c r="D225" s="25" t="s">
        <v>23</v>
      </c>
      <c r="E225" s="24">
        <v>5</v>
      </c>
      <c r="F225" s="25"/>
      <c r="G225" s="24">
        <v>0</v>
      </c>
      <c r="H225" s="24">
        <v>0</v>
      </c>
      <c r="I225" s="24">
        <v>0</v>
      </c>
      <c r="J225" s="24">
        <v>1</v>
      </c>
      <c r="K225" s="24">
        <v>0</v>
      </c>
      <c r="L225" s="24">
        <v>0</v>
      </c>
      <c r="M225" s="24"/>
      <c r="N225" s="24">
        <v>0</v>
      </c>
      <c r="O225" s="24">
        <v>1</v>
      </c>
      <c r="P225" s="24">
        <v>1</v>
      </c>
      <c r="Q225" s="24"/>
      <c r="R225" s="24">
        <v>0</v>
      </c>
      <c r="S225" s="24">
        <v>0</v>
      </c>
      <c r="T225" s="24">
        <v>0</v>
      </c>
      <c r="U225" s="24">
        <v>0</v>
      </c>
      <c r="V225" s="24">
        <v>0</v>
      </c>
      <c r="W225" s="24">
        <v>0</v>
      </c>
      <c r="X225" s="24">
        <v>0</v>
      </c>
      <c r="Z225" s="261">
        <f>IFERROR(_xlfn.PERCENTRANK.INC(T$6:T$230,T225),"-9999")</f>
        <v>0</v>
      </c>
      <c r="AA225" s="261">
        <f>IFERROR(_xlfn.PERCENTRANK.INC(X$6:X$230,X225),"-9999")</f>
        <v>0</v>
      </c>
      <c r="AB225" t="s">
        <v>518</v>
      </c>
    </row>
    <row r="226" spans="1:28" x14ac:dyDescent="0.25">
      <c r="A226" s="24">
        <v>540264</v>
      </c>
      <c r="B226" s="25" t="s">
        <v>297</v>
      </c>
      <c r="C226" s="25" t="s">
        <v>295</v>
      </c>
      <c r="D226" s="25" t="s">
        <v>23</v>
      </c>
      <c r="E226" s="24">
        <v>7</v>
      </c>
      <c r="F226" s="25"/>
      <c r="G226" s="24">
        <v>0</v>
      </c>
      <c r="H226" s="24">
        <v>0</v>
      </c>
      <c r="I226" s="24">
        <v>0</v>
      </c>
      <c r="J226" s="24">
        <v>0</v>
      </c>
      <c r="K226" s="24">
        <v>0</v>
      </c>
      <c r="L226" s="24">
        <v>0</v>
      </c>
      <c r="M226" s="24"/>
      <c r="N226" s="24">
        <v>0</v>
      </c>
      <c r="O226" s="24">
        <v>0</v>
      </c>
      <c r="P226" s="24">
        <v>0</v>
      </c>
      <c r="Q226" s="24"/>
      <c r="R226" s="24">
        <v>0</v>
      </c>
      <c r="S226" s="24">
        <v>0</v>
      </c>
      <c r="T226" s="24">
        <v>0</v>
      </c>
      <c r="U226" s="24">
        <v>0</v>
      </c>
      <c r="V226" s="24">
        <v>0</v>
      </c>
      <c r="W226" s="24">
        <v>0</v>
      </c>
      <c r="X226" s="24">
        <v>0</v>
      </c>
      <c r="Z226" s="261">
        <f>IFERROR(_xlfn.PERCENTRANK.INC(T$6:T$230,T226),"-9999")</f>
        <v>0</v>
      </c>
      <c r="AA226" s="261">
        <f>IFERROR(_xlfn.PERCENTRANK.INC(X$6:X$230,X226),"-9999")</f>
        <v>0</v>
      </c>
      <c r="AB226" t="s">
        <v>518</v>
      </c>
    </row>
    <row r="227" spans="1:28" x14ac:dyDescent="0.25">
      <c r="A227" s="24">
        <v>540254</v>
      </c>
      <c r="B227" s="25" t="s">
        <v>277</v>
      </c>
      <c r="C227" s="25" t="s">
        <v>268</v>
      </c>
      <c r="D227" s="25" t="s">
        <v>23</v>
      </c>
      <c r="E227" s="24">
        <v>6</v>
      </c>
      <c r="F227" s="25"/>
      <c r="G227" s="24">
        <v>0</v>
      </c>
      <c r="H227" s="24">
        <v>0</v>
      </c>
      <c r="I227" s="24">
        <v>0</v>
      </c>
      <c r="J227" s="24">
        <v>1</v>
      </c>
      <c r="K227" s="24">
        <v>0</v>
      </c>
      <c r="L227" s="24">
        <v>0</v>
      </c>
      <c r="M227" s="24"/>
      <c r="N227" s="24">
        <v>0</v>
      </c>
      <c r="O227" s="24">
        <v>1</v>
      </c>
      <c r="P227" s="24">
        <v>1</v>
      </c>
      <c r="Q227" s="24"/>
      <c r="R227" s="24">
        <v>0</v>
      </c>
      <c r="S227" s="24">
        <v>0</v>
      </c>
      <c r="T227" s="24">
        <v>0</v>
      </c>
      <c r="U227" s="24">
        <v>0</v>
      </c>
      <c r="V227" s="24">
        <v>0</v>
      </c>
      <c r="W227" s="24">
        <v>0</v>
      </c>
      <c r="X227" s="24">
        <v>0</v>
      </c>
      <c r="Z227" s="261">
        <f>IFERROR(_xlfn.PERCENTRANK.INC(T$6:T$230,T227),"-9999")</f>
        <v>0</v>
      </c>
      <c r="AA227" s="261">
        <f>IFERROR(_xlfn.PERCENTRANK.INC(X$6:X$230,X227),"-9999")</f>
        <v>0</v>
      </c>
      <c r="AB227" t="s">
        <v>518</v>
      </c>
    </row>
    <row r="228" spans="1:28" x14ac:dyDescent="0.25">
      <c r="A228" s="24">
        <v>540270</v>
      </c>
      <c r="B228" s="25" t="s">
        <v>275</v>
      </c>
      <c r="C228" s="25" t="s">
        <v>268</v>
      </c>
      <c r="D228" s="25" t="s">
        <v>23</v>
      </c>
      <c r="E228" s="24">
        <v>6</v>
      </c>
      <c r="F228" s="25"/>
      <c r="G228" s="24">
        <v>0</v>
      </c>
      <c r="H228" s="24">
        <v>0</v>
      </c>
      <c r="I228" s="24">
        <v>0</v>
      </c>
      <c r="J228" s="24">
        <v>0</v>
      </c>
      <c r="K228" s="24">
        <v>0</v>
      </c>
      <c r="L228" s="24">
        <v>0</v>
      </c>
      <c r="M228" s="24"/>
      <c r="N228" s="24">
        <v>0</v>
      </c>
      <c r="O228" s="24">
        <v>0</v>
      </c>
      <c r="P228" s="24">
        <v>0</v>
      </c>
      <c r="Q228" s="24"/>
      <c r="R228" s="24">
        <v>0</v>
      </c>
      <c r="S228" s="24">
        <v>0</v>
      </c>
      <c r="T228" s="24">
        <v>0</v>
      </c>
      <c r="U228" s="24">
        <v>0</v>
      </c>
      <c r="V228" s="24">
        <v>0</v>
      </c>
      <c r="W228" s="24">
        <v>0</v>
      </c>
      <c r="X228" s="24">
        <v>0</v>
      </c>
      <c r="Z228" s="261">
        <f>IFERROR(_xlfn.PERCENTRANK.INC(T$6:T$230,T228),"-9999")</f>
        <v>0</v>
      </c>
      <c r="AA228" s="261">
        <f>IFERROR(_xlfn.PERCENTRANK.INC(X$6:X$230,X228),"-9999")</f>
        <v>0</v>
      </c>
      <c r="AB228" t="s">
        <v>518</v>
      </c>
    </row>
    <row r="229" spans="1:28" x14ac:dyDescent="0.25">
      <c r="A229" s="24">
        <v>540269</v>
      </c>
      <c r="B229" s="25" t="s">
        <v>274</v>
      </c>
      <c r="C229" s="25" t="s">
        <v>268</v>
      </c>
      <c r="D229" s="25" t="s">
        <v>23</v>
      </c>
      <c r="E229" s="24">
        <v>6</v>
      </c>
      <c r="F229" s="25"/>
      <c r="G229" s="24">
        <v>0</v>
      </c>
      <c r="H229" s="24">
        <v>0</v>
      </c>
      <c r="I229" s="24">
        <v>0</v>
      </c>
      <c r="J229" s="24">
        <v>0</v>
      </c>
      <c r="K229" s="24">
        <v>0</v>
      </c>
      <c r="L229" s="24">
        <v>0</v>
      </c>
      <c r="M229" s="24"/>
      <c r="N229" s="24">
        <v>0</v>
      </c>
      <c r="O229" s="24">
        <v>0</v>
      </c>
      <c r="P229" s="24">
        <v>0</v>
      </c>
      <c r="Q229" s="24"/>
      <c r="R229" s="24">
        <v>0</v>
      </c>
      <c r="S229" s="24">
        <v>0</v>
      </c>
      <c r="T229" s="24">
        <v>0</v>
      </c>
      <c r="U229" s="24">
        <v>0</v>
      </c>
      <c r="V229" s="24">
        <v>0</v>
      </c>
      <c r="W229" s="24">
        <v>0</v>
      </c>
      <c r="X229" s="24">
        <v>0</v>
      </c>
      <c r="Z229" s="261">
        <f>IFERROR(_xlfn.PERCENTRANK.INC(T$6:T$230,T229),"-9999")</f>
        <v>0</v>
      </c>
      <c r="AA229" s="261">
        <f>IFERROR(_xlfn.PERCENTRANK.INC(X$6:X$230,X229),"-9999")</f>
        <v>0</v>
      </c>
      <c r="AB229" t="s">
        <v>518</v>
      </c>
    </row>
    <row r="230" spans="1:28" x14ac:dyDescent="0.25">
      <c r="A230" s="24">
        <v>540261</v>
      </c>
      <c r="B230" s="25" t="s">
        <v>326</v>
      </c>
      <c r="C230" s="25" t="s">
        <v>323</v>
      </c>
      <c r="D230" s="25" t="s">
        <v>23</v>
      </c>
      <c r="E230" s="24">
        <v>7</v>
      </c>
      <c r="F230" s="25"/>
      <c r="G230" s="24">
        <v>0</v>
      </c>
      <c r="H230" s="24">
        <v>0</v>
      </c>
      <c r="I230" s="24">
        <v>0</v>
      </c>
      <c r="J230" s="24">
        <v>0</v>
      </c>
      <c r="K230" s="24">
        <v>0</v>
      </c>
      <c r="L230" s="24">
        <v>0</v>
      </c>
      <c r="M230" s="24"/>
      <c r="N230" s="24">
        <v>0</v>
      </c>
      <c r="O230" s="24">
        <v>0</v>
      </c>
      <c r="P230" s="24">
        <v>0</v>
      </c>
      <c r="Q230" s="24"/>
      <c r="R230" s="24">
        <v>0</v>
      </c>
      <c r="S230" s="24">
        <v>0</v>
      </c>
      <c r="T230" s="24">
        <v>0</v>
      </c>
      <c r="U230" s="24">
        <v>0</v>
      </c>
      <c r="V230" s="24">
        <v>0</v>
      </c>
      <c r="W230" s="24">
        <v>0</v>
      </c>
      <c r="X230" s="24">
        <v>0</v>
      </c>
      <c r="Z230" s="261">
        <f>IFERROR(_xlfn.PERCENTRANK.INC(T$6:T$230,T230),"-9999")</f>
        <v>0</v>
      </c>
      <c r="AA230" s="261">
        <f>IFERROR(_xlfn.PERCENTRANK.INC(X$6:X$230,X230),"-9999")</f>
        <v>0</v>
      </c>
      <c r="AB230" t="s">
        <v>518</v>
      </c>
    </row>
  </sheetData>
  <autoFilter ref="A5:AA230" xr:uid="{00000000-0009-0000-0000-000002000000}">
    <sortState xmlns:xlrd2="http://schemas.microsoft.com/office/spreadsheetml/2017/richdata2" ref="A6:AA230">
      <sortCondition descending="1" ref="AA5:AA230"/>
    </sortState>
  </autoFilter>
  <mergeCells count="6">
    <mergeCell ref="R3:X3"/>
    <mergeCell ref="A4:E4"/>
    <mergeCell ref="A3:E3"/>
    <mergeCell ref="G3:H3"/>
    <mergeCell ref="J3:K3"/>
    <mergeCell ref="N3:P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B60"/>
  <sheetViews>
    <sheetView topLeftCell="B1" workbookViewId="0">
      <pane xSplit="4" ySplit="5" topLeftCell="M6" activePane="bottomRight" state="frozen"/>
      <selection activeCell="B1" sqref="B1"/>
      <selection pane="topRight" activeCell="E1" sqref="E1"/>
      <selection pane="bottomLeft" activeCell="B6" sqref="B6"/>
      <selection pane="bottomRight" activeCell="E2" sqref="E2"/>
    </sheetView>
  </sheetViews>
  <sheetFormatPr defaultRowHeight="15" x14ac:dyDescent="0.25"/>
  <cols>
    <col min="2" max="2" width="14.28515625" customWidth="1"/>
    <col min="3" max="3" width="17.5703125" bestFit="1" customWidth="1"/>
    <col min="5" max="5" width="13.5703125" bestFit="1" customWidth="1"/>
    <col min="28" max="28" width="12.28515625" customWidth="1"/>
  </cols>
  <sheetData>
    <row r="2" spans="1:28" ht="15.75" thickBot="1" x14ac:dyDescent="0.3"/>
    <row r="3" spans="1:28" ht="25.5" x14ac:dyDescent="0.25">
      <c r="A3" s="363" t="s">
        <v>370</v>
      </c>
      <c r="B3" s="364"/>
      <c r="C3" s="364"/>
      <c r="D3" s="364"/>
      <c r="E3" s="364"/>
      <c r="F3" s="365"/>
      <c r="G3" s="39"/>
      <c r="H3" s="366" t="s">
        <v>376</v>
      </c>
      <c r="I3" s="367"/>
      <c r="J3" s="22" t="s">
        <v>377</v>
      </c>
      <c r="K3" s="367" t="s">
        <v>8</v>
      </c>
      <c r="L3" s="367"/>
      <c r="M3" s="23" t="s">
        <v>10</v>
      </c>
      <c r="N3" s="42"/>
      <c r="O3" s="370" t="s">
        <v>403</v>
      </c>
      <c r="P3" s="371"/>
      <c r="Q3" s="372"/>
      <c r="R3" s="40"/>
      <c r="S3" s="370" t="s">
        <v>404</v>
      </c>
      <c r="T3" s="371"/>
      <c r="U3" s="371"/>
      <c r="V3" s="371"/>
      <c r="W3" s="371"/>
      <c r="X3" s="371"/>
      <c r="Y3" s="372"/>
      <c r="AA3" s="266" t="s">
        <v>555</v>
      </c>
      <c r="AB3" s="266" t="s">
        <v>555</v>
      </c>
    </row>
    <row r="4" spans="1:28" ht="51" x14ac:dyDescent="0.25">
      <c r="A4" s="360"/>
      <c r="B4" s="361"/>
      <c r="C4" s="361"/>
      <c r="D4" s="361"/>
      <c r="E4" s="361"/>
      <c r="F4" s="362"/>
      <c r="G4" s="2"/>
      <c r="H4" s="43" t="s">
        <v>378</v>
      </c>
      <c r="I4" s="44" t="s">
        <v>379</v>
      </c>
      <c r="J4" s="45" t="s">
        <v>380</v>
      </c>
      <c r="K4" s="46" t="s">
        <v>8</v>
      </c>
      <c r="L4" s="46" t="s">
        <v>9</v>
      </c>
      <c r="M4" s="47" t="s">
        <v>10</v>
      </c>
      <c r="N4" s="41"/>
      <c r="O4" s="48" t="s">
        <v>381</v>
      </c>
      <c r="P4" s="46" t="s">
        <v>382</v>
      </c>
      <c r="Q4" s="49" t="s">
        <v>383</v>
      </c>
      <c r="R4" s="41"/>
      <c r="S4" s="50" t="s">
        <v>14</v>
      </c>
      <c r="T4" s="51" t="s">
        <v>385</v>
      </c>
      <c r="U4" s="52" t="s">
        <v>386</v>
      </c>
      <c r="V4" s="51" t="s">
        <v>387</v>
      </c>
      <c r="W4" s="51" t="s">
        <v>388</v>
      </c>
      <c r="X4" s="53" t="s">
        <v>389</v>
      </c>
      <c r="Y4" s="54" t="s">
        <v>20</v>
      </c>
      <c r="AA4" s="221" t="s">
        <v>419</v>
      </c>
      <c r="AB4" s="221" t="s">
        <v>420</v>
      </c>
    </row>
    <row r="5" spans="1:28" ht="41.25" customHeight="1" x14ac:dyDescent="0.25">
      <c r="A5" s="35" t="s">
        <v>0</v>
      </c>
      <c r="B5" s="35"/>
      <c r="C5" s="35" t="s">
        <v>1</v>
      </c>
      <c r="D5" s="35" t="s">
        <v>2</v>
      </c>
      <c r="E5" s="35" t="s">
        <v>3</v>
      </c>
      <c r="F5" s="35" t="s">
        <v>4</v>
      </c>
      <c r="G5" s="36"/>
      <c r="H5" s="35" t="s">
        <v>5</v>
      </c>
      <c r="I5" s="35" t="s">
        <v>6</v>
      </c>
      <c r="J5" s="35" t="s">
        <v>7</v>
      </c>
      <c r="K5" s="35" t="s">
        <v>8</v>
      </c>
      <c r="L5" s="35" t="s">
        <v>9</v>
      </c>
      <c r="M5" s="35" t="s">
        <v>10</v>
      </c>
      <c r="N5" s="36"/>
      <c r="O5" s="35" t="s">
        <v>11</v>
      </c>
      <c r="P5" s="35" t="s">
        <v>12</v>
      </c>
      <c r="Q5" s="35" t="s">
        <v>13</v>
      </c>
      <c r="R5" s="36"/>
      <c r="S5" s="37" t="s">
        <v>14</v>
      </c>
      <c r="T5" s="37" t="s">
        <v>15</v>
      </c>
      <c r="U5" s="37" t="s">
        <v>16</v>
      </c>
      <c r="V5" s="37" t="s">
        <v>17</v>
      </c>
      <c r="W5" s="37" t="s">
        <v>18</v>
      </c>
      <c r="X5" s="37" t="s">
        <v>19</v>
      </c>
      <c r="Y5" s="38" t="s">
        <v>391</v>
      </c>
      <c r="AA5" s="262" t="s">
        <v>405</v>
      </c>
      <c r="AB5" s="262" t="s">
        <v>406</v>
      </c>
    </row>
    <row r="6" spans="1:28" x14ac:dyDescent="0.25">
      <c r="A6" s="58">
        <v>540001</v>
      </c>
      <c r="B6" s="58">
        <v>540001</v>
      </c>
      <c r="C6" s="59" t="s">
        <v>149</v>
      </c>
      <c r="D6" s="59" t="s">
        <v>134</v>
      </c>
      <c r="E6" s="59" t="s">
        <v>27</v>
      </c>
      <c r="F6" s="58">
        <v>3</v>
      </c>
      <c r="G6" s="59"/>
      <c r="H6" s="58">
        <v>0</v>
      </c>
      <c r="I6" s="58">
        <v>1387</v>
      </c>
      <c r="J6" s="58">
        <v>6100</v>
      </c>
      <c r="K6" s="58">
        <v>433</v>
      </c>
      <c r="L6" s="58">
        <v>0</v>
      </c>
      <c r="M6" s="58">
        <v>651</v>
      </c>
      <c r="N6" s="58"/>
      <c r="O6" s="58">
        <v>8138</v>
      </c>
      <c r="P6" s="58">
        <v>433</v>
      </c>
      <c r="Q6" s="58">
        <v>8571</v>
      </c>
      <c r="R6" s="58"/>
      <c r="S6" s="58">
        <v>1962</v>
      </c>
      <c r="T6" s="58">
        <v>4765</v>
      </c>
      <c r="U6" s="58">
        <v>1360</v>
      </c>
      <c r="V6" s="58">
        <v>0</v>
      </c>
      <c r="W6" s="58">
        <v>0</v>
      </c>
      <c r="X6" s="58">
        <v>6125</v>
      </c>
      <c r="Y6" s="58">
        <v>8087</v>
      </c>
      <c r="AA6" s="260">
        <f>IFERROR(_xlfn.PERCENTRANK.INC(U$6:U$60,U6),"-9999")</f>
        <v>1</v>
      </c>
      <c r="AB6" s="260">
        <f>IFERROR(_xlfn.PERCENTRANK.INC(Y$6:Y$60,Y6),"-9999")</f>
        <v>1</v>
      </c>
    </row>
    <row r="7" spans="1:28" x14ac:dyDescent="0.25">
      <c r="A7" s="58">
        <v>540282</v>
      </c>
      <c r="B7" s="58">
        <v>540282</v>
      </c>
      <c r="C7" s="59" t="s">
        <v>164</v>
      </c>
      <c r="D7" s="59" t="s">
        <v>159</v>
      </c>
      <c r="E7" s="59" t="s">
        <v>27</v>
      </c>
      <c r="F7" s="58">
        <v>2</v>
      </c>
      <c r="G7" s="59"/>
      <c r="H7" s="58">
        <v>0</v>
      </c>
      <c r="I7" s="58">
        <v>953</v>
      </c>
      <c r="J7" s="58">
        <v>2510</v>
      </c>
      <c r="K7" s="58">
        <v>815</v>
      </c>
      <c r="L7" s="58">
        <v>0</v>
      </c>
      <c r="M7" s="58">
        <v>941</v>
      </c>
      <c r="N7" s="58"/>
      <c r="O7" s="58">
        <v>4404</v>
      </c>
      <c r="P7" s="58">
        <v>815</v>
      </c>
      <c r="Q7" s="58">
        <v>5219</v>
      </c>
      <c r="R7" s="58"/>
      <c r="S7" s="58">
        <v>883</v>
      </c>
      <c r="T7" s="58">
        <v>2541</v>
      </c>
      <c r="U7" s="58">
        <v>931</v>
      </c>
      <c r="V7" s="58">
        <v>0</v>
      </c>
      <c r="W7" s="58">
        <v>0</v>
      </c>
      <c r="X7" s="58">
        <v>3472</v>
      </c>
      <c r="Y7" s="58">
        <v>4355</v>
      </c>
      <c r="AA7" s="260">
        <f>IFERROR(_xlfn.PERCENTRANK.INC(U$6:U$60,U7),"-9999")</f>
        <v>0.98099999999999998</v>
      </c>
      <c r="AB7" s="260">
        <f>IFERROR(_xlfn.PERCENTRANK.INC(Y$6:Y$60,Y7),"-9999")</f>
        <v>0.98099999999999998</v>
      </c>
    </row>
    <row r="8" spans="1:28" x14ac:dyDescent="0.25">
      <c r="A8" s="58">
        <v>540007</v>
      </c>
      <c r="B8" s="58">
        <v>540007</v>
      </c>
      <c r="C8" s="59" t="s">
        <v>227</v>
      </c>
      <c r="D8" s="59" t="s">
        <v>222</v>
      </c>
      <c r="E8" s="59" t="s">
        <v>27</v>
      </c>
      <c r="F8" s="58">
        <v>2</v>
      </c>
      <c r="G8" s="59"/>
      <c r="H8" s="58">
        <v>0</v>
      </c>
      <c r="I8" s="58">
        <v>494</v>
      </c>
      <c r="J8" s="58">
        <v>1997</v>
      </c>
      <c r="K8" s="58">
        <v>654</v>
      </c>
      <c r="L8" s="58">
        <v>0</v>
      </c>
      <c r="M8" s="58">
        <v>236</v>
      </c>
      <c r="N8" s="58"/>
      <c r="O8" s="58">
        <v>2727</v>
      </c>
      <c r="P8" s="58">
        <v>654</v>
      </c>
      <c r="Q8" s="58">
        <v>3381</v>
      </c>
      <c r="R8" s="58"/>
      <c r="S8" s="58">
        <v>848</v>
      </c>
      <c r="T8" s="58">
        <v>1429</v>
      </c>
      <c r="U8" s="58">
        <v>395</v>
      </c>
      <c r="V8" s="58">
        <v>0</v>
      </c>
      <c r="W8" s="58">
        <v>0</v>
      </c>
      <c r="X8" s="58">
        <v>1824</v>
      </c>
      <c r="Y8" s="58">
        <v>2672</v>
      </c>
      <c r="AA8" s="260">
        <f>IFERROR(_xlfn.PERCENTRANK.INC(U$6:U$60,U8),"-9999")</f>
        <v>0.94399999999999995</v>
      </c>
      <c r="AB8" s="260">
        <f>IFERROR(_xlfn.PERCENTRANK.INC(Y$6:Y$60,Y8),"-9999")</f>
        <v>0.96199999999999997</v>
      </c>
    </row>
    <row r="9" spans="1:28" x14ac:dyDescent="0.25">
      <c r="A9" s="58">
        <v>540009</v>
      </c>
      <c r="B9" s="58">
        <v>540009</v>
      </c>
      <c r="C9" s="59" t="s">
        <v>38</v>
      </c>
      <c r="D9" s="59" t="s">
        <v>34</v>
      </c>
      <c r="E9" s="59" t="s">
        <v>27</v>
      </c>
      <c r="F9" s="58">
        <v>3</v>
      </c>
      <c r="G9" s="59"/>
      <c r="H9" s="58">
        <v>0</v>
      </c>
      <c r="I9" s="58">
        <v>414</v>
      </c>
      <c r="J9" s="58">
        <v>1498</v>
      </c>
      <c r="K9" s="58">
        <v>676</v>
      </c>
      <c r="L9" s="58">
        <v>0</v>
      </c>
      <c r="M9" s="58">
        <v>729</v>
      </c>
      <c r="N9" s="58"/>
      <c r="O9" s="58">
        <v>2641</v>
      </c>
      <c r="P9" s="58">
        <v>676</v>
      </c>
      <c r="Q9" s="58">
        <v>3317</v>
      </c>
      <c r="R9" s="58"/>
      <c r="S9" s="58">
        <v>575</v>
      </c>
      <c r="T9" s="58">
        <v>1621</v>
      </c>
      <c r="U9" s="58">
        <v>419</v>
      </c>
      <c r="V9" s="58">
        <v>0</v>
      </c>
      <c r="W9" s="58">
        <v>0</v>
      </c>
      <c r="X9" s="58">
        <v>2040</v>
      </c>
      <c r="Y9" s="58">
        <v>2615</v>
      </c>
      <c r="AA9" s="260">
        <f>IFERROR(_xlfn.PERCENTRANK.INC(U$6:U$60,U9),"-9999")</f>
        <v>0.96199999999999997</v>
      </c>
      <c r="AB9" s="260">
        <f>IFERROR(_xlfn.PERCENTRANK.INC(Y$6:Y$60,Y9),"-9999")</f>
        <v>0.94399999999999995</v>
      </c>
    </row>
    <row r="10" spans="1:28" x14ac:dyDescent="0.25">
      <c r="A10" s="58">
        <v>540011</v>
      </c>
      <c r="B10" s="58">
        <v>540011</v>
      </c>
      <c r="C10" s="59" t="s">
        <v>157</v>
      </c>
      <c r="D10" s="59" t="s">
        <v>155</v>
      </c>
      <c r="E10" s="59" t="s">
        <v>27</v>
      </c>
      <c r="F10" s="58">
        <v>2</v>
      </c>
      <c r="G10" s="59"/>
      <c r="H10" s="58">
        <v>0</v>
      </c>
      <c r="I10" s="58">
        <v>68</v>
      </c>
      <c r="J10" s="58">
        <v>2256</v>
      </c>
      <c r="K10" s="58">
        <v>83</v>
      </c>
      <c r="L10" s="58">
        <v>0</v>
      </c>
      <c r="M10" s="58">
        <v>136</v>
      </c>
      <c r="N10" s="58"/>
      <c r="O10" s="58">
        <v>2460</v>
      </c>
      <c r="P10" s="58">
        <v>83</v>
      </c>
      <c r="Q10" s="58">
        <v>2543</v>
      </c>
      <c r="R10" s="58"/>
      <c r="S10" s="58">
        <v>1944</v>
      </c>
      <c r="T10" s="58">
        <v>442</v>
      </c>
      <c r="U10" s="58">
        <v>61</v>
      </c>
      <c r="V10" s="58">
        <v>0</v>
      </c>
      <c r="W10" s="58">
        <v>0</v>
      </c>
      <c r="X10" s="58">
        <v>503</v>
      </c>
      <c r="Y10" s="58">
        <v>2447</v>
      </c>
      <c r="AA10" s="261">
        <f>IFERROR(_xlfn.PERCENTRANK.INC(U$6:U$60,U10),"-9999")</f>
        <v>0.70299999999999996</v>
      </c>
      <c r="AB10" s="260">
        <f>IFERROR(_xlfn.PERCENTRANK.INC(Y$6:Y$60,Y10),"-9999")</f>
        <v>0.92500000000000004</v>
      </c>
    </row>
    <row r="11" spans="1:28" x14ac:dyDescent="0.25">
      <c r="A11" s="58">
        <v>540016</v>
      </c>
      <c r="B11" s="58">
        <v>540016</v>
      </c>
      <c r="C11" s="59" t="s">
        <v>213</v>
      </c>
      <c r="D11" s="59" t="s">
        <v>207</v>
      </c>
      <c r="E11" s="59" t="s">
        <v>27</v>
      </c>
      <c r="F11" s="58">
        <v>1</v>
      </c>
      <c r="G11" s="59"/>
      <c r="H11" s="58">
        <v>0</v>
      </c>
      <c r="I11" s="58">
        <v>164</v>
      </c>
      <c r="J11" s="58">
        <v>1472</v>
      </c>
      <c r="K11" s="58">
        <v>156</v>
      </c>
      <c r="L11" s="58">
        <v>0</v>
      </c>
      <c r="M11" s="58">
        <v>444</v>
      </c>
      <c r="N11" s="58"/>
      <c r="O11" s="58">
        <v>2080</v>
      </c>
      <c r="P11" s="58">
        <v>156</v>
      </c>
      <c r="Q11" s="58">
        <v>2236</v>
      </c>
      <c r="R11" s="58"/>
      <c r="S11" s="58">
        <v>885</v>
      </c>
      <c r="T11" s="58">
        <v>998</v>
      </c>
      <c r="U11" s="58">
        <v>190</v>
      </c>
      <c r="V11" s="58">
        <v>0</v>
      </c>
      <c r="W11" s="58">
        <v>0</v>
      </c>
      <c r="X11" s="58">
        <v>1188</v>
      </c>
      <c r="Y11" s="58">
        <v>2073</v>
      </c>
      <c r="AA11" s="260">
        <f>IFERROR(_xlfn.PERCENTRANK.INC(U$6:U$60,U11),"-9999")</f>
        <v>0.83299999999999996</v>
      </c>
      <c r="AB11" s="260">
        <f>IFERROR(_xlfn.PERCENTRANK.INC(Y$6:Y$60,Y11),"-9999")</f>
        <v>0.90700000000000003</v>
      </c>
    </row>
    <row r="12" spans="1:28" x14ac:dyDescent="0.25">
      <c r="A12" s="58">
        <v>540020</v>
      </c>
      <c r="B12" s="58">
        <v>540020</v>
      </c>
      <c r="C12" s="249" t="s">
        <v>293</v>
      </c>
      <c r="D12" s="249" t="s">
        <v>288</v>
      </c>
      <c r="E12" s="250" t="s">
        <v>27</v>
      </c>
      <c r="F12" s="249">
        <v>1</v>
      </c>
      <c r="G12" s="249"/>
      <c r="H12" s="249">
        <v>0</v>
      </c>
      <c r="I12" s="249">
        <v>10</v>
      </c>
      <c r="J12" s="249">
        <v>1495</v>
      </c>
      <c r="K12" s="249">
        <v>314</v>
      </c>
      <c r="L12" s="249">
        <v>0</v>
      </c>
      <c r="M12" s="249">
        <v>503</v>
      </c>
      <c r="N12" s="249"/>
      <c r="O12" s="249">
        <v>2008</v>
      </c>
      <c r="P12" s="249">
        <v>314</v>
      </c>
      <c r="Q12" s="249">
        <v>2322</v>
      </c>
      <c r="R12" s="249"/>
      <c r="S12" s="249">
        <v>1215</v>
      </c>
      <c r="T12" s="249">
        <v>780</v>
      </c>
      <c r="U12" s="249">
        <v>10</v>
      </c>
      <c r="V12" s="249">
        <v>0</v>
      </c>
      <c r="W12" s="249">
        <v>0</v>
      </c>
      <c r="X12" s="249">
        <v>790</v>
      </c>
      <c r="Y12" s="249">
        <v>2005</v>
      </c>
      <c r="AA12" s="261">
        <f>IFERROR(_xlfn.PERCENTRANK.INC(U$6:U$60,U12),"-9999")</f>
        <v>0.38800000000000001</v>
      </c>
      <c r="AB12" s="260">
        <f>IFERROR(_xlfn.PERCENTRANK.INC(Y$6:Y$60,Y12),"-9999")</f>
        <v>0.88800000000000001</v>
      </c>
    </row>
    <row r="13" spans="1:28" x14ac:dyDescent="0.25">
      <c r="A13" s="58">
        <v>540022</v>
      </c>
      <c r="B13" s="58">
        <v>540022</v>
      </c>
      <c r="C13" s="59" t="s">
        <v>343</v>
      </c>
      <c r="D13" s="59" t="s">
        <v>338</v>
      </c>
      <c r="E13" s="59" t="s">
        <v>27</v>
      </c>
      <c r="F13" s="58">
        <v>2</v>
      </c>
      <c r="G13" s="59"/>
      <c r="H13" s="58">
        <v>0</v>
      </c>
      <c r="I13" s="58">
        <v>228</v>
      </c>
      <c r="J13" s="58">
        <v>1453</v>
      </c>
      <c r="K13" s="58">
        <v>264</v>
      </c>
      <c r="L13" s="58">
        <v>0</v>
      </c>
      <c r="M13" s="58">
        <v>241</v>
      </c>
      <c r="N13" s="58"/>
      <c r="O13" s="58">
        <v>1922</v>
      </c>
      <c r="P13" s="58">
        <v>264</v>
      </c>
      <c r="Q13" s="58">
        <v>2186</v>
      </c>
      <c r="R13" s="58"/>
      <c r="S13" s="58">
        <v>670</v>
      </c>
      <c r="T13" s="58">
        <v>1024</v>
      </c>
      <c r="U13" s="58">
        <v>222</v>
      </c>
      <c r="V13" s="58">
        <v>0</v>
      </c>
      <c r="W13" s="58">
        <v>0</v>
      </c>
      <c r="X13" s="58">
        <v>1246</v>
      </c>
      <c r="Y13" s="58">
        <v>1916</v>
      </c>
      <c r="AA13" s="260">
        <f>IFERROR(_xlfn.PERCENTRANK.INC(U$6:U$60,U13),"-9999")</f>
        <v>0.88800000000000001</v>
      </c>
      <c r="AB13" s="260">
        <f>IFERROR(_xlfn.PERCENTRANK.INC(Y$6:Y$60,Y13),"-9999")</f>
        <v>0.87</v>
      </c>
    </row>
    <row r="14" spans="1:28" x14ac:dyDescent="0.25">
      <c r="A14" s="58">
        <v>540024</v>
      </c>
      <c r="B14" s="58">
        <v>540024</v>
      </c>
      <c r="C14" s="59" t="s">
        <v>59</v>
      </c>
      <c r="D14" s="59" t="s">
        <v>56</v>
      </c>
      <c r="E14" s="59" t="s">
        <v>27</v>
      </c>
      <c r="F14" s="58">
        <v>2</v>
      </c>
      <c r="G14" s="59"/>
      <c r="H14" s="58">
        <v>0</v>
      </c>
      <c r="I14" s="58">
        <v>85</v>
      </c>
      <c r="J14" s="58">
        <v>1218</v>
      </c>
      <c r="K14" s="58">
        <v>191</v>
      </c>
      <c r="L14" s="58">
        <v>0</v>
      </c>
      <c r="M14" s="58">
        <v>422</v>
      </c>
      <c r="N14" s="58"/>
      <c r="O14" s="58">
        <v>1725</v>
      </c>
      <c r="P14" s="58">
        <v>191</v>
      </c>
      <c r="Q14" s="58">
        <v>1916</v>
      </c>
      <c r="R14" s="58"/>
      <c r="S14" s="58">
        <v>720</v>
      </c>
      <c r="T14" s="58">
        <v>917</v>
      </c>
      <c r="U14" s="58">
        <v>65</v>
      </c>
      <c r="V14" s="58">
        <v>0</v>
      </c>
      <c r="W14" s="58">
        <v>0</v>
      </c>
      <c r="X14" s="58">
        <v>982</v>
      </c>
      <c r="Y14" s="58">
        <v>1702</v>
      </c>
      <c r="AA14" s="261">
        <f>IFERROR(_xlfn.PERCENTRANK.INC(U$6:U$60,U14),"-9999")</f>
        <v>0.72199999999999998</v>
      </c>
      <c r="AB14" s="260">
        <f>IFERROR(_xlfn.PERCENTRANK.INC(Y$6:Y$60,Y14),"-9999")</f>
        <v>0.85099999999999998</v>
      </c>
    </row>
    <row r="15" spans="1:28" x14ac:dyDescent="0.25">
      <c r="A15" s="58">
        <v>540026</v>
      </c>
      <c r="B15" s="58">
        <v>540026</v>
      </c>
      <c r="C15" s="59" t="s">
        <v>286</v>
      </c>
      <c r="D15" s="59" t="s">
        <v>280</v>
      </c>
      <c r="E15" s="59" t="s">
        <v>27</v>
      </c>
      <c r="F15" s="58">
        <v>3</v>
      </c>
      <c r="G15" s="59"/>
      <c r="H15" s="58">
        <v>0</v>
      </c>
      <c r="I15" s="58">
        <v>23</v>
      </c>
      <c r="J15" s="58">
        <v>1013</v>
      </c>
      <c r="K15" s="58">
        <v>261</v>
      </c>
      <c r="L15" s="58">
        <v>0</v>
      </c>
      <c r="M15" s="58">
        <v>579</v>
      </c>
      <c r="N15" s="58"/>
      <c r="O15" s="58">
        <v>1615</v>
      </c>
      <c r="P15" s="58">
        <v>261</v>
      </c>
      <c r="Q15" s="58">
        <v>1876</v>
      </c>
      <c r="R15" s="58"/>
      <c r="S15" s="58">
        <v>329</v>
      </c>
      <c r="T15" s="58">
        <v>1237</v>
      </c>
      <c r="U15" s="58">
        <v>18</v>
      </c>
      <c r="V15" s="58">
        <v>0</v>
      </c>
      <c r="W15" s="58">
        <v>0</v>
      </c>
      <c r="X15" s="58">
        <v>1255</v>
      </c>
      <c r="Y15" s="58">
        <v>1584</v>
      </c>
      <c r="AA15" s="261">
        <f>IFERROR(_xlfn.PERCENTRANK.INC(U$6:U$60,U15),"-9999")</f>
        <v>0.44400000000000001</v>
      </c>
      <c r="AB15" s="260">
        <f>IFERROR(_xlfn.PERCENTRANK.INC(Y$6:Y$60,Y15),"-9999")</f>
        <v>0.83299999999999996</v>
      </c>
    </row>
    <row r="16" spans="1:28" x14ac:dyDescent="0.25">
      <c r="A16" s="58">
        <v>540035</v>
      </c>
      <c r="B16" s="58">
        <v>540035</v>
      </c>
      <c r="C16" s="59" t="s">
        <v>363</v>
      </c>
      <c r="D16" s="59" t="s">
        <v>359</v>
      </c>
      <c r="E16" s="59" t="s">
        <v>27</v>
      </c>
      <c r="F16" s="58">
        <v>5</v>
      </c>
      <c r="G16" s="59"/>
      <c r="H16" s="58">
        <v>0</v>
      </c>
      <c r="I16" s="58">
        <v>48</v>
      </c>
      <c r="J16" s="58">
        <v>1265</v>
      </c>
      <c r="K16" s="58">
        <v>46</v>
      </c>
      <c r="L16" s="58">
        <v>0</v>
      </c>
      <c r="M16" s="58">
        <v>246</v>
      </c>
      <c r="N16" s="58"/>
      <c r="O16" s="58">
        <v>1559</v>
      </c>
      <c r="P16" s="58">
        <v>46</v>
      </c>
      <c r="Q16" s="58">
        <v>1605</v>
      </c>
      <c r="R16" s="58"/>
      <c r="S16" s="58">
        <v>690</v>
      </c>
      <c r="T16" s="58">
        <v>812</v>
      </c>
      <c r="U16" s="58">
        <v>51</v>
      </c>
      <c r="V16" s="58">
        <v>0</v>
      </c>
      <c r="W16" s="58">
        <v>0</v>
      </c>
      <c r="X16" s="58">
        <v>863</v>
      </c>
      <c r="Y16" s="58">
        <v>1553</v>
      </c>
      <c r="AA16" s="261">
        <f>IFERROR(_xlfn.PERCENTRANK.INC(U$6:U$60,U16),"-9999")</f>
        <v>0.64800000000000002</v>
      </c>
      <c r="AB16" s="260">
        <f>IFERROR(_xlfn.PERCENTRANK.INC(Y$6:Y$60,Y16),"-9999")</f>
        <v>0.81399999999999995</v>
      </c>
    </row>
    <row r="17" spans="1:28" x14ac:dyDescent="0.25">
      <c r="A17" s="58">
        <v>540038</v>
      </c>
      <c r="B17" s="58">
        <v>540038</v>
      </c>
      <c r="C17" s="59" t="s">
        <v>205</v>
      </c>
      <c r="D17" s="59" t="s">
        <v>195</v>
      </c>
      <c r="E17" s="59" t="s">
        <v>27</v>
      </c>
      <c r="F17" s="58">
        <v>1</v>
      </c>
      <c r="G17" s="59"/>
      <c r="H17" s="58">
        <v>0</v>
      </c>
      <c r="I17" s="58">
        <v>232</v>
      </c>
      <c r="J17" s="58">
        <v>1153</v>
      </c>
      <c r="K17" s="58">
        <v>838</v>
      </c>
      <c r="L17" s="58">
        <v>0</v>
      </c>
      <c r="M17" s="58">
        <v>107</v>
      </c>
      <c r="N17" s="58"/>
      <c r="O17" s="58">
        <v>1492</v>
      </c>
      <c r="P17" s="58">
        <v>838</v>
      </c>
      <c r="Q17" s="58">
        <v>2330</v>
      </c>
      <c r="R17" s="58"/>
      <c r="S17" s="58">
        <v>708</v>
      </c>
      <c r="T17" s="58">
        <v>538</v>
      </c>
      <c r="U17" s="58">
        <v>238</v>
      </c>
      <c r="V17" s="58">
        <v>0</v>
      </c>
      <c r="W17" s="58">
        <v>0</v>
      </c>
      <c r="X17" s="58">
        <v>776</v>
      </c>
      <c r="Y17" s="58">
        <v>1484</v>
      </c>
      <c r="AA17" s="260">
        <f>IFERROR(_xlfn.PERCENTRANK.INC(U$6:U$60,U17),"-9999")</f>
        <v>0.92500000000000004</v>
      </c>
      <c r="AB17" s="260">
        <f>IFERROR(_xlfn.PERCENTRANK.INC(Y$6:Y$60,Y17),"-9999")</f>
        <v>0.79600000000000004</v>
      </c>
    </row>
    <row r="18" spans="1:28" x14ac:dyDescent="0.25">
      <c r="A18" s="58">
        <v>540040</v>
      </c>
      <c r="B18" s="58">
        <v>540040</v>
      </c>
      <c r="C18" s="59" t="s">
        <v>368</v>
      </c>
      <c r="D18" s="59" t="s">
        <v>365</v>
      </c>
      <c r="E18" s="59" t="s">
        <v>27</v>
      </c>
      <c r="F18" s="58">
        <v>1</v>
      </c>
      <c r="G18" s="59"/>
      <c r="H18" s="58">
        <v>0</v>
      </c>
      <c r="I18" s="58">
        <v>202</v>
      </c>
      <c r="J18" s="58">
        <v>1165</v>
      </c>
      <c r="K18" s="58">
        <v>691</v>
      </c>
      <c r="L18" s="58">
        <v>0</v>
      </c>
      <c r="M18" s="58">
        <v>95</v>
      </c>
      <c r="N18" s="58"/>
      <c r="O18" s="58">
        <v>1462</v>
      </c>
      <c r="P18" s="58">
        <v>691</v>
      </c>
      <c r="Q18" s="58">
        <v>2153</v>
      </c>
      <c r="R18" s="58"/>
      <c r="S18" s="58">
        <v>437</v>
      </c>
      <c r="T18" s="58">
        <v>818</v>
      </c>
      <c r="U18" s="58">
        <v>190</v>
      </c>
      <c r="V18" s="58">
        <v>0</v>
      </c>
      <c r="W18" s="58">
        <v>0</v>
      </c>
      <c r="X18" s="58">
        <v>1008</v>
      </c>
      <c r="Y18" s="58">
        <v>1445</v>
      </c>
      <c r="AA18" s="260">
        <f>IFERROR(_xlfn.PERCENTRANK.INC(U$6:U$60,U18),"-9999")</f>
        <v>0.83299999999999996</v>
      </c>
      <c r="AB18" s="261">
        <f>IFERROR(_xlfn.PERCENTRANK.INC(Y$6:Y$60,Y18),"-9999")</f>
        <v>0.77700000000000002</v>
      </c>
    </row>
    <row r="19" spans="1:28" x14ac:dyDescent="0.25">
      <c r="A19" s="58">
        <v>540226</v>
      </c>
      <c r="B19" s="58">
        <v>540226</v>
      </c>
      <c r="C19" s="59" t="s">
        <v>302</v>
      </c>
      <c r="D19" s="59" t="s">
        <v>295</v>
      </c>
      <c r="E19" s="59" t="s">
        <v>27</v>
      </c>
      <c r="F19" s="58">
        <v>7</v>
      </c>
      <c r="G19" s="59"/>
      <c r="H19" s="58">
        <v>0</v>
      </c>
      <c r="I19" s="58">
        <v>1</v>
      </c>
      <c r="J19" s="58">
        <v>1045</v>
      </c>
      <c r="K19" s="58">
        <v>93</v>
      </c>
      <c r="L19" s="58">
        <v>0</v>
      </c>
      <c r="M19" s="58">
        <v>124</v>
      </c>
      <c r="N19" s="58"/>
      <c r="O19" s="58">
        <v>1170</v>
      </c>
      <c r="P19" s="58">
        <v>93</v>
      </c>
      <c r="Q19" s="58">
        <v>1263</v>
      </c>
      <c r="R19" s="58"/>
      <c r="S19" s="58">
        <v>982</v>
      </c>
      <c r="T19" s="58">
        <v>188</v>
      </c>
      <c r="U19" s="58">
        <v>0</v>
      </c>
      <c r="V19" s="58">
        <v>0</v>
      </c>
      <c r="W19" s="58">
        <v>0</v>
      </c>
      <c r="X19" s="58">
        <v>188</v>
      </c>
      <c r="Y19" s="58">
        <v>1170</v>
      </c>
      <c r="AA19" s="261">
        <f>IFERROR(_xlfn.PERCENTRANK.INC(U$6:U$60,U19),"-9999")</f>
        <v>0</v>
      </c>
      <c r="AB19" s="261">
        <f>IFERROR(_xlfn.PERCENTRANK.INC(Y$6:Y$60,Y19),"-9999")</f>
        <v>0.75900000000000001</v>
      </c>
    </row>
    <row r="20" spans="1:28" x14ac:dyDescent="0.25">
      <c r="A20" s="58">
        <v>540047</v>
      </c>
      <c r="B20" s="58">
        <v>540047</v>
      </c>
      <c r="C20" s="59" t="s">
        <v>102</v>
      </c>
      <c r="D20" s="59" t="s">
        <v>100</v>
      </c>
      <c r="E20" s="59" t="s">
        <v>27</v>
      </c>
      <c r="F20" s="58">
        <v>8</v>
      </c>
      <c r="G20" s="59"/>
      <c r="H20" s="58">
        <v>3</v>
      </c>
      <c r="I20" s="58">
        <v>155</v>
      </c>
      <c r="J20" s="58">
        <v>538</v>
      </c>
      <c r="K20" s="58">
        <v>31</v>
      </c>
      <c r="L20" s="58">
        <v>0</v>
      </c>
      <c r="M20" s="58">
        <v>385</v>
      </c>
      <c r="N20" s="58"/>
      <c r="O20" s="58">
        <v>1081</v>
      </c>
      <c r="P20" s="58">
        <v>31</v>
      </c>
      <c r="Q20" s="58">
        <v>1112</v>
      </c>
      <c r="R20" s="58"/>
      <c r="S20" s="58">
        <v>576</v>
      </c>
      <c r="T20" s="58">
        <v>268</v>
      </c>
      <c r="U20" s="58">
        <v>233</v>
      </c>
      <c r="V20" s="58">
        <v>0</v>
      </c>
      <c r="W20" s="58">
        <v>0</v>
      </c>
      <c r="X20" s="58">
        <v>501</v>
      </c>
      <c r="Y20" s="58">
        <v>1077</v>
      </c>
      <c r="AA20" s="260">
        <f>IFERROR(_xlfn.PERCENTRANK.INC(U$6:U$60,U20),"-9999")</f>
        <v>0.90700000000000003</v>
      </c>
      <c r="AB20" s="261">
        <f>IFERROR(_xlfn.PERCENTRANK.INC(Y$6:Y$60,Y20),"-9999")</f>
        <v>0.74</v>
      </c>
    </row>
    <row r="21" spans="1:28" x14ac:dyDescent="0.25">
      <c r="A21" s="58">
        <v>540051</v>
      </c>
      <c r="B21" s="58">
        <v>540051</v>
      </c>
      <c r="C21" s="249" t="s">
        <v>193</v>
      </c>
      <c r="D21" s="250" t="s">
        <v>188</v>
      </c>
      <c r="E21" s="249" t="s">
        <v>27</v>
      </c>
      <c r="F21" s="249">
        <v>2</v>
      </c>
      <c r="G21" s="249"/>
      <c r="H21" s="249">
        <v>0</v>
      </c>
      <c r="I21" s="249">
        <v>89</v>
      </c>
      <c r="J21" s="249">
        <v>820</v>
      </c>
      <c r="K21" s="249">
        <v>42</v>
      </c>
      <c r="L21" s="249">
        <v>0</v>
      </c>
      <c r="M21" s="249">
        <v>104</v>
      </c>
      <c r="N21" s="249"/>
      <c r="O21" s="249">
        <v>1013</v>
      </c>
      <c r="P21" s="249">
        <v>42</v>
      </c>
      <c r="Q21" s="249">
        <v>1055</v>
      </c>
      <c r="R21" s="249"/>
      <c r="S21" s="249">
        <v>197</v>
      </c>
      <c r="T21" s="249">
        <v>733</v>
      </c>
      <c r="U21" s="249">
        <v>84</v>
      </c>
      <c r="V21" s="249">
        <v>0</v>
      </c>
      <c r="W21" s="249">
        <v>0</v>
      </c>
      <c r="X21" s="249">
        <v>817</v>
      </c>
      <c r="Y21" s="249">
        <v>1014</v>
      </c>
      <c r="AA21" s="261">
        <f>IFERROR(_xlfn.PERCENTRANK.INC(U$6:U$60,U21),"-9999")</f>
        <v>0.75900000000000001</v>
      </c>
      <c r="AB21" s="261">
        <f>IFERROR(_xlfn.PERCENTRANK.INC(Y$6:Y$60,Y21),"-9999")</f>
        <v>0.72199999999999998</v>
      </c>
    </row>
    <row r="22" spans="1:28" x14ac:dyDescent="0.25">
      <c r="A22" s="58">
        <v>540053</v>
      </c>
      <c r="B22" s="58">
        <v>540053</v>
      </c>
      <c r="C22" s="59" t="s">
        <v>178</v>
      </c>
      <c r="D22" s="59" t="s">
        <v>168</v>
      </c>
      <c r="E22" s="59" t="s">
        <v>27</v>
      </c>
      <c r="F22" s="58">
        <v>6</v>
      </c>
      <c r="G22" s="59"/>
      <c r="H22" s="58">
        <v>0</v>
      </c>
      <c r="I22" s="58">
        <v>25</v>
      </c>
      <c r="J22" s="58">
        <v>942</v>
      </c>
      <c r="K22" s="58">
        <v>149</v>
      </c>
      <c r="L22" s="58">
        <v>0</v>
      </c>
      <c r="M22" s="58">
        <v>42</v>
      </c>
      <c r="N22" s="58"/>
      <c r="O22" s="58">
        <v>1009</v>
      </c>
      <c r="P22" s="58">
        <v>149</v>
      </c>
      <c r="Q22" s="58">
        <v>1158</v>
      </c>
      <c r="R22" s="58"/>
      <c r="S22" s="58">
        <v>610</v>
      </c>
      <c r="T22" s="58">
        <v>371</v>
      </c>
      <c r="U22" s="58">
        <v>18</v>
      </c>
      <c r="V22" s="58">
        <v>0</v>
      </c>
      <c r="W22" s="58">
        <v>0</v>
      </c>
      <c r="X22" s="58">
        <v>389</v>
      </c>
      <c r="Y22" s="58">
        <v>999</v>
      </c>
      <c r="AA22" s="261">
        <f>IFERROR(_xlfn.PERCENTRANK.INC(U$6:U$60,U22),"-9999")</f>
        <v>0.44400000000000001</v>
      </c>
      <c r="AB22" s="261">
        <f>IFERROR(_xlfn.PERCENTRANK.INC(Y$6:Y$60,Y22),"-9999")</f>
        <v>0.70299999999999996</v>
      </c>
    </row>
    <row r="23" spans="1:28" x14ac:dyDescent="0.25">
      <c r="A23" s="58">
        <v>540063</v>
      </c>
      <c r="B23" s="58">
        <v>540063</v>
      </c>
      <c r="C23" s="59" t="s">
        <v>98</v>
      </c>
      <c r="D23" s="59" t="s">
        <v>90</v>
      </c>
      <c r="E23" s="59" t="s">
        <v>27</v>
      </c>
      <c r="F23" s="58">
        <v>4</v>
      </c>
      <c r="G23" s="59"/>
      <c r="H23" s="58">
        <v>0</v>
      </c>
      <c r="I23" s="58">
        <v>111</v>
      </c>
      <c r="J23" s="58">
        <v>886</v>
      </c>
      <c r="K23" s="58">
        <v>0</v>
      </c>
      <c r="L23" s="58">
        <v>0</v>
      </c>
      <c r="M23" s="58">
        <v>3</v>
      </c>
      <c r="N23" s="58"/>
      <c r="O23" s="58">
        <v>1000</v>
      </c>
      <c r="P23" s="58">
        <v>0</v>
      </c>
      <c r="Q23" s="58">
        <v>1000</v>
      </c>
      <c r="R23" s="58"/>
      <c r="S23" s="58">
        <v>496</v>
      </c>
      <c r="T23" s="58">
        <v>415</v>
      </c>
      <c r="U23" s="58">
        <v>75</v>
      </c>
      <c r="V23" s="58">
        <v>0</v>
      </c>
      <c r="W23" s="58">
        <v>0</v>
      </c>
      <c r="X23" s="58">
        <v>490</v>
      </c>
      <c r="Y23" s="58">
        <v>986</v>
      </c>
      <c r="AA23" s="261">
        <f>IFERROR(_xlfn.PERCENTRANK.INC(U$6:U$60,U23),"-9999")</f>
        <v>0.74</v>
      </c>
      <c r="AB23" s="261">
        <f>IFERROR(_xlfn.PERCENTRANK.INC(Y$6:Y$60,Y23),"-9999")</f>
        <v>0.68500000000000005</v>
      </c>
    </row>
    <row r="24" spans="1:28" x14ac:dyDescent="0.25">
      <c r="A24" s="58">
        <v>540065</v>
      </c>
      <c r="B24" s="58">
        <v>540065</v>
      </c>
      <c r="C24" s="59" t="s">
        <v>80</v>
      </c>
      <c r="D24" s="59" t="s">
        <v>70</v>
      </c>
      <c r="E24" s="59" t="s">
        <v>27</v>
      </c>
      <c r="F24" s="58">
        <v>4</v>
      </c>
      <c r="G24" s="59"/>
      <c r="H24" s="58">
        <v>0</v>
      </c>
      <c r="I24" s="58">
        <v>34</v>
      </c>
      <c r="J24" s="58">
        <v>588</v>
      </c>
      <c r="K24" s="58">
        <v>535</v>
      </c>
      <c r="L24" s="58">
        <v>0</v>
      </c>
      <c r="M24" s="58">
        <v>341</v>
      </c>
      <c r="N24" s="58"/>
      <c r="O24" s="58">
        <v>963</v>
      </c>
      <c r="P24" s="58">
        <v>535</v>
      </c>
      <c r="Q24" s="58">
        <v>1498</v>
      </c>
      <c r="R24" s="58"/>
      <c r="S24" s="58">
        <v>657</v>
      </c>
      <c r="T24" s="58">
        <v>263</v>
      </c>
      <c r="U24" s="58">
        <v>33</v>
      </c>
      <c r="V24" s="58">
        <v>0</v>
      </c>
      <c r="W24" s="58">
        <v>0</v>
      </c>
      <c r="X24" s="58">
        <v>296</v>
      </c>
      <c r="Y24" s="58">
        <v>953</v>
      </c>
      <c r="AA24" s="261">
        <f>IFERROR(_xlfn.PERCENTRANK.INC(U$6:U$60,U24),"-9999")</f>
        <v>0.55500000000000005</v>
      </c>
      <c r="AB24" s="261">
        <f>IFERROR(_xlfn.PERCENTRANK.INC(Y$6:Y$60,Y24),"-9999")</f>
        <v>0.66600000000000004</v>
      </c>
    </row>
    <row r="25" spans="1:28" x14ac:dyDescent="0.25">
      <c r="A25" s="58">
        <v>540070</v>
      </c>
      <c r="B25" s="58">
        <v>540070</v>
      </c>
      <c r="C25" s="59" t="s">
        <v>65</v>
      </c>
      <c r="D25" s="59" t="s">
        <v>64</v>
      </c>
      <c r="E25" s="59" t="s">
        <v>27</v>
      </c>
      <c r="F25" s="58">
        <v>3</v>
      </c>
      <c r="G25" s="59"/>
      <c r="H25" s="58">
        <v>0</v>
      </c>
      <c r="I25" s="58">
        <v>4</v>
      </c>
      <c r="J25" s="58">
        <v>732</v>
      </c>
      <c r="K25" s="58">
        <v>32</v>
      </c>
      <c r="L25" s="58">
        <v>0</v>
      </c>
      <c r="M25" s="58">
        <v>216</v>
      </c>
      <c r="N25" s="58"/>
      <c r="O25" s="58">
        <v>952</v>
      </c>
      <c r="P25" s="58">
        <v>32</v>
      </c>
      <c r="Q25" s="58">
        <v>984</v>
      </c>
      <c r="R25" s="58"/>
      <c r="S25" s="58">
        <v>356</v>
      </c>
      <c r="T25" s="58">
        <v>588</v>
      </c>
      <c r="U25" s="58">
        <v>3</v>
      </c>
      <c r="V25" s="58">
        <v>0</v>
      </c>
      <c r="W25" s="58">
        <v>0</v>
      </c>
      <c r="X25" s="58">
        <v>591</v>
      </c>
      <c r="Y25" s="58">
        <v>947</v>
      </c>
      <c r="AA25" s="261">
        <f>IFERROR(_xlfn.PERCENTRANK.INC(U$6:U$60,U25),"-9999")</f>
        <v>0.25900000000000001</v>
      </c>
      <c r="AB25" s="261">
        <f>IFERROR(_xlfn.PERCENTRANK.INC(Y$6:Y$60,Y25),"-9999")</f>
        <v>0.64800000000000002</v>
      </c>
    </row>
    <row r="26" spans="1:28" x14ac:dyDescent="0.25">
      <c r="A26" s="58">
        <v>540085</v>
      </c>
      <c r="B26" s="58">
        <v>540085</v>
      </c>
      <c r="C26" s="59" t="s">
        <v>354</v>
      </c>
      <c r="D26" s="59" t="s">
        <v>350</v>
      </c>
      <c r="E26" s="59" t="s">
        <v>27</v>
      </c>
      <c r="F26" s="58">
        <v>10</v>
      </c>
      <c r="G26" s="59"/>
      <c r="H26" s="58">
        <v>0</v>
      </c>
      <c r="I26" s="58">
        <v>3</v>
      </c>
      <c r="J26" s="58">
        <v>875</v>
      </c>
      <c r="K26" s="58">
        <v>7</v>
      </c>
      <c r="L26" s="58">
        <v>0</v>
      </c>
      <c r="M26" s="58">
        <v>32</v>
      </c>
      <c r="N26" s="58"/>
      <c r="O26" s="58">
        <v>910</v>
      </c>
      <c r="P26" s="58">
        <v>7</v>
      </c>
      <c r="Q26" s="58">
        <v>917</v>
      </c>
      <c r="R26" s="58"/>
      <c r="S26" s="58">
        <v>838</v>
      </c>
      <c r="T26" s="58">
        <v>69</v>
      </c>
      <c r="U26" s="58">
        <v>3</v>
      </c>
      <c r="V26" s="58">
        <v>0</v>
      </c>
      <c r="W26" s="58">
        <v>0</v>
      </c>
      <c r="X26" s="58">
        <v>72</v>
      </c>
      <c r="Y26" s="58">
        <v>910</v>
      </c>
      <c r="AA26" s="261">
        <f>IFERROR(_xlfn.PERCENTRANK.INC(U$6:U$60,U26),"-9999")</f>
        <v>0.25900000000000001</v>
      </c>
      <c r="AB26" s="261">
        <f>IFERROR(_xlfn.PERCENTRANK.INC(Y$6:Y$60,Y26),"-9999")</f>
        <v>0.629</v>
      </c>
    </row>
    <row r="27" spans="1:28" x14ac:dyDescent="0.25">
      <c r="A27" s="58">
        <v>540088</v>
      </c>
      <c r="B27" s="58">
        <v>540088</v>
      </c>
      <c r="C27" s="59" t="s">
        <v>126</v>
      </c>
      <c r="D27" s="59" t="s">
        <v>124</v>
      </c>
      <c r="E27" s="59" t="s">
        <v>27</v>
      </c>
      <c r="F27" s="58">
        <v>5</v>
      </c>
      <c r="G27" s="59"/>
      <c r="H27" s="58">
        <v>0</v>
      </c>
      <c r="I27" s="58">
        <v>6</v>
      </c>
      <c r="J27" s="58">
        <v>781</v>
      </c>
      <c r="K27" s="58">
        <v>35</v>
      </c>
      <c r="L27" s="58">
        <v>0</v>
      </c>
      <c r="M27" s="58">
        <v>69</v>
      </c>
      <c r="N27" s="58"/>
      <c r="O27" s="58">
        <v>856</v>
      </c>
      <c r="P27" s="58">
        <v>35</v>
      </c>
      <c r="Q27" s="58">
        <v>891</v>
      </c>
      <c r="R27" s="58"/>
      <c r="S27" s="58">
        <v>575</v>
      </c>
      <c r="T27" s="58">
        <v>271</v>
      </c>
      <c r="U27" s="58">
        <v>7</v>
      </c>
      <c r="V27" s="58">
        <v>0</v>
      </c>
      <c r="W27" s="58">
        <v>0</v>
      </c>
      <c r="X27" s="58">
        <v>278</v>
      </c>
      <c r="Y27" s="58">
        <v>853</v>
      </c>
      <c r="AA27" s="261">
        <f>IFERROR(_xlfn.PERCENTRANK.INC(U$6:U$60,U27),"-9999")</f>
        <v>0.35099999999999998</v>
      </c>
      <c r="AB27" s="261">
        <f>IFERROR(_xlfn.PERCENTRANK.INC(Y$6:Y$60,Y27),"-9999")</f>
        <v>0.61099999999999999</v>
      </c>
    </row>
    <row r="28" spans="1:28" x14ac:dyDescent="0.25">
      <c r="A28" s="58">
        <v>545536</v>
      </c>
      <c r="B28" s="58">
        <v>545536</v>
      </c>
      <c r="C28" s="59" t="s">
        <v>348</v>
      </c>
      <c r="D28" s="59" t="s">
        <v>345</v>
      </c>
      <c r="E28" s="59" t="s">
        <v>27</v>
      </c>
      <c r="F28" s="58">
        <v>4</v>
      </c>
      <c r="G28" s="59"/>
      <c r="H28" s="58">
        <v>0</v>
      </c>
      <c r="I28" s="58">
        <v>110</v>
      </c>
      <c r="J28" s="58">
        <v>590</v>
      </c>
      <c r="K28" s="58">
        <v>80</v>
      </c>
      <c r="L28" s="58">
        <v>0</v>
      </c>
      <c r="M28" s="58">
        <v>155</v>
      </c>
      <c r="N28" s="58"/>
      <c r="O28" s="58">
        <v>855</v>
      </c>
      <c r="P28" s="58">
        <v>80</v>
      </c>
      <c r="Q28" s="58">
        <v>935</v>
      </c>
      <c r="R28" s="58"/>
      <c r="S28" s="58">
        <v>235</v>
      </c>
      <c r="T28" s="58">
        <v>495</v>
      </c>
      <c r="U28" s="58">
        <v>118</v>
      </c>
      <c r="V28" s="58">
        <v>0</v>
      </c>
      <c r="W28" s="58">
        <v>0</v>
      </c>
      <c r="X28" s="58">
        <v>613</v>
      </c>
      <c r="Y28" s="58">
        <v>848</v>
      </c>
      <c r="AA28" s="260">
        <f>IFERROR(_xlfn.PERCENTRANK.INC(U$6:U$60,U28),"-9999")</f>
        <v>0.79600000000000004</v>
      </c>
      <c r="AB28" s="261">
        <f>IFERROR(_xlfn.PERCENTRANK.INC(Y$6:Y$60,Y28),"-9999")</f>
        <v>0.59199999999999997</v>
      </c>
    </row>
    <row r="29" spans="1:28" x14ac:dyDescent="0.25">
      <c r="A29" s="58">
        <v>540097</v>
      </c>
      <c r="B29" s="58">
        <v>540097</v>
      </c>
      <c r="C29" s="59" t="s">
        <v>122</v>
      </c>
      <c r="D29" s="59" t="s">
        <v>112</v>
      </c>
      <c r="E29" s="59" t="s">
        <v>27</v>
      </c>
      <c r="F29" s="58">
        <v>6</v>
      </c>
      <c r="G29" s="59"/>
      <c r="H29" s="58">
        <v>0</v>
      </c>
      <c r="I29" s="58">
        <v>62</v>
      </c>
      <c r="J29" s="58">
        <v>695</v>
      </c>
      <c r="K29" s="58">
        <v>202</v>
      </c>
      <c r="L29" s="58">
        <v>0</v>
      </c>
      <c r="M29" s="58">
        <v>69</v>
      </c>
      <c r="N29" s="58"/>
      <c r="O29" s="58">
        <v>826</v>
      </c>
      <c r="P29" s="58">
        <v>202</v>
      </c>
      <c r="Q29" s="58">
        <v>1028</v>
      </c>
      <c r="R29" s="58"/>
      <c r="S29" s="58">
        <v>368</v>
      </c>
      <c r="T29" s="58">
        <v>405</v>
      </c>
      <c r="U29" s="58">
        <v>51</v>
      </c>
      <c r="V29" s="58">
        <v>0</v>
      </c>
      <c r="W29" s="58">
        <v>0</v>
      </c>
      <c r="X29" s="58">
        <v>456</v>
      </c>
      <c r="Y29" s="58">
        <v>824</v>
      </c>
      <c r="AA29" s="261">
        <f>IFERROR(_xlfn.PERCENTRANK.INC(U$6:U$60,U29),"-9999")</f>
        <v>0.64800000000000002</v>
      </c>
      <c r="AB29" s="261">
        <f>IFERROR(_xlfn.PERCENTRANK.INC(Y$6:Y$60,Y29),"-9999")</f>
        <v>0.57399999999999995</v>
      </c>
    </row>
    <row r="30" spans="1:28" x14ac:dyDescent="0.25">
      <c r="A30" s="58">
        <v>540107</v>
      </c>
      <c r="B30" s="58">
        <v>540107</v>
      </c>
      <c r="C30" s="59" t="s">
        <v>317</v>
      </c>
      <c r="D30" s="59" t="s">
        <v>316</v>
      </c>
      <c r="E30" s="59" t="s">
        <v>27</v>
      </c>
      <c r="F30" s="58">
        <v>1</v>
      </c>
      <c r="G30" s="59"/>
      <c r="H30" s="58">
        <v>29</v>
      </c>
      <c r="I30" s="58">
        <v>125</v>
      </c>
      <c r="J30" s="58">
        <v>525</v>
      </c>
      <c r="K30" s="58">
        <v>136</v>
      </c>
      <c r="L30" s="58">
        <v>0</v>
      </c>
      <c r="M30" s="58">
        <v>110</v>
      </c>
      <c r="N30" s="58"/>
      <c r="O30" s="58">
        <v>789</v>
      </c>
      <c r="P30" s="58">
        <v>136</v>
      </c>
      <c r="Q30" s="58">
        <v>925</v>
      </c>
      <c r="R30" s="58"/>
      <c r="S30" s="58">
        <v>62</v>
      </c>
      <c r="T30" s="58">
        <v>536</v>
      </c>
      <c r="U30" s="58">
        <v>184</v>
      </c>
      <c r="V30" s="58">
        <v>0</v>
      </c>
      <c r="W30" s="58">
        <v>0</v>
      </c>
      <c r="X30" s="58">
        <v>720</v>
      </c>
      <c r="Y30" s="58">
        <v>782</v>
      </c>
      <c r="AA30" s="260">
        <f>IFERROR(_xlfn.PERCENTRANK.INC(U$6:U$60,U30),"-9999")</f>
        <v>0.81399999999999995</v>
      </c>
      <c r="AB30" s="261">
        <f>IFERROR(_xlfn.PERCENTRANK.INC(Y$6:Y$60,Y30),"-9999")</f>
        <v>0.55500000000000005</v>
      </c>
    </row>
    <row r="31" spans="1:28" x14ac:dyDescent="0.25">
      <c r="A31" s="58">
        <v>540112</v>
      </c>
      <c r="B31" s="249">
        <v>540112</v>
      </c>
      <c r="C31" s="59" t="s">
        <v>234</v>
      </c>
      <c r="D31" s="59" t="s">
        <v>229</v>
      </c>
      <c r="E31" s="59" t="s">
        <v>27</v>
      </c>
      <c r="F31" s="58">
        <v>6</v>
      </c>
      <c r="G31" s="59"/>
      <c r="H31" s="58">
        <v>0</v>
      </c>
      <c r="I31" s="58">
        <v>38</v>
      </c>
      <c r="J31" s="58">
        <v>606</v>
      </c>
      <c r="K31" s="58">
        <v>224</v>
      </c>
      <c r="L31" s="58">
        <v>0</v>
      </c>
      <c r="M31" s="58">
        <v>132</v>
      </c>
      <c r="N31" s="58"/>
      <c r="O31" s="58">
        <v>776</v>
      </c>
      <c r="P31" s="58">
        <v>224</v>
      </c>
      <c r="Q31" s="58">
        <v>1000</v>
      </c>
      <c r="R31" s="58"/>
      <c r="S31" s="58">
        <v>583</v>
      </c>
      <c r="T31" s="58">
        <v>151</v>
      </c>
      <c r="U31" s="58">
        <v>37</v>
      </c>
      <c r="V31" s="58">
        <v>0</v>
      </c>
      <c r="W31" s="58">
        <v>0</v>
      </c>
      <c r="X31" s="58">
        <v>188</v>
      </c>
      <c r="Y31" s="58">
        <v>771</v>
      </c>
      <c r="AA31" s="261">
        <f>IFERROR(_xlfn.PERCENTRANK.INC(U$6:U$60,U31),"-9999")</f>
        <v>0.59199999999999997</v>
      </c>
      <c r="AB31" s="261">
        <f>IFERROR(_xlfn.PERCENTRANK.INC(Y$6:Y$60,Y31),"-9999")</f>
        <v>0.53700000000000003</v>
      </c>
    </row>
    <row r="32" spans="1:28" x14ac:dyDescent="0.25">
      <c r="A32" s="58">
        <v>540114</v>
      </c>
      <c r="B32" s="58">
        <v>540114</v>
      </c>
      <c r="C32" s="59" t="s">
        <v>44</v>
      </c>
      <c r="D32" s="59" t="s">
        <v>40</v>
      </c>
      <c r="E32" s="59" t="s">
        <v>27</v>
      </c>
      <c r="F32" s="58">
        <v>7</v>
      </c>
      <c r="G32" s="59"/>
      <c r="H32" s="58">
        <v>0</v>
      </c>
      <c r="I32" s="58">
        <v>0</v>
      </c>
      <c r="J32" s="58">
        <v>581</v>
      </c>
      <c r="K32" s="58">
        <v>8</v>
      </c>
      <c r="L32" s="58">
        <v>0</v>
      </c>
      <c r="M32" s="58">
        <v>147</v>
      </c>
      <c r="N32" s="58"/>
      <c r="O32" s="58">
        <v>728</v>
      </c>
      <c r="P32" s="58">
        <v>8</v>
      </c>
      <c r="Q32" s="58">
        <v>736</v>
      </c>
      <c r="R32" s="58"/>
      <c r="S32" s="58">
        <v>534</v>
      </c>
      <c r="T32" s="58">
        <v>193</v>
      </c>
      <c r="U32" s="58">
        <v>0</v>
      </c>
      <c r="V32" s="58">
        <v>0</v>
      </c>
      <c r="W32" s="58">
        <v>0</v>
      </c>
      <c r="X32" s="58">
        <v>193</v>
      </c>
      <c r="Y32" s="58">
        <v>727</v>
      </c>
      <c r="AA32" s="261">
        <f>IFERROR(_xlfn.PERCENTRANK.INC(U$6:U$60,U32),"-9999")</f>
        <v>0</v>
      </c>
      <c r="AB32" s="261">
        <f>IFERROR(_xlfn.PERCENTRANK.INC(Y$6:Y$60,Y32),"-9999")</f>
        <v>0.51800000000000002</v>
      </c>
    </row>
    <row r="33" spans="1:28" x14ac:dyDescent="0.25">
      <c r="A33" s="58">
        <v>540124</v>
      </c>
      <c r="B33" s="58">
        <v>540124</v>
      </c>
      <c r="C33" s="59" t="s">
        <v>68</v>
      </c>
      <c r="D33" s="59" t="s">
        <v>67</v>
      </c>
      <c r="E33" s="59" t="s">
        <v>27</v>
      </c>
      <c r="F33" s="58">
        <v>6</v>
      </c>
      <c r="G33" s="59"/>
      <c r="H33" s="58">
        <v>0</v>
      </c>
      <c r="I33" s="58">
        <v>0</v>
      </c>
      <c r="J33" s="58">
        <v>326</v>
      </c>
      <c r="K33" s="58">
        <v>43</v>
      </c>
      <c r="L33" s="58">
        <v>0</v>
      </c>
      <c r="M33" s="58">
        <v>379</v>
      </c>
      <c r="N33" s="58"/>
      <c r="O33" s="58">
        <v>705</v>
      </c>
      <c r="P33" s="58">
        <v>43</v>
      </c>
      <c r="Q33" s="58">
        <v>748</v>
      </c>
      <c r="R33" s="58"/>
      <c r="S33" s="58">
        <v>528</v>
      </c>
      <c r="T33" s="58">
        <v>175</v>
      </c>
      <c r="U33" s="58">
        <v>0</v>
      </c>
      <c r="V33" s="58">
        <v>0</v>
      </c>
      <c r="W33" s="58">
        <v>0</v>
      </c>
      <c r="X33" s="58">
        <v>175</v>
      </c>
      <c r="Y33" s="58">
        <v>703</v>
      </c>
      <c r="AA33" s="261">
        <f>IFERROR(_xlfn.PERCENTRANK.INC(U$6:U$60,U33),"-9999")</f>
        <v>0</v>
      </c>
      <c r="AB33" s="261">
        <f>IFERROR(_xlfn.PERCENTRANK.INC(Y$6:Y$60,Y33),"-9999")</f>
        <v>0.5</v>
      </c>
    </row>
    <row r="34" spans="1:28" x14ac:dyDescent="0.25">
      <c r="A34" s="58">
        <v>540129</v>
      </c>
      <c r="B34" s="58">
        <v>540129</v>
      </c>
      <c r="C34" s="59" t="s">
        <v>153</v>
      </c>
      <c r="D34" s="59" t="s">
        <v>151</v>
      </c>
      <c r="E34" s="59" t="s">
        <v>27</v>
      </c>
      <c r="F34" s="58">
        <v>7</v>
      </c>
      <c r="G34" s="59"/>
      <c r="H34" s="58">
        <v>0</v>
      </c>
      <c r="I34" s="58">
        <v>6</v>
      </c>
      <c r="J34" s="58">
        <v>568</v>
      </c>
      <c r="K34" s="58">
        <v>9</v>
      </c>
      <c r="L34" s="58">
        <v>0</v>
      </c>
      <c r="M34" s="58">
        <v>106</v>
      </c>
      <c r="N34" s="58"/>
      <c r="O34" s="58">
        <v>680</v>
      </c>
      <c r="P34" s="58">
        <v>9</v>
      </c>
      <c r="Q34" s="58">
        <v>689</v>
      </c>
      <c r="R34" s="58"/>
      <c r="S34" s="58">
        <v>576</v>
      </c>
      <c r="T34" s="58">
        <v>88</v>
      </c>
      <c r="U34" s="58">
        <v>16</v>
      </c>
      <c r="V34" s="58">
        <v>0</v>
      </c>
      <c r="W34" s="58">
        <v>0</v>
      </c>
      <c r="X34" s="58">
        <v>104</v>
      </c>
      <c r="Y34" s="58">
        <v>680</v>
      </c>
      <c r="AA34" s="261">
        <f>IFERROR(_xlfn.PERCENTRANK.INC(U$6:U$60,U34),"-9999")</f>
        <v>0.42499999999999999</v>
      </c>
      <c r="AB34" s="261">
        <f>IFERROR(_xlfn.PERCENTRANK.INC(Y$6:Y$60,Y34),"-9999")</f>
        <v>0.48099999999999998</v>
      </c>
    </row>
    <row r="35" spans="1:28" x14ac:dyDescent="0.25">
      <c r="A35" s="58">
        <v>540133</v>
      </c>
      <c r="B35" s="58">
        <v>540133</v>
      </c>
      <c r="C35" s="59" t="s">
        <v>247</v>
      </c>
      <c r="D35" s="59" t="s">
        <v>245</v>
      </c>
      <c r="E35" s="59" t="s">
        <v>27</v>
      </c>
      <c r="F35" s="58">
        <v>4</v>
      </c>
      <c r="G35" s="59"/>
      <c r="H35" s="58">
        <v>0</v>
      </c>
      <c r="I35" s="58">
        <v>23</v>
      </c>
      <c r="J35" s="58">
        <v>584</v>
      </c>
      <c r="K35" s="58">
        <v>29</v>
      </c>
      <c r="L35" s="58">
        <v>0</v>
      </c>
      <c r="M35" s="58">
        <v>39</v>
      </c>
      <c r="N35" s="58"/>
      <c r="O35" s="58">
        <v>646</v>
      </c>
      <c r="P35" s="58">
        <v>29</v>
      </c>
      <c r="Q35" s="58">
        <v>675</v>
      </c>
      <c r="R35" s="58"/>
      <c r="S35" s="58">
        <v>553</v>
      </c>
      <c r="T35" s="58">
        <v>72</v>
      </c>
      <c r="U35" s="58">
        <v>22</v>
      </c>
      <c r="V35" s="58">
        <v>0</v>
      </c>
      <c r="W35" s="58">
        <v>0</v>
      </c>
      <c r="X35" s="58">
        <v>94</v>
      </c>
      <c r="Y35" s="58">
        <v>647</v>
      </c>
      <c r="AA35" s="261">
        <f>IFERROR(_xlfn.PERCENTRANK.INC(U$6:U$60,U35),"-9999")</f>
        <v>0.5</v>
      </c>
      <c r="AB35" s="261">
        <f>IFERROR(_xlfn.PERCENTRANK.INC(Y$6:Y$60,Y35),"-9999")</f>
        <v>0.46200000000000002</v>
      </c>
    </row>
    <row r="36" spans="1:28" x14ac:dyDescent="0.25">
      <c r="A36" s="58">
        <v>540139</v>
      </c>
      <c r="B36" s="58">
        <v>540139</v>
      </c>
      <c r="C36" s="59" t="s">
        <v>337</v>
      </c>
      <c r="D36" s="59" t="s">
        <v>336</v>
      </c>
      <c r="E36" s="59" t="s">
        <v>27</v>
      </c>
      <c r="F36" s="58">
        <v>7</v>
      </c>
      <c r="G36" s="59"/>
      <c r="H36" s="58">
        <v>0</v>
      </c>
      <c r="I36" s="58">
        <v>36</v>
      </c>
      <c r="J36" s="58">
        <v>315</v>
      </c>
      <c r="K36" s="58">
        <v>180</v>
      </c>
      <c r="L36" s="58">
        <v>0</v>
      </c>
      <c r="M36" s="58">
        <v>271</v>
      </c>
      <c r="N36" s="58"/>
      <c r="O36" s="58">
        <v>622</v>
      </c>
      <c r="P36" s="58">
        <v>180</v>
      </c>
      <c r="Q36" s="58">
        <v>802</v>
      </c>
      <c r="R36" s="58"/>
      <c r="S36" s="58">
        <v>522</v>
      </c>
      <c r="T36" s="58">
        <v>53</v>
      </c>
      <c r="U36" s="58">
        <v>40</v>
      </c>
      <c r="V36" s="58">
        <v>0</v>
      </c>
      <c r="W36" s="58">
        <v>0</v>
      </c>
      <c r="X36" s="58">
        <v>93</v>
      </c>
      <c r="Y36" s="58">
        <v>615</v>
      </c>
      <c r="AA36" s="261">
        <f>IFERROR(_xlfn.PERCENTRANK.INC(U$6:U$60,U36),"-9999")</f>
        <v>0.61099999999999999</v>
      </c>
      <c r="AB36" s="261">
        <f>IFERROR(_xlfn.PERCENTRANK.INC(Y$6:Y$60,Y36),"-9999")</f>
        <v>0.44400000000000001</v>
      </c>
    </row>
    <row r="37" spans="1:28" x14ac:dyDescent="0.25">
      <c r="A37" s="58">
        <v>540278</v>
      </c>
      <c r="B37" s="58">
        <v>540278</v>
      </c>
      <c r="C37" s="59" t="s">
        <v>186</v>
      </c>
      <c r="D37" s="59" t="s">
        <v>180</v>
      </c>
      <c r="E37" s="59" t="s">
        <v>27</v>
      </c>
      <c r="F37" s="58">
        <v>10</v>
      </c>
      <c r="G37" s="59"/>
      <c r="H37" s="58">
        <v>0</v>
      </c>
      <c r="I37" s="58">
        <v>16</v>
      </c>
      <c r="J37" s="58">
        <v>497</v>
      </c>
      <c r="K37" s="58">
        <v>82</v>
      </c>
      <c r="L37" s="58">
        <v>0</v>
      </c>
      <c r="M37" s="58">
        <v>95</v>
      </c>
      <c r="N37" s="58"/>
      <c r="O37" s="58">
        <v>608</v>
      </c>
      <c r="P37" s="58">
        <v>82</v>
      </c>
      <c r="Q37" s="58">
        <v>690</v>
      </c>
      <c r="R37" s="58"/>
      <c r="S37" s="58">
        <v>300</v>
      </c>
      <c r="T37" s="58">
        <v>289</v>
      </c>
      <c r="U37" s="58">
        <v>19</v>
      </c>
      <c r="V37" s="58">
        <v>0</v>
      </c>
      <c r="W37" s="58">
        <v>0</v>
      </c>
      <c r="X37" s="58">
        <v>308</v>
      </c>
      <c r="Y37" s="58">
        <v>608</v>
      </c>
      <c r="AA37" s="261">
        <f>IFERROR(_xlfn.PERCENTRANK.INC(U$6:U$60,U37),"-9999")</f>
        <v>0.48099999999999998</v>
      </c>
      <c r="AB37" s="261">
        <f>IFERROR(_xlfn.PERCENTRANK.INC(Y$6:Y$60,Y37),"-9999")</f>
        <v>0.42499999999999999</v>
      </c>
    </row>
    <row r="38" spans="1:28" x14ac:dyDescent="0.25">
      <c r="A38" s="58">
        <v>540144</v>
      </c>
      <c r="B38" s="58">
        <v>540144</v>
      </c>
      <c r="C38" s="59" t="s">
        <v>314</v>
      </c>
      <c r="D38" s="59" t="s">
        <v>312</v>
      </c>
      <c r="E38" s="59" t="s">
        <v>27</v>
      </c>
      <c r="F38" s="58">
        <v>5</v>
      </c>
      <c r="G38" s="59"/>
      <c r="H38" s="58">
        <v>0</v>
      </c>
      <c r="I38" s="58">
        <v>1</v>
      </c>
      <c r="J38" s="58">
        <v>317</v>
      </c>
      <c r="K38" s="58">
        <v>214</v>
      </c>
      <c r="L38" s="58">
        <v>0</v>
      </c>
      <c r="M38" s="58">
        <v>297</v>
      </c>
      <c r="N38" s="58"/>
      <c r="O38" s="58">
        <v>615</v>
      </c>
      <c r="P38" s="58">
        <v>214</v>
      </c>
      <c r="Q38" s="58">
        <v>829</v>
      </c>
      <c r="R38" s="58"/>
      <c r="S38" s="58">
        <v>595</v>
      </c>
      <c r="T38" s="58">
        <v>7</v>
      </c>
      <c r="U38" s="58">
        <v>1</v>
      </c>
      <c r="V38" s="58">
        <v>0</v>
      </c>
      <c r="W38" s="58">
        <v>0</v>
      </c>
      <c r="X38" s="58">
        <v>8</v>
      </c>
      <c r="Y38" s="58">
        <v>603</v>
      </c>
      <c r="AA38" s="261">
        <f>IFERROR(_xlfn.PERCENTRANK.INC(U$6:U$60,U38),"-9999")</f>
        <v>0.222</v>
      </c>
      <c r="AB38" s="261">
        <f>IFERROR(_xlfn.PERCENTRANK.INC(Y$6:Y$60,Y38),"-9999")</f>
        <v>0.40699999999999997</v>
      </c>
    </row>
    <row r="39" spans="1:28" x14ac:dyDescent="0.25">
      <c r="A39" s="58">
        <v>540146</v>
      </c>
      <c r="B39" s="58">
        <v>540146</v>
      </c>
      <c r="C39" s="59" t="s">
        <v>220</v>
      </c>
      <c r="D39" s="59" t="s">
        <v>215</v>
      </c>
      <c r="E39" s="59" t="s">
        <v>27</v>
      </c>
      <c r="F39" s="58">
        <v>8</v>
      </c>
      <c r="G39" s="59"/>
      <c r="H39" s="58">
        <v>0</v>
      </c>
      <c r="I39" s="58">
        <v>179</v>
      </c>
      <c r="J39" s="58">
        <v>277</v>
      </c>
      <c r="K39" s="58">
        <v>107</v>
      </c>
      <c r="L39" s="58">
        <v>0</v>
      </c>
      <c r="M39" s="58">
        <v>146</v>
      </c>
      <c r="N39" s="58"/>
      <c r="O39" s="58">
        <v>602</v>
      </c>
      <c r="P39" s="58">
        <v>107</v>
      </c>
      <c r="Q39" s="58">
        <v>709</v>
      </c>
      <c r="R39" s="58"/>
      <c r="S39" s="58">
        <v>109</v>
      </c>
      <c r="T39" s="58">
        <v>284</v>
      </c>
      <c r="U39" s="58">
        <v>209</v>
      </c>
      <c r="V39" s="58">
        <v>0</v>
      </c>
      <c r="W39" s="58">
        <v>0</v>
      </c>
      <c r="X39" s="58">
        <v>493</v>
      </c>
      <c r="Y39" s="58">
        <v>602</v>
      </c>
      <c r="AA39" s="260">
        <f>IFERROR(_xlfn.PERCENTRANK.INC(U$6:U$60,U39),"-9999")</f>
        <v>0.87</v>
      </c>
      <c r="AB39" s="261">
        <f>IFERROR(_xlfn.PERCENTRANK.INC(Y$6:Y$60,Y39),"-9999")</f>
        <v>0.38800000000000001</v>
      </c>
    </row>
    <row r="40" spans="1:28" x14ac:dyDescent="0.25">
      <c r="A40" s="58">
        <v>540149</v>
      </c>
      <c r="B40" s="58">
        <v>540149</v>
      </c>
      <c r="C40" s="59" t="s">
        <v>334</v>
      </c>
      <c r="D40" s="59" t="s">
        <v>330</v>
      </c>
      <c r="E40" s="59" t="s">
        <v>27</v>
      </c>
      <c r="F40" s="58">
        <v>5</v>
      </c>
      <c r="G40" s="59"/>
      <c r="H40" s="58">
        <v>0</v>
      </c>
      <c r="I40" s="58">
        <v>4</v>
      </c>
      <c r="J40" s="58">
        <v>341</v>
      </c>
      <c r="K40" s="58">
        <v>71</v>
      </c>
      <c r="L40" s="58">
        <v>0</v>
      </c>
      <c r="M40" s="58">
        <v>257</v>
      </c>
      <c r="N40" s="58"/>
      <c r="O40" s="58">
        <v>602</v>
      </c>
      <c r="P40" s="58">
        <v>71</v>
      </c>
      <c r="Q40" s="58">
        <v>673</v>
      </c>
      <c r="R40" s="58"/>
      <c r="S40" s="58">
        <v>466</v>
      </c>
      <c r="T40" s="58">
        <v>127</v>
      </c>
      <c r="U40" s="58">
        <v>4</v>
      </c>
      <c r="V40" s="58">
        <v>0</v>
      </c>
      <c r="W40" s="58">
        <v>0</v>
      </c>
      <c r="X40" s="58">
        <v>131</v>
      </c>
      <c r="Y40" s="58">
        <v>597</v>
      </c>
      <c r="AA40" s="261">
        <f>IFERROR(_xlfn.PERCENTRANK.INC(U$6:U$60,U40),"-9999")</f>
        <v>0.314</v>
      </c>
      <c r="AB40" s="261">
        <f>IFERROR(_xlfn.PERCENTRANK.INC(Y$6:Y$60,Y40),"-9999")</f>
        <v>0.37</v>
      </c>
    </row>
    <row r="41" spans="1:28" x14ac:dyDescent="0.25">
      <c r="A41" s="58">
        <v>540153</v>
      </c>
      <c r="B41" s="58">
        <v>540153</v>
      </c>
      <c r="C41" s="59" t="s">
        <v>32</v>
      </c>
      <c r="D41" s="59" t="s">
        <v>29</v>
      </c>
      <c r="E41" s="59" t="s">
        <v>27</v>
      </c>
      <c r="F41" s="58">
        <v>9</v>
      </c>
      <c r="G41" s="59"/>
      <c r="H41" s="58">
        <v>0</v>
      </c>
      <c r="I41" s="58">
        <v>7</v>
      </c>
      <c r="J41" s="58">
        <v>318</v>
      </c>
      <c r="K41" s="58">
        <v>88</v>
      </c>
      <c r="L41" s="58">
        <v>0</v>
      </c>
      <c r="M41" s="58">
        <v>217</v>
      </c>
      <c r="N41" s="58"/>
      <c r="O41" s="58">
        <v>542</v>
      </c>
      <c r="P41" s="58">
        <v>88</v>
      </c>
      <c r="Q41" s="58">
        <v>630</v>
      </c>
      <c r="R41" s="58"/>
      <c r="S41" s="58">
        <v>158</v>
      </c>
      <c r="T41" s="58">
        <v>369</v>
      </c>
      <c r="U41" s="58">
        <v>9</v>
      </c>
      <c r="V41" s="58">
        <v>0</v>
      </c>
      <c r="W41" s="58">
        <v>0</v>
      </c>
      <c r="X41" s="58">
        <v>378</v>
      </c>
      <c r="Y41" s="58">
        <v>536</v>
      </c>
      <c r="AA41" s="261">
        <f>IFERROR(_xlfn.PERCENTRANK.INC(U$6:U$60,U41),"-9999")</f>
        <v>0.37</v>
      </c>
      <c r="AB41" s="261">
        <f>IFERROR(_xlfn.PERCENTRANK.INC(Y$6:Y$60,Y41),"-9999")</f>
        <v>0.35099999999999998</v>
      </c>
    </row>
    <row r="42" spans="1:28" x14ac:dyDescent="0.25">
      <c r="A42" s="58">
        <v>540225</v>
      </c>
      <c r="B42" s="58">
        <v>540225</v>
      </c>
      <c r="C42" s="59" t="s">
        <v>133</v>
      </c>
      <c r="D42" s="59" t="s">
        <v>128</v>
      </c>
      <c r="E42" s="59" t="s">
        <v>27</v>
      </c>
      <c r="F42" s="58">
        <v>9</v>
      </c>
      <c r="G42" s="59"/>
      <c r="H42" s="58">
        <v>0</v>
      </c>
      <c r="I42" s="58">
        <v>37</v>
      </c>
      <c r="J42" s="58">
        <v>233</v>
      </c>
      <c r="K42" s="58">
        <v>39</v>
      </c>
      <c r="L42" s="58">
        <v>0</v>
      </c>
      <c r="M42" s="58">
        <v>217</v>
      </c>
      <c r="N42" s="58"/>
      <c r="O42" s="58">
        <v>487</v>
      </c>
      <c r="P42" s="58">
        <v>39</v>
      </c>
      <c r="Q42" s="58">
        <v>526</v>
      </c>
      <c r="R42" s="58"/>
      <c r="S42" s="58">
        <v>345</v>
      </c>
      <c r="T42" s="58">
        <v>99</v>
      </c>
      <c r="U42" s="58">
        <v>40</v>
      </c>
      <c r="V42" s="58">
        <v>0</v>
      </c>
      <c r="W42" s="58">
        <v>0</v>
      </c>
      <c r="X42" s="58">
        <v>139</v>
      </c>
      <c r="Y42" s="58">
        <v>484</v>
      </c>
      <c r="AA42" s="261">
        <f>IFERROR(_xlfn.PERCENTRANK.INC(U$6:U$60,U42),"-9999")</f>
        <v>0.61099999999999999</v>
      </c>
      <c r="AB42" s="261">
        <f>IFERROR(_xlfn.PERCENTRANK.INC(Y$6:Y$60,Y42),"-9999")</f>
        <v>0.33300000000000002</v>
      </c>
    </row>
    <row r="43" spans="1:28" x14ac:dyDescent="0.25">
      <c r="A43" s="58">
        <v>540283</v>
      </c>
      <c r="B43" s="58">
        <v>540283</v>
      </c>
      <c r="C43" s="59" t="s">
        <v>62</v>
      </c>
      <c r="D43" s="59" t="s">
        <v>61</v>
      </c>
      <c r="E43" s="59" t="s">
        <v>27</v>
      </c>
      <c r="F43" s="58">
        <v>5</v>
      </c>
      <c r="G43" s="59"/>
      <c r="H43" s="58">
        <v>0</v>
      </c>
      <c r="I43" s="58">
        <v>0</v>
      </c>
      <c r="J43" s="58">
        <v>405</v>
      </c>
      <c r="K43" s="58">
        <v>23</v>
      </c>
      <c r="L43" s="58">
        <v>0</v>
      </c>
      <c r="M43" s="58">
        <v>61</v>
      </c>
      <c r="N43" s="58"/>
      <c r="O43" s="58">
        <v>466</v>
      </c>
      <c r="P43" s="58">
        <v>23</v>
      </c>
      <c r="Q43" s="58">
        <v>489</v>
      </c>
      <c r="R43" s="58"/>
      <c r="S43" s="58">
        <v>280</v>
      </c>
      <c r="T43" s="58">
        <v>185</v>
      </c>
      <c r="U43" s="58">
        <v>0</v>
      </c>
      <c r="V43" s="58">
        <v>0</v>
      </c>
      <c r="W43" s="58">
        <v>0</v>
      </c>
      <c r="X43" s="58">
        <v>185</v>
      </c>
      <c r="Y43" s="58">
        <v>465</v>
      </c>
      <c r="AA43" s="261">
        <f>IFERROR(_xlfn.PERCENTRANK.INC(U$6:U$60,U43),"-9999")</f>
        <v>0</v>
      </c>
      <c r="AB43" s="261">
        <f>IFERROR(_xlfn.PERCENTRANK.INC(Y$6:Y$60,Y43),"-9999")</f>
        <v>0.314</v>
      </c>
    </row>
    <row r="44" spans="1:28" x14ac:dyDescent="0.25">
      <c r="A44" s="58">
        <v>540160</v>
      </c>
      <c r="B44" s="58">
        <v>540160</v>
      </c>
      <c r="C44" s="59" t="s">
        <v>357</v>
      </c>
      <c r="D44" s="59" t="s">
        <v>356</v>
      </c>
      <c r="E44" s="59" t="s">
        <v>27</v>
      </c>
      <c r="F44" s="58">
        <v>5</v>
      </c>
      <c r="G44" s="59"/>
      <c r="H44" s="58">
        <v>0</v>
      </c>
      <c r="I44" s="58">
        <v>0</v>
      </c>
      <c r="J44" s="58">
        <v>431</v>
      </c>
      <c r="K44" s="58">
        <v>0</v>
      </c>
      <c r="L44" s="58">
        <v>0</v>
      </c>
      <c r="M44" s="58">
        <v>25</v>
      </c>
      <c r="N44" s="58"/>
      <c r="O44" s="58">
        <v>456</v>
      </c>
      <c r="P44" s="58">
        <v>0</v>
      </c>
      <c r="Q44" s="58">
        <v>456</v>
      </c>
      <c r="R44" s="58"/>
      <c r="S44" s="58">
        <v>438</v>
      </c>
      <c r="T44" s="58">
        <v>18</v>
      </c>
      <c r="U44" s="58">
        <v>0</v>
      </c>
      <c r="V44" s="58">
        <v>0</v>
      </c>
      <c r="W44" s="58">
        <v>0</v>
      </c>
      <c r="X44" s="58">
        <v>18</v>
      </c>
      <c r="Y44" s="58">
        <v>456</v>
      </c>
      <c r="AA44" s="261">
        <f>IFERROR(_xlfn.PERCENTRANK.INC(U$6:U$60,U44),"-9999")</f>
        <v>0</v>
      </c>
      <c r="AB44" s="261">
        <f>IFERROR(_xlfn.PERCENTRANK.INC(Y$6:Y$60,Y44),"-9999")</f>
        <v>0.29599999999999999</v>
      </c>
    </row>
    <row r="45" spans="1:28" x14ac:dyDescent="0.25">
      <c r="A45" s="58">
        <v>540164</v>
      </c>
      <c r="B45" s="58">
        <v>540164</v>
      </c>
      <c r="C45" s="59" t="s">
        <v>243</v>
      </c>
      <c r="D45" s="59" t="s">
        <v>241</v>
      </c>
      <c r="E45" s="59" t="s">
        <v>27</v>
      </c>
      <c r="F45" s="58">
        <v>9</v>
      </c>
      <c r="G45" s="59"/>
      <c r="H45" s="58">
        <v>0</v>
      </c>
      <c r="I45" s="58">
        <v>103</v>
      </c>
      <c r="J45" s="58">
        <v>209</v>
      </c>
      <c r="K45" s="58">
        <v>38</v>
      </c>
      <c r="L45" s="58">
        <v>0</v>
      </c>
      <c r="M45" s="58">
        <v>135</v>
      </c>
      <c r="N45" s="58"/>
      <c r="O45" s="58">
        <v>447</v>
      </c>
      <c r="P45" s="58">
        <v>38</v>
      </c>
      <c r="Q45" s="58">
        <v>485</v>
      </c>
      <c r="R45" s="58"/>
      <c r="S45" s="58">
        <v>154</v>
      </c>
      <c r="T45" s="58">
        <v>192</v>
      </c>
      <c r="U45" s="58">
        <v>96</v>
      </c>
      <c r="V45" s="58">
        <v>0</v>
      </c>
      <c r="W45" s="58">
        <v>0</v>
      </c>
      <c r="X45" s="58">
        <v>288</v>
      </c>
      <c r="Y45" s="58">
        <v>442</v>
      </c>
      <c r="AA45" s="261">
        <f>IFERROR(_xlfn.PERCENTRANK.INC(U$6:U$60,U45),"-9999")</f>
        <v>0.77700000000000002</v>
      </c>
      <c r="AB45" s="261">
        <f>IFERROR(_xlfn.PERCENTRANK.INC(Y$6:Y$60,Y45),"-9999")</f>
        <v>0.27700000000000002</v>
      </c>
    </row>
    <row r="46" spans="1:28" x14ac:dyDescent="0.25">
      <c r="A46" s="58">
        <v>540169</v>
      </c>
      <c r="B46" s="249">
        <v>540169</v>
      </c>
      <c r="C46" s="59" t="s">
        <v>266</v>
      </c>
      <c r="D46" s="59" t="s">
        <v>263</v>
      </c>
      <c r="E46" s="59" t="s">
        <v>27</v>
      </c>
      <c r="F46" s="58">
        <v>4</v>
      </c>
      <c r="G46" s="59"/>
      <c r="H46" s="58">
        <v>31</v>
      </c>
      <c r="I46" s="58">
        <v>42</v>
      </c>
      <c r="J46" s="58">
        <v>172</v>
      </c>
      <c r="K46" s="58">
        <v>127</v>
      </c>
      <c r="L46" s="58">
        <v>27</v>
      </c>
      <c r="M46" s="58">
        <v>169</v>
      </c>
      <c r="N46" s="58"/>
      <c r="O46" s="58">
        <v>414</v>
      </c>
      <c r="P46" s="58">
        <v>154</v>
      </c>
      <c r="Q46" s="58">
        <v>568</v>
      </c>
      <c r="R46" s="58"/>
      <c r="S46" s="58">
        <v>230</v>
      </c>
      <c r="T46" s="58">
        <v>127</v>
      </c>
      <c r="U46" s="58">
        <v>55</v>
      </c>
      <c r="V46" s="58">
        <v>0</v>
      </c>
      <c r="W46" s="58">
        <v>0</v>
      </c>
      <c r="X46" s="58">
        <v>182</v>
      </c>
      <c r="Y46" s="58">
        <v>412</v>
      </c>
      <c r="AA46" s="261">
        <f>IFERROR(_xlfn.PERCENTRANK.INC(U$6:U$60,U46),"-9999")</f>
        <v>0.68500000000000005</v>
      </c>
      <c r="AB46" s="261">
        <f>IFERROR(_xlfn.PERCENTRANK.INC(Y$6:Y$60,Y46),"-9999")</f>
        <v>0.25900000000000001</v>
      </c>
    </row>
    <row r="47" spans="1:28" x14ac:dyDescent="0.25">
      <c r="A47" s="58">
        <v>540175</v>
      </c>
      <c r="B47" s="58">
        <v>540175</v>
      </c>
      <c r="C47" s="59" t="s">
        <v>278</v>
      </c>
      <c r="D47" s="59" t="s">
        <v>268</v>
      </c>
      <c r="E47" s="59" t="s">
        <v>27</v>
      </c>
      <c r="F47" s="58">
        <v>6</v>
      </c>
      <c r="G47" s="59"/>
      <c r="H47" s="58">
        <v>0</v>
      </c>
      <c r="I47" s="58">
        <v>1</v>
      </c>
      <c r="J47" s="58">
        <v>363</v>
      </c>
      <c r="K47" s="58">
        <v>112</v>
      </c>
      <c r="L47" s="58">
        <v>0</v>
      </c>
      <c r="M47" s="58">
        <v>26</v>
      </c>
      <c r="N47" s="58"/>
      <c r="O47" s="58">
        <v>390</v>
      </c>
      <c r="P47" s="58">
        <v>112</v>
      </c>
      <c r="Q47" s="58">
        <v>502</v>
      </c>
      <c r="R47" s="58"/>
      <c r="S47" s="58">
        <v>155</v>
      </c>
      <c r="T47" s="58">
        <v>234</v>
      </c>
      <c r="U47" s="58">
        <v>1</v>
      </c>
      <c r="V47" s="58">
        <v>0</v>
      </c>
      <c r="W47" s="58">
        <v>0</v>
      </c>
      <c r="X47" s="58">
        <v>235</v>
      </c>
      <c r="Y47" s="58">
        <v>390</v>
      </c>
      <c r="AA47" s="261">
        <f>IFERROR(_xlfn.PERCENTRANK.INC(U$6:U$60,U47),"-9999")</f>
        <v>0.222</v>
      </c>
      <c r="AB47" s="261">
        <f>IFERROR(_xlfn.PERCENTRANK.INC(Y$6:Y$60,Y47),"-9999")</f>
        <v>0.24</v>
      </c>
    </row>
    <row r="48" spans="1:28" x14ac:dyDescent="0.25">
      <c r="A48" s="58">
        <v>540224</v>
      </c>
      <c r="B48" s="58">
        <v>540224</v>
      </c>
      <c r="C48" s="59" t="s">
        <v>110</v>
      </c>
      <c r="D48" s="59" t="s">
        <v>108</v>
      </c>
      <c r="E48" s="59" t="s">
        <v>27</v>
      </c>
      <c r="F48" s="58">
        <v>8</v>
      </c>
      <c r="G48" s="59"/>
      <c r="H48" s="58">
        <v>0</v>
      </c>
      <c r="I48" s="58">
        <v>0</v>
      </c>
      <c r="J48" s="58">
        <v>213</v>
      </c>
      <c r="K48" s="58">
        <v>138</v>
      </c>
      <c r="L48" s="58">
        <v>0</v>
      </c>
      <c r="M48" s="58">
        <v>167</v>
      </c>
      <c r="N48" s="58"/>
      <c r="O48" s="58">
        <v>380</v>
      </c>
      <c r="P48" s="58">
        <v>138</v>
      </c>
      <c r="Q48" s="58">
        <v>518</v>
      </c>
      <c r="R48" s="58"/>
      <c r="S48" s="58">
        <v>351</v>
      </c>
      <c r="T48" s="58">
        <v>25</v>
      </c>
      <c r="U48" s="58">
        <v>0</v>
      </c>
      <c r="V48" s="58">
        <v>0</v>
      </c>
      <c r="W48" s="58">
        <v>0</v>
      </c>
      <c r="X48" s="58">
        <v>25</v>
      </c>
      <c r="Y48" s="58">
        <v>376</v>
      </c>
      <c r="AA48" s="261">
        <f>IFERROR(_xlfn.PERCENTRANK.INC(U$6:U$60,U48),"-9999")</f>
        <v>0</v>
      </c>
      <c r="AB48" s="261">
        <f>IFERROR(_xlfn.PERCENTRANK.INC(Y$6:Y$60,Y48),"-9999")</f>
        <v>0.222</v>
      </c>
    </row>
    <row r="49" spans="1:28" x14ac:dyDescent="0.25">
      <c r="A49" s="58">
        <v>540183</v>
      </c>
      <c r="B49" s="58">
        <v>540183</v>
      </c>
      <c r="C49" s="59" t="s">
        <v>239</v>
      </c>
      <c r="D49" s="59" t="s">
        <v>235</v>
      </c>
      <c r="E49" s="59" t="s">
        <v>27</v>
      </c>
      <c r="F49" s="58">
        <v>1</v>
      </c>
      <c r="G49" s="59"/>
      <c r="H49" s="58">
        <v>0</v>
      </c>
      <c r="I49" s="58">
        <v>0</v>
      </c>
      <c r="J49" s="58">
        <v>171</v>
      </c>
      <c r="K49" s="58">
        <v>78</v>
      </c>
      <c r="L49" s="58">
        <v>0</v>
      </c>
      <c r="M49" s="58">
        <v>186</v>
      </c>
      <c r="N49" s="58"/>
      <c r="O49" s="58">
        <v>357</v>
      </c>
      <c r="P49" s="58">
        <v>78</v>
      </c>
      <c r="Q49" s="58">
        <v>435</v>
      </c>
      <c r="R49" s="58"/>
      <c r="S49" s="58">
        <v>355</v>
      </c>
      <c r="T49" s="58">
        <v>2</v>
      </c>
      <c r="U49" s="58">
        <v>0</v>
      </c>
      <c r="V49" s="58">
        <v>0</v>
      </c>
      <c r="W49" s="58">
        <v>0</v>
      </c>
      <c r="X49" s="58">
        <v>2</v>
      </c>
      <c r="Y49" s="58">
        <v>357</v>
      </c>
      <c r="AA49" s="261">
        <f>IFERROR(_xlfn.PERCENTRANK.INC(U$6:U$60,U49),"-9999")</f>
        <v>0</v>
      </c>
      <c r="AB49" s="261">
        <f>IFERROR(_xlfn.PERCENTRANK.INC(Y$6:Y$60,Y49),"-9999")</f>
        <v>0.20300000000000001</v>
      </c>
    </row>
    <row r="50" spans="1:28" x14ac:dyDescent="0.25">
      <c r="A50" s="58">
        <v>540186</v>
      </c>
      <c r="B50" s="58">
        <v>540186</v>
      </c>
      <c r="C50" s="59" t="s">
        <v>84</v>
      </c>
      <c r="D50" s="59" t="s">
        <v>82</v>
      </c>
      <c r="E50" s="59" t="s">
        <v>27</v>
      </c>
      <c r="F50" s="58">
        <v>7</v>
      </c>
      <c r="G50" s="59"/>
      <c r="H50" s="58">
        <v>0</v>
      </c>
      <c r="I50" s="58">
        <v>0</v>
      </c>
      <c r="J50" s="58">
        <v>335</v>
      </c>
      <c r="K50" s="58">
        <v>7</v>
      </c>
      <c r="L50" s="58">
        <v>0</v>
      </c>
      <c r="M50" s="58">
        <v>17</v>
      </c>
      <c r="N50" s="58"/>
      <c r="O50" s="58">
        <v>352</v>
      </c>
      <c r="P50" s="58">
        <v>7</v>
      </c>
      <c r="Q50" s="58">
        <v>359</v>
      </c>
      <c r="R50" s="58"/>
      <c r="S50" s="58">
        <v>196</v>
      </c>
      <c r="T50" s="58">
        <v>156</v>
      </c>
      <c r="U50" s="58">
        <v>0</v>
      </c>
      <c r="V50" s="58">
        <v>0</v>
      </c>
      <c r="W50" s="58">
        <v>0</v>
      </c>
      <c r="X50" s="58">
        <v>156</v>
      </c>
      <c r="Y50" s="58">
        <v>352</v>
      </c>
      <c r="AA50" s="261">
        <f>IFERROR(_xlfn.PERCENTRANK.INC(U$6:U$60,U50),"-9999")</f>
        <v>0</v>
      </c>
      <c r="AB50" s="261">
        <f>IFERROR(_xlfn.PERCENTRANK.INC(Y$6:Y$60,Y50),"-9999")</f>
        <v>0.185</v>
      </c>
    </row>
    <row r="51" spans="1:28" x14ac:dyDescent="0.25">
      <c r="A51" s="58">
        <v>540188</v>
      </c>
      <c r="B51" s="58">
        <v>540188</v>
      </c>
      <c r="C51" s="59" t="s">
        <v>254</v>
      </c>
      <c r="D51" s="59" t="s">
        <v>249</v>
      </c>
      <c r="E51" s="59" t="s">
        <v>27</v>
      </c>
      <c r="F51" s="58">
        <v>10</v>
      </c>
      <c r="G51" s="59"/>
      <c r="H51" s="58">
        <v>0</v>
      </c>
      <c r="I51" s="58">
        <v>4</v>
      </c>
      <c r="J51" s="58">
        <v>137</v>
      </c>
      <c r="K51" s="58">
        <v>29</v>
      </c>
      <c r="L51" s="58">
        <v>0</v>
      </c>
      <c r="M51" s="58">
        <v>202</v>
      </c>
      <c r="N51" s="58"/>
      <c r="O51" s="58">
        <v>343</v>
      </c>
      <c r="P51" s="58">
        <v>29</v>
      </c>
      <c r="Q51" s="58">
        <v>372</v>
      </c>
      <c r="R51" s="58"/>
      <c r="S51" s="58">
        <v>327</v>
      </c>
      <c r="T51" s="58">
        <v>8</v>
      </c>
      <c r="U51" s="58">
        <v>5</v>
      </c>
      <c r="V51" s="58">
        <v>0</v>
      </c>
      <c r="W51" s="58">
        <v>0</v>
      </c>
      <c r="X51" s="58">
        <v>13</v>
      </c>
      <c r="Y51" s="58">
        <v>340</v>
      </c>
      <c r="AA51" s="261">
        <f>IFERROR(_xlfn.PERCENTRANK.INC(U$6:U$60,U51),"-9999")</f>
        <v>0.33300000000000002</v>
      </c>
      <c r="AB51" s="261">
        <f>IFERROR(_xlfn.PERCENTRANK.INC(Y$6:Y$60,Y51),"-9999")</f>
        <v>0.16600000000000001</v>
      </c>
    </row>
    <row r="52" spans="1:28" x14ac:dyDescent="0.25">
      <c r="A52" s="58">
        <v>540191</v>
      </c>
      <c r="B52" s="58">
        <v>540191</v>
      </c>
      <c r="C52" s="59" t="s">
        <v>26</v>
      </c>
      <c r="D52" s="59" t="s">
        <v>22</v>
      </c>
      <c r="E52" s="59" t="s">
        <v>27</v>
      </c>
      <c r="F52" s="58">
        <v>7</v>
      </c>
      <c r="G52" s="59"/>
      <c r="H52" s="58">
        <v>0</v>
      </c>
      <c r="I52" s="58">
        <v>0</v>
      </c>
      <c r="J52" s="58">
        <v>200</v>
      </c>
      <c r="K52" s="58">
        <v>98</v>
      </c>
      <c r="L52" s="58">
        <v>0</v>
      </c>
      <c r="M52" s="58">
        <v>105</v>
      </c>
      <c r="N52" s="58"/>
      <c r="O52" s="58">
        <v>305</v>
      </c>
      <c r="P52" s="58">
        <v>98</v>
      </c>
      <c r="Q52" s="58">
        <v>403</v>
      </c>
      <c r="R52" s="58"/>
      <c r="S52" s="58">
        <v>299</v>
      </c>
      <c r="T52" s="58">
        <v>3</v>
      </c>
      <c r="U52" s="58">
        <v>0</v>
      </c>
      <c r="V52" s="58">
        <v>0</v>
      </c>
      <c r="W52" s="58">
        <v>0</v>
      </c>
      <c r="X52" s="58">
        <v>3</v>
      </c>
      <c r="Y52" s="58">
        <v>302</v>
      </c>
      <c r="AA52" s="261">
        <f>IFERROR(_xlfn.PERCENTRANK.INC(U$6:U$60,U52),"-9999")</f>
        <v>0</v>
      </c>
      <c r="AB52" s="261">
        <f>IFERROR(_xlfn.PERCENTRANK.INC(Y$6:Y$60,Y52),"-9999")</f>
        <v>0.14799999999999999</v>
      </c>
    </row>
    <row r="53" spans="1:28" x14ac:dyDescent="0.25">
      <c r="A53" s="58">
        <v>540277</v>
      </c>
      <c r="B53" s="58">
        <v>540277</v>
      </c>
      <c r="C53" s="59" t="s">
        <v>257</v>
      </c>
      <c r="D53" s="59" t="s">
        <v>256</v>
      </c>
      <c r="E53" s="59" t="s">
        <v>27</v>
      </c>
      <c r="F53" s="58">
        <v>8</v>
      </c>
      <c r="G53" s="59"/>
      <c r="H53" s="58">
        <v>0</v>
      </c>
      <c r="I53" s="58">
        <v>0</v>
      </c>
      <c r="J53" s="58">
        <v>455</v>
      </c>
      <c r="K53" s="58">
        <v>0</v>
      </c>
      <c r="L53" s="58">
        <v>0</v>
      </c>
      <c r="M53" s="58">
        <v>3</v>
      </c>
      <c r="N53" s="58"/>
      <c r="O53" s="58">
        <v>458</v>
      </c>
      <c r="P53" s="58">
        <v>0</v>
      </c>
      <c r="Q53" s="58">
        <v>458</v>
      </c>
      <c r="R53" s="58"/>
      <c r="S53" s="58">
        <v>281</v>
      </c>
      <c r="T53" s="58">
        <v>2</v>
      </c>
      <c r="U53" s="58">
        <v>0</v>
      </c>
      <c r="V53" s="58">
        <v>0</v>
      </c>
      <c r="W53" s="58">
        <v>0</v>
      </c>
      <c r="X53" s="58">
        <v>2</v>
      </c>
      <c r="Y53" s="58">
        <v>283</v>
      </c>
      <c r="AA53" s="261">
        <f>IFERROR(_xlfn.PERCENTRANK.INC(U$6:U$60,U53),"-9999")</f>
        <v>0</v>
      </c>
      <c r="AB53" s="261">
        <f>IFERROR(_xlfn.PERCENTRANK.INC(Y$6:Y$60,Y53),"-9999")</f>
        <v>0.129</v>
      </c>
    </row>
    <row r="54" spans="1:28" x14ac:dyDescent="0.25">
      <c r="A54" s="58">
        <v>540198</v>
      </c>
      <c r="B54" s="58">
        <v>540198</v>
      </c>
      <c r="C54" s="59" t="s">
        <v>88</v>
      </c>
      <c r="D54" s="59" t="s">
        <v>86</v>
      </c>
      <c r="E54" s="59" t="s">
        <v>27</v>
      </c>
      <c r="F54" s="58">
        <v>8</v>
      </c>
      <c r="G54" s="59"/>
      <c r="H54" s="58">
        <v>0</v>
      </c>
      <c r="I54" s="58">
        <v>0</v>
      </c>
      <c r="J54" s="58">
        <v>258</v>
      </c>
      <c r="K54" s="58">
        <v>0</v>
      </c>
      <c r="L54" s="58">
        <v>0</v>
      </c>
      <c r="M54" s="58">
        <v>14</v>
      </c>
      <c r="N54" s="58"/>
      <c r="O54" s="58">
        <v>272</v>
      </c>
      <c r="P54" s="58">
        <v>0</v>
      </c>
      <c r="Q54" s="58">
        <v>272</v>
      </c>
      <c r="R54" s="58"/>
      <c r="S54" s="58">
        <v>251</v>
      </c>
      <c r="T54" s="58">
        <v>13</v>
      </c>
      <c r="U54" s="58">
        <v>0</v>
      </c>
      <c r="V54" s="58">
        <v>0</v>
      </c>
      <c r="W54" s="58">
        <v>0</v>
      </c>
      <c r="X54" s="58">
        <v>13</v>
      </c>
      <c r="Y54" s="58">
        <v>264</v>
      </c>
      <c r="AA54" s="261">
        <f>IFERROR(_xlfn.PERCENTRANK.INC(U$6:U$60,U54),"-9999")</f>
        <v>0</v>
      </c>
      <c r="AB54" s="261">
        <f>IFERROR(_xlfn.PERCENTRANK.INC(Y$6:Y$60,Y54),"-9999")</f>
        <v>0.111</v>
      </c>
    </row>
    <row r="55" spans="1:28" x14ac:dyDescent="0.25">
      <c r="A55" s="58">
        <v>540200</v>
      </c>
      <c r="B55" s="58">
        <v>540200</v>
      </c>
      <c r="C55" s="59" t="s">
        <v>328</v>
      </c>
      <c r="D55" s="59" t="s">
        <v>323</v>
      </c>
      <c r="E55" s="59" t="s">
        <v>27</v>
      </c>
      <c r="F55" s="58">
        <v>7</v>
      </c>
      <c r="G55" s="59"/>
      <c r="H55" s="58">
        <v>0</v>
      </c>
      <c r="I55" s="58">
        <v>36</v>
      </c>
      <c r="J55" s="58">
        <v>163</v>
      </c>
      <c r="K55" s="58">
        <v>79</v>
      </c>
      <c r="L55" s="58">
        <v>0</v>
      </c>
      <c r="M55" s="58">
        <v>67</v>
      </c>
      <c r="N55" s="58"/>
      <c r="O55" s="58">
        <v>266</v>
      </c>
      <c r="P55" s="58">
        <v>79</v>
      </c>
      <c r="Q55" s="58">
        <v>345</v>
      </c>
      <c r="R55" s="58"/>
      <c r="S55" s="58">
        <v>88</v>
      </c>
      <c r="T55" s="58">
        <v>139</v>
      </c>
      <c r="U55" s="58">
        <v>34</v>
      </c>
      <c r="V55" s="58">
        <v>0</v>
      </c>
      <c r="W55" s="58">
        <v>0</v>
      </c>
      <c r="X55" s="58">
        <v>173</v>
      </c>
      <c r="Y55" s="58">
        <v>261</v>
      </c>
      <c r="AA55" s="261">
        <f>IFERROR(_xlfn.PERCENTRANK.INC(U$6:U$60,U55),"-9999")</f>
        <v>0.57399999999999995</v>
      </c>
      <c r="AB55" s="261">
        <f>IFERROR(_xlfn.PERCENTRANK.INC(Y$6:Y$60,Y55),"-9999")</f>
        <v>9.1999999999999998E-2</v>
      </c>
    </row>
    <row r="56" spans="1:28" x14ac:dyDescent="0.25">
      <c r="A56" s="58">
        <v>540203</v>
      </c>
      <c r="B56" s="58">
        <v>540203</v>
      </c>
      <c r="C56" s="59" t="s">
        <v>310</v>
      </c>
      <c r="D56" s="59" t="s">
        <v>304</v>
      </c>
      <c r="E56" s="59" t="s">
        <v>27</v>
      </c>
      <c r="F56" s="58">
        <v>5</v>
      </c>
      <c r="G56" s="59"/>
      <c r="H56" s="58">
        <v>0</v>
      </c>
      <c r="I56" s="58">
        <v>0</v>
      </c>
      <c r="J56" s="58">
        <v>147</v>
      </c>
      <c r="K56" s="58">
        <v>139</v>
      </c>
      <c r="L56" s="58">
        <v>0</v>
      </c>
      <c r="M56" s="58">
        <v>109</v>
      </c>
      <c r="N56" s="58"/>
      <c r="O56" s="58">
        <v>256</v>
      </c>
      <c r="P56" s="58">
        <v>139</v>
      </c>
      <c r="Q56" s="58">
        <v>395</v>
      </c>
      <c r="R56" s="58"/>
      <c r="S56" s="58">
        <v>251</v>
      </c>
      <c r="T56" s="58">
        <v>0</v>
      </c>
      <c r="U56" s="58">
        <v>0</v>
      </c>
      <c r="V56" s="58">
        <v>0</v>
      </c>
      <c r="W56" s="58">
        <v>0</v>
      </c>
      <c r="X56" s="58">
        <v>0</v>
      </c>
      <c r="Y56" s="58">
        <v>251</v>
      </c>
      <c r="AA56" s="261">
        <f>IFERROR(_xlfn.PERCENTRANK.INC(U$6:U$60,U56),"-9999")</f>
        <v>0</v>
      </c>
      <c r="AB56" s="261">
        <f>IFERROR(_xlfn.PERCENTRANK.INC(Y$6:Y$60,Y56),"-9999")</f>
        <v>7.3999999999999996E-2</v>
      </c>
    </row>
    <row r="57" spans="1:28" x14ac:dyDescent="0.25">
      <c r="A57" s="58">
        <v>540207</v>
      </c>
      <c r="B57" s="58">
        <v>540207</v>
      </c>
      <c r="C57" s="59" t="s">
        <v>261</v>
      </c>
      <c r="D57" s="59" t="s">
        <v>259</v>
      </c>
      <c r="E57" s="59" t="s">
        <v>27</v>
      </c>
      <c r="F57" s="58">
        <v>5</v>
      </c>
      <c r="G57" s="59"/>
      <c r="H57" s="58">
        <v>0</v>
      </c>
      <c r="I57" s="58">
        <v>24</v>
      </c>
      <c r="J57" s="58">
        <v>139</v>
      </c>
      <c r="K57" s="58">
        <v>58</v>
      </c>
      <c r="L57" s="58">
        <v>0</v>
      </c>
      <c r="M57" s="58">
        <v>58</v>
      </c>
      <c r="N57" s="58"/>
      <c r="O57" s="58">
        <v>221</v>
      </c>
      <c r="P57" s="58">
        <v>58</v>
      </c>
      <c r="Q57" s="58">
        <v>279</v>
      </c>
      <c r="R57" s="58"/>
      <c r="S57" s="58">
        <v>40</v>
      </c>
      <c r="T57" s="58">
        <v>159</v>
      </c>
      <c r="U57" s="58">
        <v>22</v>
      </c>
      <c r="V57" s="58">
        <v>0</v>
      </c>
      <c r="W57" s="58">
        <v>0</v>
      </c>
      <c r="X57" s="58">
        <v>181</v>
      </c>
      <c r="Y57" s="58">
        <v>221</v>
      </c>
      <c r="AA57" s="261">
        <f>IFERROR(_xlfn.PERCENTRANK.INC(U$6:U$60,U57),"-9999")</f>
        <v>0.5</v>
      </c>
      <c r="AB57" s="261">
        <f>IFERROR(_xlfn.PERCENTRANK.INC(Y$6:Y$60,Y57),"-9999")</f>
        <v>5.5E-2</v>
      </c>
    </row>
    <row r="58" spans="1:28" x14ac:dyDescent="0.25">
      <c r="A58" s="58">
        <v>540211</v>
      </c>
      <c r="B58" s="58">
        <v>540211</v>
      </c>
      <c r="C58" s="59" t="s">
        <v>106</v>
      </c>
      <c r="D58" s="59" t="s">
        <v>103</v>
      </c>
      <c r="E58" s="59" t="s">
        <v>27</v>
      </c>
      <c r="F58" s="58">
        <v>11</v>
      </c>
      <c r="G58" s="59"/>
      <c r="H58" s="58">
        <v>0</v>
      </c>
      <c r="I58" s="58">
        <v>24</v>
      </c>
      <c r="J58" s="58">
        <v>117</v>
      </c>
      <c r="K58" s="58">
        <v>58</v>
      </c>
      <c r="L58" s="58">
        <v>0</v>
      </c>
      <c r="M58" s="58">
        <v>29</v>
      </c>
      <c r="N58" s="58"/>
      <c r="O58" s="58">
        <v>170</v>
      </c>
      <c r="P58" s="58">
        <v>58</v>
      </c>
      <c r="Q58" s="58">
        <v>228</v>
      </c>
      <c r="R58" s="58"/>
      <c r="S58" s="58">
        <v>5</v>
      </c>
      <c r="T58" s="58">
        <v>141</v>
      </c>
      <c r="U58" s="58">
        <v>24</v>
      </c>
      <c r="V58" s="58">
        <v>0</v>
      </c>
      <c r="W58" s="58">
        <v>0</v>
      </c>
      <c r="X58" s="58">
        <v>165</v>
      </c>
      <c r="Y58" s="58">
        <v>170</v>
      </c>
      <c r="AA58" s="261">
        <f>IFERROR(_xlfn.PERCENTRANK.INC(U$6:U$60,U58),"-9999")</f>
        <v>0.53700000000000003</v>
      </c>
      <c r="AB58" s="261">
        <f>IFERROR(_xlfn.PERCENTRANK.INC(Y$6:Y$60,Y58),"-9999")</f>
        <v>3.6999999999999998E-2</v>
      </c>
    </row>
    <row r="59" spans="1:28" x14ac:dyDescent="0.25">
      <c r="A59" s="58">
        <v>540213</v>
      </c>
      <c r="B59" s="58">
        <v>540213</v>
      </c>
      <c r="C59" s="59" t="s">
        <v>321</v>
      </c>
      <c r="D59" s="59" t="s">
        <v>319</v>
      </c>
      <c r="E59" s="59" t="s">
        <v>27</v>
      </c>
      <c r="F59" s="58">
        <v>6</v>
      </c>
      <c r="G59" s="59"/>
      <c r="H59" s="58">
        <v>0</v>
      </c>
      <c r="I59" s="58">
        <v>16</v>
      </c>
      <c r="J59" s="58">
        <v>103</v>
      </c>
      <c r="K59" s="58">
        <v>103</v>
      </c>
      <c r="L59" s="58">
        <v>0</v>
      </c>
      <c r="M59" s="58">
        <v>39</v>
      </c>
      <c r="N59" s="58"/>
      <c r="O59" s="58">
        <v>158</v>
      </c>
      <c r="P59" s="58">
        <v>103</v>
      </c>
      <c r="Q59" s="58">
        <v>261</v>
      </c>
      <c r="R59" s="58"/>
      <c r="S59" s="58">
        <v>116</v>
      </c>
      <c r="T59" s="58">
        <v>25</v>
      </c>
      <c r="U59" s="58">
        <v>14</v>
      </c>
      <c r="V59" s="58">
        <v>0</v>
      </c>
      <c r="W59" s="58">
        <v>0</v>
      </c>
      <c r="X59" s="58">
        <v>39</v>
      </c>
      <c r="Y59" s="58">
        <v>155</v>
      </c>
      <c r="AA59" s="261">
        <f>IFERROR(_xlfn.PERCENTRANK.INC(U$6:U$60,U59),"-9999")</f>
        <v>0.40699999999999997</v>
      </c>
      <c r="AB59" s="261">
        <f>IFERROR(_xlfn.PERCENTRANK.INC(Y$6:Y$60,Y59),"-9999")</f>
        <v>1.7999999999999999E-2</v>
      </c>
    </row>
    <row r="60" spans="1:28" x14ac:dyDescent="0.25">
      <c r="A60" s="58">
        <v>540217</v>
      </c>
      <c r="B60" s="58">
        <v>540217</v>
      </c>
      <c r="C60" s="59" t="s">
        <v>54</v>
      </c>
      <c r="D60" s="59" t="s">
        <v>46</v>
      </c>
      <c r="E60" s="59" t="s">
        <v>27</v>
      </c>
      <c r="F60" s="58">
        <v>11</v>
      </c>
      <c r="G60" s="59"/>
      <c r="H60" s="58">
        <v>0</v>
      </c>
      <c r="I60" s="58">
        <v>6</v>
      </c>
      <c r="J60" s="58">
        <v>57</v>
      </c>
      <c r="K60" s="58">
        <v>31</v>
      </c>
      <c r="L60" s="58">
        <v>0</v>
      </c>
      <c r="M60" s="58">
        <v>70</v>
      </c>
      <c r="N60" s="58"/>
      <c r="O60" s="58">
        <v>133</v>
      </c>
      <c r="P60" s="58">
        <v>31</v>
      </c>
      <c r="Q60" s="58">
        <v>164</v>
      </c>
      <c r="R60" s="58"/>
      <c r="S60" s="58">
        <v>36</v>
      </c>
      <c r="T60" s="58">
        <v>92</v>
      </c>
      <c r="U60" s="58">
        <v>3</v>
      </c>
      <c r="V60" s="58">
        <v>0</v>
      </c>
      <c r="W60" s="58">
        <v>0</v>
      </c>
      <c r="X60" s="58">
        <v>95</v>
      </c>
      <c r="Y60" s="58">
        <v>131</v>
      </c>
      <c r="AA60" s="261">
        <f>IFERROR(_xlfn.PERCENTRANK.INC(U$6:U$60,U60),"-9999")</f>
        <v>0.25900000000000001</v>
      </c>
      <c r="AB60" s="261">
        <f>IFERROR(_xlfn.PERCENTRANK.INC(Y$6:Y$60,Y60),"-9999")</f>
        <v>0</v>
      </c>
    </row>
  </sheetData>
  <autoFilter ref="C5:AB5" xr:uid="{00000000-0009-0000-0000-000003000000}">
    <sortState xmlns:xlrd2="http://schemas.microsoft.com/office/spreadsheetml/2017/richdata2" ref="C6:AB60">
      <sortCondition descending="1" ref="AB5"/>
    </sortState>
  </autoFilter>
  <mergeCells count="6">
    <mergeCell ref="S3:Y3"/>
    <mergeCell ref="A4:F4"/>
    <mergeCell ref="A3:F3"/>
    <mergeCell ref="H3:I3"/>
    <mergeCell ref="K3:L3"/>
    <mergeCell ref="O3:Q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E62"/>
  <sheetViews>
    <sheetView workbookViewId="0">
      <pane xSplit="5" ySplit="5" topLeftCell="O6" activePane="bottomRight" state="frozen"/>
      <selection pane="topRight" activeCell="F1" sqref="F1"/>
      <selection pane="bottomLeft" activeCell="A6" sqref="A6"/>
      <selection pane="bottomRight" activeCell="Y6" sqref="Y6"/>
    </sheetView>
  </sheetViews>
  <sheetFormatPr defaultRowHeight="15" x14ac:dyDescent="0.25"/>
  <cols>
    <col min="3" max="3" width="13" bestFit="1" customWidth="1"/>
  </cols>
  <sheetData>
    <row r="2" spans="1:31" ht="15.75" thickBot="1" x14ac:dyDescent="0.3"/>
    <row r="3" spans="1:31" ht="25.5" customHeight="1" x14ac:dyDescent="0.25">
      <c r="A3" s="363" t="s">
        <v>370</v>
      </c>
      <c r="B3" s="364"/>
      <c r="C3" s="364"/>
      <c r="D3" s="364"/>
      <c r="E3" s="365"/>
      <c r="F3" s="39"/>
      <c r="G3" s="366" t="s">
        <v>376</v>
      </c>
      <c r="H3" s="367"/>
      <c r="I3" s="22" t="s">
        <v>377</v>
      </c>
      <c r="J3" s="367" t="s">
        <v>8</v>
      </c>
      <c r="K3" s="367"/>
      <c r="L3" s="23" t="s">
        <v>10</v>
      </c>
      <c r="M3" s="42"/>
      <c r="N3" s="370" t="s">
        <v>403</v>
      </c>
      <c r="O3" s="371"/>
      <c r="P3" s="372"/>
      <c r="Q3" s="40"/>
      <c r="R3" s="370" t="s">
        <v>404</v>
      </c>
      <c r="S3" s="371"/>
      <c r="T3" s="371"/>
      <c r="U3" s="371"/>
      <c r="V3" s="371"/>
      <c r="W3" s="371"/>
      <c r="X3" s="372"/>
      <c r="Y3" s="2"/>
      <c r="Z3" s="266" t="s">
        <v>555</v>
      </c>
      <c r="AA3" s="266" t="s">
        <v>555</v>
      </c>
    </row>
    <row r="4" spans="1:31" ht="51" x14ac:dyDescent="0.25">
      <c r="A4" s="360"/>
      <c r="B4" s="361"/>
      <c r="C4" s="361"/>
      <c r="D4" s="361"/>
      <c r="E4" s="362"/>
      <c r="F4" s="2"/>
      <c r="G4" s="43" t="s">
        <v>378</v>
      </c>
      <c r="H4" s="44" t="s">
        <v>379</v>
      </c>
      <c r="I4" s="45" t="s">
        <v>380</v>
      </c>
      <c r="J4" s="46" t="s">
        <v>8</v>
      </c>
      <c r="K4" s="46" t="s">
        <v>9</v>
      </c>
      <c r="L4" s="47" t="s">
        <v>10</v>
      </c>
      <c r="M4" s="41"/>
      <c r="N4" s="48" t="s">
        <v>381</v>
      </c>
      <c r="O4" s="46" t="s">
        <v>382</v>
      </c>
      <c r="P4" s="49" t="s">
        <v>383</v>
      </c>
      <c r="Q4" s="41"/>
      <c r="R4" s="50" t="s">
        <v>384</v>
      </c>
      <c r="S4" s="51" t="s">
        <v>385</v>
      </c>
      <c r="T4" s="52" t="s">
        <v>386</v>
      </c>
      <c r="U4" s="51" t="s">
        <v>387</v>
      </c>
      <c r="V4" s="51" t="s">
        <v>388</v>
      </c>
      <c r="W4" s="53" t="s">
        <v>389</v>
      </c>
      <c r="X4" s="54" t="s">
        <v>20</v>
      </c>
      <c r="Y4" s="20"/>
      <c r="Z4" s="221" t="s">
        <v>419</v>
      </c>
      <c r="AA4" s="221" t="s">
        <v>420</v>
      </c>
    </row>
    <row r="5" spans="1:31" ht="35.25" customHeight="1" x14ac:dyDescent="0.25">
      <c r="A5" s="35" t="s">
        <v>0</v>
      </c>
      <c r="B5" s="35" t="s">
        <v>1</v>
      </c>
      <c r="C5" s="35" t="s">
        <v>2</v>
      </c>
      <c r="D5" s="35" t="s">
        <v>3</v>
      </c>
      <c r="E5" s="35" t="s">
        <v>4</v>
      </c>
      <c r="F5" s="36"/>
      <c r="G5" s="35" t="s">
        <v>5</v>
      </c>
      <c r="H5" s="35" t="s">
        <v>6</v>
      </c>
      <c r="I5" s="35" t="s">
        <v>7</v>
      </c>
      <c r="J5" s="35" t="s">
        <v>8</v>
      </c>
      <c r="K5" s="35" t="s">
        <v>9</v>
      </c>
      <c r="L5" s="35" t="s">
        <v>10</v>
      </c>
      <c r="M5" s="36"/>
      <c r="N5" s="35" t="s">
        <v>11</v>
      </c>
      <c r="O5" s="35" t="s">
        <v>12</v>
      </c>
      <c r="P5" s="35" t="s">
        <v>13</v>
      </c>
      <c r="Q5" s="36"/>
      <c r="R5" s="37" t="s">
        <v>14</v>
      </c>
      <c r="S5" s="37" t="s">
        <v>15</v>
      </c>
      <c r="T5" s="37" t="s">
        <v>16</v>
      </c>
      <c r="U5" s="37" t="s">
        <v>17</v>
      </c>
      <c r="V5" s="37" t="s">
        <v>18</v>
      </c>
      <c r="W5" s="37" t="s">
        <v>19</v>
      </c>
      <c r="X5" s="38" t="s">
        <v>391</v>
      </c>
      <c r="Y5" s="18"/>
      <c r="Z5" s="262" t="s">
        <v>405</v>
      </c>
      <c r="AA5" s="262" t="s">
        <v>406</v>
      </c>
      <c r="AC5" s="88" t="s">
        <v>411</v>
      </c>
      <c r="AD5" s="88" t="s">
        <v>390</v>
      </c>
      <c r="AE5" s="88" t="s">
        <v>412</v>
      </c>
    </row>
    <row r="6" spans="1:31" x14ac:dyDescent="0.25">
      <c r="A6" s="26"/>
      <c r="B6" s="27"/>
      <c r="C6" s="27" t="s">
        <v>134</v>
      </c>
      <c r="D6" s="27" t="s">
        <v>2</v>
      </c>
      <c r="E6" s="26">
        <v>3</v>
      </c>
      <c r="F6" s="27"/>
      <c r="G6" s="26">
        <v>0</v>
      </c>
      <c r="H6" s="26">
        <v>1454</v>
      </c>
      <c r="I6" s="26">
        <v>9633</v>
      </c>
      <c r="J6" s="26">
        <v>1746</v>
      </c>
      <c r="K6" s="26">
        <v>0</v>
      </c>
      <c r="L6" s="415">
        <v>1321</v>
      </c>
      <c r="M6" s="26"/>
      <c r="N6" s="415">
        <v>12833</v>
      </c>
      <c r="O6" s="26">
        <v>1746</v>
      </c>
      <c r="P6" s="415">
        <v>14740</v>
      </c>
      <c r="Q6" s="26"/>
      <c r="R6" s="26">
        <v>2426</v>
      </c>
      <c r="S6" s="26">
        <v>8404</v>
      </c>
      <c r="T6" s="415">
        <v>1438</v>
      </c>
      <c r="U6" s="26">
        <v>0</v>
      </c>
      <c r="V6" s="26">
        <v>0</v>
      </c>
      <c r="W6" s="26">
        <v>9833</v>
      </c>
      <c r="X6" s="415">
        <v>12757</v>
      </c>
      <c r="Y6" s="2"/>
      <c r="Z6" s="260">
        <f>IFERROR(_xlfn.PERCENTRANK.INC(T$6:T$60,T6),"-9999")</f>
        <v>1</v>
      </c>
      <c r="AA6" s="260">
        <f>IFERROR(_xlfn.PERCENTRANK.INC(X$6:X$60,X6),"-9999")</f>
        <v>1</v>
      </c>
      <c r="AC6" s="135"/>
      <c r="AD6" s="135"/>
      <c r="AE6" s="135"/>
    </row>
    <row r="7" spans="1:31" x14ac:dyDescent="0.25">
      <c r="A7" s="26"/>
      <c r="B7" s="27"/>
      <c r="C7" s="27" t="s">
        <v>159</v>
      </c>
      <c r="D7" s="27" t="s">
        <v>2</v>
      </c>
      <c r="E7" s="26">
        <v>2</v>
      </c>
      <c r="F7" s="27"/>
      <c r="G7" s="26">
        <v>0</v>
      </c>
      <c r="H7" s="26">
        <v>960</v>
      </c>
      <c r="I7" s="26">
        <v>2689</v>
      </c>
      <c r="J7" s="26">
        <v>848</v>
      </c>
      <c r="K7" s="26">
        <v>0</v>
      </c>
      <c r="L7" s="26">
        <v>1008</v>
      </c>
      <c r="M7" s="26"/>
      <c r="N7" s="26">
        <v>4657</v>
      </c>
      <c r="O7" s="26">
        <v>848</v>
      </c>
      <c r="P7" s="26">
        <v>5505</v>
      </c>
      <c r="Q7" s="26"/>
      <c r="R7" s="26">
        <v>884</v>
      </c>
      <c r="S7" s="26">
        <v>2785</v>
      </c>
      <c r="T7" s="26">
        <v>936</v>
      </c>
      <c r="U7" s="26">
        <v>0</v>
      </c>
      <c r="V7" s="26">
        <v>0</v>
      </c>
      <c r="W7" s="26">
        <v>3721</v>
      </c>
      <c r="X7" s="26">
        <v>4605</v>
      </c>
      <c r="Y7" s="2"/>
      <c r="Z7" s="260">
        <f>IFERROR(_xlfn.PERCENTRANK.INC(T$6:T$60,T7),"-9999")</f>
        <v>0.98099999999999998</v>
      </c>
      <c r="AA7" s="260">
        <f>IFERROR(_xlfn.PERCENTRANK.INC(X$6:X$60,X7),"-9999")</f>
        <v>0.98099999999999998</v>
      </c>
      <c r="AC7" s="135"/>
      <c r="AD7" s="135"/>
      <c r="AE7" s="135"/>
    </row>
    <row r="8" spans="1:31" x14ac:dyDescent="0.25">
      <c r="A8" s="26"/>
      <c r="B8" s="27"/>
      <c r="C8" s="27" t="s">
        <v>249</v>
      </c>
      <c r="D8" s="27" t="s">
        <v>2</v>
      </c>
      <c r="E8" s="26">
        <v>10</v>
      </c>
      <c r="F8" s="27"/>
      <c r="G8" s="26">
        <v>0</v>
      </c>
      <c r="H8" s="26">
        <v>195</v>
      </c>
      <c r="I8" s="26">
        <v>2627</v>
      </c>
      <c r="J8" s="26">
        <v>171</v>
      </c>
      <c r="K8" s="26">
        <v>0</v>
      </c>
      <c r="L8" s="26">
        <v>445</v>
      </c>
      <c r="M8" s="26"/>
      <c r="N8" s="26">
        <v>3267</v>
      </c>
      <c r="O8" s="26">
        <v>171</v>
      </c>
      <c r="P8" s="26">
        <v>3438</v>
      </c>
      <c r="Q8" s="26"/>
      <c r="R8" s="26">
        <v>426</v>
      </c>
      <c r="S8" s="26">
        <v>2644</v>
      </c>
      <c r="T8" s="26">
        <v>190</v>
      </c>
      <c r="U8" s="26">
        <v>0</v>
      </c>
      <c r="V8" s="26">
        <v>0</v>
      </c>
      <c r="W8" s="26">
        <v>2834</v>
      </c>
      <c r="X8" s="26">
        <v>3260</v>
      </c>
      <c r="Y8" s="2"/>
      <c r="Z8" s="261">
        <f>IFERROR(_xlfn.PERCENTRANK.INC(T$6:T$60,T8),"-9999")</f>
        <v>0.77700000000000002</v>
      </c>
      <c r="AA8" s="260">
        <f>IFERROR(_xlfn.PERCENTRANK.INC(X$6:X$60,X8),"-9999")</f>
        <v>0.96199999999999997</v>
      </c>
      <c r="AC8" s="135"/>
      <c r="AD8" s="135"/>
      <c r="AE8" s="135"/>
    </row>
    <row r="9" spans="1:31" x14ac:dyDescent="0.25">
      <c r="A9" s="26"/>
      <c r="B9" s="27"/>
      <c r="C9" s="27" t="s">
        <v>34</v>
      </c>
      <c r="D9" s="27" t="s">
        <v>2</v>
      </c>
      <c r="E9" s="26">
        <v>3</v>
      </c>
      <c r="F9" s="27"/>
      <c r="G9" s="26">
        <v>0</v>
      </c>
      <c r="H9" s="26">
        <v>509</v>
      </c>
      <c r="I9" s="26">
        <v>1881</v>
      </c>
      <c r="J9" s="26">
        <v>721</v>
      </c>
      <c r="K9" s="26">
        <v>0</v>
      </c>
      <c r="L9" s="26">
        <v>840</v>
      </c>
      <c r="M9" s="26"/>
      <c r="N9" s="26">
        <v>3230</v>
      </c>
      <c r="O9" s="26">
        <v>721</v>
      </c>
      <c r="P9" s="26">
        <v>3951</v>
      </c>
      <c r="Q9" s="26"/>
      <c r="R9" s="26">
        <v>579</v>
      </c>
      <c r="S9" s="26">
        <v>2115</v>
      </c>
      <c r="T9" s="26">
        <v>507</v>
      </c>
      <c r="U9" s="26">
        <v>0</v>
      </c>
      <c r="V9" s="26">
        <v>0</v>
      </c>
      <c r="W9" s="26">
        <v>2622</v>
      </c>
      <c r="X9" s="26">
        <v>3201</v>
      </c>
      <c r="Y9" s="2"/>
      <c r="Z9" s="260">
        <f>IFERROR(_xlfn.PERCENTRANK.INC(T$6:T$60,T9),"-9999")</f>
        <v>0.94399999999999995</v>
      </c>
      <c r="AA9" s="260">
        <f>IFERROR(_xlfn.PERCENTRANK.INC(X$6:X$60,X9),"-9999")</f>
        <v>0.94399999999999995</v>
      </c>
      <c r="AC9" s="88">
        <v>3</v>
      </c>
      <c r="AD9" s="89">
        <f>SUMIF(E$6:E$60,AC9,T$6:T$60)</f>
        <v>1979</v>
      </c>
      <c r="AE9" s="89">
        <f>SUMIF(E$6:E$60,AC9,X$6:X$60)</f>
        <v>19172</v>
      </c>
    </row>
    <row r="10" spans="1:31" x14ac:dyDescent="0.25">
      <c r="A10" s="26"/>
      <c r="B10" s="27"/>
      <c r="C10" s="27" t="s">
        <v>222</v>
      </c>
      <c r="D10" s="27" t="s">
        <v>2</v>
      </c>
      <c r="E10" s="26">
        <v>2</v>
      </c>
      <c r="F10" s="27"/>
      <c r="G10" s="26">
        <v>0</v>
      </c>
      <c r="H10" s="26">
        <v>580</v>
      </c>
      <c r="I10" s="26">
        <v>2257</v>
      </c>
      <c r="J10" s="26">
        <v>668</v>
      </c>
      <c r="K10" s="26">
        <v>0</v>
      </c>
      <c r="L10" s="26">
        <v>256</v>
      </c>
      <c r="M10" s="26"/>
      <c r="N10" s="26">
        <v>3093</v>
      </c>
      <c r="O10" s="26">
        <v>668</v>
      </c>
      <c r="P10" s="26">
        <v>3761</v>
      </c>
      <c r="Q10" s="26"/>
      <c r="R10" s="26">
        <v>848</v>
      </c>
      <c r="S10" s="26">
        <v>1711</v>
      </c>
      <c r="T10" s="26">
        <v>473</v>
      </c>
      <c r="U10" s="26">
        <v>0</v>
      </c>
      <c r="V10" s="26">
        <v>0</v>
      </c>
      <c r="W10" s="26">
        <v>2184</v>
      </c>
      <c r="X10" s="26">
        <v>3032</v>
      </c>
      <c r="Y10" s="2"/>
      <c r="Z10" s="260">
        <f>IFERROR(_xlfn.PERCENTRANK.INC(T$6:T$60,T10),"-9999")</f>
        <v>0.92500000000000004</v>
      </c>
      <c r="AA10" s="260">
        <f>IFERROR(_xlfn.PERCENTRANK.INC(X$6:X$60,X10),"-9999")</f>
        <v>0.92500000000000004</v>
      </c>
      <c r="AC10" s="135"/>
      <c r="AD10" s="135"/>
      <c r="AE10" s="135"/>
    </row>
    <row r="11" spans="1:31" x14ac:dyDescent="0.25">
      <c r="A11" s="26"/>
      <c r="B11" s="27"/>
      <c r="C11" s="27" t="s">
        <v>56</v>
      </c>
      <c r="D11" s="27" t="s">
        <v>2</v>
      </c>
      <c r="E11" s="26">
        <v>2</v>
      </c>
      <c r="F11" s="27"/>
      <c r="G11" s="26">
        <v>0</v>
      </c>
      <c r="H11" s="26">
        <v>190</v>
      </c>
      <c r="I11" s="26">
        <v>1993</v>
      </c>
      <c r="J11" s="26">
        <v>642</v>
      </c>
      <c r="K11" s="26">
        <v>0</v>
      </c>
      <c r="L11" s="26">
        <v>559</v>
      </c>
      <c r="M11" s="26"/>
      <c r="N11" s="26">
        <v>2742</v>
      </c>
      <c r="O11" s="26">
        <v>642</v>
      </c>
      <c r="P11" s="26">
        <v>3384</v>
      </c>
      <c r="Q11" s="26"/>
      <c r="R11" s="26">
        <v>739</v>
      </c>
      <c r="S11" s="26">
        <v>1808</v>
      </c>
      <c r="T11" s="26">
        <v>161</v>
      </c>
      <c r="U11" s="26">
        <v>0</v>
      </c>
      <c r="V11" s="26">
        <v>0</v>
      </c>
      <c r="W11" s="26">
        <v>1969</v>
      </c>
      <c r="X11" s="26">
        <v>2708</v>
      </c>
      <c r="Y11" s="2"/>
      <c r="Z11" s="261">
        <f>IFERROR(_xlfn.PERCENTRANK.INC(T$6:T$60,T11),"-9999")</f>
        <v>0.75900000000000001</v>
      </c>
      <c r="AA11" s="260">
        <f>IFERROR(_xlfn.PERCENTRANK.INC(X$6:X$60,X11),"-9999")</f>
        <v>0.90700000000000003</v>
      </c>
      <c r="AC11" s="88">
        <v>6</v>
      </c>
      <c r="AD11" s="89">
        <f>SUMIF(E$6:E$60,AC11,T$6:T$60)</f>
        <v>292</v>
      </c>
      <c r="AE11" s="89">
        <f>SUMIF(E$6:E$60,AC11,X$6:X$60)</f>
        <v>5816</v>
      </c>
    </row>
    <row r="12" spans="1:31" x14ac:dyDescent="0.25">
      <c r="A12" s="26"/>
      <c r="B12" s="27"/>
      <c r="C12" s="27" t="s">
        <v>195</v>
      </c>
      <c r="D12" s="27" t="s">
        <v>2</v>
      </c>
      <c r="E12" s="26">
        <v>1</v>
      </c>
      <c r="F12" s="27"/>
      <c r="G12" s="26">
        <v>0</v>
      </c>
      <c r="H12" s="26">
        <v>518</v>
      </c>
      <c r="I12" s="26">
        <v>1956</v>
      </c>
      <c r="J12" s="26">
        <v>1015</v>
      </c>
      <c r="K12" s="26">
        <v>0</v>
      </c>
      <c r="L12" s="26">
        <v>163</v>
      </c>
      <c r="M12" s="26"/>
      <c r="N12" s="26">
        <v>2637</v>
      </c>
      <c r="O12" s="26">
        <v>1015</v>
      </c>
      <c r="P12" s="26">
        <v>3652</v>
      </c>
      <c r="Q12" s="26"/>
      <c r="R12" s="26">
        <v>861</v>
      </c>
      <c r="S12" s="26">
        <v>1240</v>
      </c>
      <c r="T12" s="26">
        <v>514</v>
      </c>
      <c r="U12" s="26">
        <v>0</v>
      </c>
      <c r="V12" s="26">
        <v>0</v>
      </c>
      <c r="W12" s="26">
        <v>1754</v>
      </c>
      <c r="X12" s="26">
        <v>2615</v>
      </c>
      <c r="Y12" s="2"/>
      <c r="Z12" s="260">
        <f>IFERROR(_xlfn.PERCENTRANK.INC(T$6:T$60,T12),"-9999")</f>
        <v>0.96199999999999997</v>
      </c>
      <c r="AA12" s="260">
        <f>IFERROR(_xlfn.PERCENTRANK.INC(X$6:X$60,X12),"-9999")</f>
        <v>0.88800000000000001</v>
      </c>
      <c r="AC12" s="135"/>
      <c r="AD12" s="135"/>
      <c r="AE12" s="135"/>
    </row>
    <row r="13" spans="1:31" x14ac:dyDescent="0.25">
      <c r="A13" s="26"/>
      <c r="B13" s="27"/>
      <c r="C13" s="27" t="s">
        <v>338</v>
      </c>
      <c r="D13" s="27" t="s">
        <v>2</v>
      </c>
      <c r="E13" s="26">
        <v>2</v>
      </c>
      <c r="F13" s="27"/>
      <c r="G13" s="26">
        <v>0</v>
      </c>
      <c r="H13" s="26">
        <v>315</v>
      </c>
      <c r="I13" s="26">
        <v>1900</v>
      </c>
      <c r="J13" s="26">
        <v>271</v>
      </c>
      <c r="K13" s="26">
        <v>0</v>
      </c>
      <c r="L13" s="26">
        <v>403</v>
      </c>
      <c r="M13" s="26"/>
      <c r="N13" s="26">
        <v>2618</v>
      </c>
      <c r="O13" s="26">
        <v>271</v>
      </c>
      <c r="P13" s="26">
        <v>2889</v>
      </c>
      <c r="Q13" s="26"/>
      <c r="R13" s="26">
        <v>670</v>
      </c>
      <c r="S13" s="26">
        <v>1631</v>
      </c>
      <c r="T13" s="26">
        <v>309</v>
      </c>
      <c r="U13" s="26">
        <v>0</v>
      </c>
      <c r="V13" s="26">
        <v>0</v>
      </c>
      <c r="W13" s="26">
        <v>1940</v>
      </c>
      <c r="X13" s="26">
        <v>2610</v>
      </c>
      <c r="Y13" s="2"/>
      <c r="Z13" s="260">
        <f>IFERROR(_xlfn.PERCENTRANK.INC(T$6:T$60,T13),"-9999")</f>
        <v>0.88800000000000001</v>
      </c>
      <c r="AA13" s="260">
        <f>IFERROR(_xlfn.PERCENTRANK.INC(X$6:X$60,X13),"-9999")</f>
        <v>0.87</v>
      </c>
      <c r="AC13" s="135"/>
      <c r="AD13" s="135"/>
      <c r="AE13" s="135"/>
    </row>
    <row r="14" spans="1:31" x14ac:dyDescent="0.25">
      <c r="A14" s="26"/>
      <c r="B14" s="27"/>
      <c r="C14" s="27" t="s">
        <v>155</v>
      </c>
      <c r="D14" s="27" t="s">
        <v>2</v>
      </c>
      <c r="E14" s="26">
        <v>2</v>
      </c>
      <c r="F14" s="27"/>
      <c r="G14" s="26">
        <v>0</v>
      </c>
      <c r="H14" s="26">
        <v>140</v>
      </c>
      <c r="I14" s="26">
        <v>2333</v>
      </c>
      <c r="J14" s="26">
        <v>83</v>
      </c>
      <c r="K14" s="26">
        <v>0</v>
      </c>
      <c r="L14" s="26">
        <v>146</v>
      </c>
      <c r="M14" s="26"/>
      <c r="N14" s="26">
        <v>2619</v>
      </c>
      <c r="O14" s="26">
        <v>83</v>
      </c>
      <c r="P14" s="26">
        <v>2702</v>
      </c>
      <c r="Q14" s="26"/>
      <c r="R14" s="26">
        <v>1990</v>
      </c>
      <c r="S14" s="26">
        <v>486</v>
      </c>
      <c r="T14" s="26">
        <v>129</v>
      </c>
      <c r="U14" s="26">
        <v>0</v>
      </c>
      <c r="V14" s="26">
        <v>0</v>
      </c>
      <c r="W14" s="26">
        <v>615</v>
      </c>
      <c r="X14" s="26">
        <v>2605</v>
      </c>
      <c r="Y14" s="2"/>
      <c r="Z14" s="261">
        <f>IFERROR(_xlfn.PERCENTRANK.INC(T$6:T$60,T14),"-9999")</f>
        <v>0.66600000000000004</v>
      </c>
      <c r="AA14" s="260">
        <f>IFERROR(_xlfn.PERCENTRANK.INC(X$6:X$60,X14),"-9999")</f>
        <v>0.85099999999999998</v>
      </c>
      <c r="AC14" s="135"/>
      <c r="AD14" s="135"/>
      <c r="AE14" s="135"/>
    </row>
    <row r="15" spans="1:31" x14ac:dyDescent="0.25">
      <c r="A15" s="26"/>
      <c r="B15" s="27"/>
      <c r="C15" s="27" t="s">
        <v>207</v>
      </c>
      <c r="D15" s="27" t="s">
        <v>2</v>
      </c>
      <c r="E15" s="26">
        <v>1</v>
      </c>
      <c r="F15" s="27"/>
      <c r="G15" s="26">
        <v>0</v>
      </c>
      <c r="H15" s="26">
        <v>172</v>
      </c>
      <c r="I15" s="26">
        <v>1648</v>
      </c>
      <c r="J15" s="26">
        <v>198</v>
      </c>
      <c r="K15" s="26">
        <v>0</v>
      </c>
      <c r="L15" s="26">
        <v>534</v>
      </c>
      <c r="M15" s="26"/>
      <c r="N15" s="26">
        <v>2354</v>
      </c>
      <c r="O15" s="26">
        <v>198</v>
      </c>
      <c r="P15" s="26">
        <v>2552</v>
      </c>
      <c r="Q15" s="26"/>
      <c r="R15" s="26">
        <v>895</v>
      </c>
      <c r="S15" s="26">
        <v>1250</v>
      </c>
      <c r="T15" s="26">
        <v>200</v>
      </c>
      <c r="U15" s="26">
        <v>0</v>
      </c>
      <c r="V15" s="26">
        <v>0</v>
      </c>
      <c r="W15" s="26">
        <v>1450</v>
      </c>
      <c r="X15" s="26">
        <v>2345</v>
      </c>
      <c r="Y15" s="2"/>
      <c r="Z15" s="260">
        <f>IFERROR(_xlfn.PERCENTRANK.INC(T$6:T$60,T15),"-9999")</f>
        <v>0.79600000000000004</v>
      </c>
      <c r="AA15" s="260">
        <f>IFERROR(_xlfn.PERCENTRANK.INC(X$6:X$60,X15),"-9999")</f>
        <v>0.83299999999999996</v>
      </c>
      <c r="AC15" s="135"/>
      <c r="AD15" s="135"/>
      <c r="AE15" s="135"/>
    </row>
    <row r="16" spans="1:31" x14ac:dyDescent="0.25">
      <c r="A16" s="26"/>
      <c r="B16" s="27"/>
      <c r="C16" s="27" t="s">
        <v>359</v>
      </c>
      <c r="D16" s="27" t="s">
        <v>2</v>
      </c>
      <c r="E16" s="26">
        <v>5</v>
      </c>
      <c r="F16" s="27"/>
      <c r="G16" s="26">
        <v>0</v>
      </c>
      <c r="H16" s="26">
        <v>84</v>
      </c>
      <c r="I16" s="26">
        <v>1555</v>
      </c>
      <c r="J16" s="26">
        <v>62</v>
      </c>
      <c r="K16" s="26">
        <v>0</v>
      </c>
      <c r="L16" s="26">
        <v>619</v>
      </c>
      <c r="M16" s="26"/>
      <c r="N16" s="26">
        <v>2258</v>
      </c>
      <c r="O16" s="26">
        <v>62</v>
      </c>
      <c r="P16" s="26">
        <v>2320</v>
      </c>
      <c r="Q16" s="26"/>
      <c r="R16" s="26">
        <v>721</v>
      </c>
      <c r="S16" s="26">
        <v>1405</v>
      </c>
      <c r="T16" s="26">
        <v>125</v>
      </c>
      <c r="U16" s="26">
        <v>0</v>
      </c>
      <c r="V16" s="26">
        <v>0</v>
      </c>
      <c r="W16" s="26">
        <v>1530</v>
      </c>
      <c r="X16" s="26">
        <v>2251</v>
      </c>
      <c r="Y16" s="2"/>
      <c r="Z16" s="261">
        <f>IFERROR(_xlfn.PERCENTRANK.INC(T$6:T$60,T16),"-9999")</f>
        <v>0.64800000000000002</v>
      </c>
      <c r="AA16" s="260">
        <f>IFERROR(_xlfn.PERCENTRANK.INC(X$6:X$60,X16),"-9999")</f>
        <v>0.81399999999999995</v>
      </c>
      <c r="AC16" s="135"/>
      <c r="AD16" s="135"/>
      <c r="AE16" s="135"/>
    </row>
    <row r="17" spans="1:31" x14ac:dyDescent="0.25">
      <c r="A17" s="26"/>
      <c r="B17" s="27"/>
      <c r="C17" s="27" t="s">
        <v>280</v>
      </c>
      <c r="D17" s="27" t="s">
        <v>2</v>
      </c>
      <c r="E17" s="26">
        <v>3</v>
      </c>
      <c r="F17" s="27"/>
      <c r="G17" s="26">
        <v>0</v>
      </c>
      <c r="H17" s="26">
        <v>33</v>
      </c>
      <c r="I17" s="26">
        <v>1475</v>
      </c>
      <c r="J17" s="26">
        <v>424</v>
      </c>
      <c r="K17" s="26">
        <v>0</v>
      </c>
      <c r="L17" s="26">
        <v>753</v>
      </c>
      <c r="M17" s="26"/>
      <c r="N17" s="26">
        <v>2261</v>
      </c>
      <c r="O17" s="26">
        <v>424</v>
      </c>
      <c r="P17" s="26">
        <v>2685</v>
      </c>
      <c r="Q17" s="26"/>
      <c r="R17" s="26">
        <v>329</v>
      </c>
      <c r="S17" s="26">
        <v>1853</v>
      </c>
      <c r="T17" s="26">
        <v>31</v>
      </c>
      <c r="U17" s="26">
        <v>0</v>
      </c>
      <c r="V17" s="26">
        <v>0</v>
      </c>
      <c r="W17" s="26">
        <v>1884</v>
      </c>
      <c r="X17" s="26">
        <v>2213</v>
      </c>
      <c r="Y17" s="2"/>
      <c r="Z17" s="261">
        <f>IFERROR(_xlfn.PERCENTRANK.INC(T$6:T$60,T17),"-9999")</f>
        <v>0.38800000000000001</v>
      </c>
      <c r="AA17" s="260">
        <f>IFERROR(_xlfn.PERCENTRANK.INC(X$6:X$60,X17),"-9999")</f>
        <v>0.79600000000000004</v>
      </c>
    </row>
    <row r="18" spans="1:31" x14ac:dyDescent="0.25">
      <c r="A18" s="26"/>
      <c r="B18" s="27"/>
      <c r="C18" s="27" t="s">
        <v>288</v>
      </c>
      <c r="D18" s="27" t="s">
        <v>2</v>
      </c>
      <c r="E18" s="26">
        <v>1</v>
      </c>
      <c r="F18" s="27"/>
      <c r="G18" s="26">
        <v>0</v>
      </c>
      <c r="H18" s="26">
        <v>10</v>
      </c>
      <c r="I18" s="26">
        <v>1602</v>
      </c>
      <c r="J18" s="26">
        <v>334</v>
      </c>
      <c r="K18" s="26">
        <v>0</v>
      </c>
      <c r="L18" s="26">
        <v>522</v>
      </c>
      <c r="M18" s="26"/>
      <c r="N18" s="26">
        <v>2134</v>
      </c>
      <c r="O18" s="26">
        <v>334</v>
      </c>
      <c r="P18" s="26">
        <v>2468</v>
      </c>
      <c r="Q18" s="26"/>
      <c r="R18" s="26">
        <v>1255</v>
      </c>
      <c r="S18" s="26">
        <v>864</v>
      </c>
      <c r="T18" s="26">
        <v>10</v>
      </c>
      <c r="U18" s="26">
        <v>0</v>
      </c>
      <c r="V18" s="26">
        <v>0</v>
      </c>
      <c r="W18" s="26">
        <v>874</v>
      </c>
      <c r="X18" s="26">
        <v>2129</v>
      </c>
      <c r="Y18" s="2"/>
      <c r="Z18" s="261">
        <f>IFERROR(_xlfn.PERCENTRANK.INC(T$6:T$60,T18),"-9999")</f>
        <v>0.27700000000000002</v>
      </c>
      <c r="AA18" s="261">
        <f>IFERROR(_xlfn.PERCENTRANK.INC(X$6:X$60,X18),"-9999")</f>
        <v>0.77700000000000002</v>
      </c>
    </row>
    <row r="19" spans="1:31" x14ac:dyDescent="0.25">
      <c r="A19" s="26"/>
      <c r="B19" s="27"/>
      <c r="C19" s="27" t="s">
        <v>350</v>
      </c>
      <c r="D19" s="27" t="s">
        <v>2</v>
      </c>
      <c r="E19" s="26">
        <v>10</v>
      </c>
      <c r="F19" s="27"/>
      <c r="G19" s="26">
        <v>0</v>
      </c>
      <c r="H19" s="26">
        <v>94</v>
      </c>
      <c r="I19" s="26">
        <v>1701</v>
      </c>
      <c r="J19" s="26">
        <v>41</v>
      </c>
      <c r="K19" s="26">
        <v>0</v>
      </c>
      <c r="L19" s="26">
        <v>91</v>
      </c>
      <c r="M19" s="26"/>
      <c r="N19" s="26">
        <v>1886</v>
      </c>
      <c r="O19" s="26">
        <v>41</v>
      </c>
      <c r="P19" s="26">
        <v>1927</v>
      </c>
      <c r="Q19" s="26"/>
      <c r="R19" s="26">
        <v>1019</v>
      </c>
      <c r="S19" s="26">
        <v>773</v>
      </c>
      <c r="T19" s="26">
        <v>92</v>
      </c>
      <c r="U19" s="26">
        <v>0</v>
      </c>
      <c r="V19" s="26">
        <v>0</v>
      </c>
      <c r="W19" s="26">
        <v>865</v>
      </c>
      <c r="X19" s="26">
        <v>1884</v>
      </c>
      <c r="Y19" s="2"/>
      <c r="Z19" s="261">
        <f>IFERROR(_xlfn.PERCENTRANK.INC(T$6:T$60,T19),"-9999")</f>
        <v>0.57399999999999995</v>
      </c>
      <c r="AA19" s="261">
        <f>IFERROR(_xlfn.PERCENTRANK.INC(X$6:X$60,X19),"-9999")</f>
        <v>0.75900000000000001</v>
      </c>
    </row>
    <row r="20" spans="1:31" x14ac:dyDescent="0.25">
      <c r="A20" s="26"/>
      <c r="B20" s="27"/>
      <c r="C20" s="27" t="s">
        <v>90</v>
      </c>
      <c r="D20" s="27" t="s">
        <v>2</v>
      </c>
      <c r="E20" s="26">
        <v>4</v>
      </c>
      <c r="F20" s="27"/>
      <c r="G20" s="26">
        <v>0</v>
      </c>
      <c r="H20" s="26">
        <v>269</v>
      </c>
      <c r="I20" s="26">
        <v>1604</v>
      </c>
      <c r="J20" s="26">
        <v>6</v>
      </c>
      <c r="K20" s="26">
        <v>0</v>
      </c>
      <c r="L20" s="26">
        <v>10</v>
      </c>
      <c r="M20" s="26"/>
      <c r="N20" s="26">
        <v>1883</v>
      </c>
      <c r="O20" s="26">
        <v>6</v>
      </c>
      <c r="P20" s="26">
        <v>1889</v>
      </c>
      <c r="Q20" s="26"/>
      <c r="R20" s="26">
        <v>553</v>
      </c>
      <c r="S20" s="26">
        <v>1091</v>
      </c>
      <c r="T20" s="26">
        <v>221</v>
      </c>
      <c r="U20" s="26">
        <v>0</v>
      </c>
      <c r="V20" s="26">
        <v>0</v>
      </c>
      <c r="W20" s="26">
        <v>1312</v>
      </c>
      <c r="X20" s="26">
        <v>1865</v>
      </c>
      <c r="Y20" s="2"/>
      <c r="Z20" s="260">
        <f>IFERROR(_xlfn.PERCENTRANK.INC(T$6:T$60,T20),"-9999")</f>
        <v>0.83299999999999996</v>
      </c>
      <c r="AA20" s="261">
        <f>IFERROR(_xlfn.PERCENTRANK.INC(X$6:X$60,X20),"-9999")</f>
        <v>0.74</v>
      </c>
      <c r="AC20" s="252"/>
      <c r="AD20" s="252"/>
      <c r="AE20" s="420"/>
    </row>
    <row r="21" spans="1:31" x14ac:dyDescent="0.25">
      <c r="A21" s="26"/>
      <c r="B21" s="27"/>
      <c r="C21" s="27" t="s">
        <v>365</v>
      </c>
      <c r="D21" s="27" t="s">
        <v>2</v>
      </c>
      <c r="E21" s="26">
        <v>1</v>
      </c>
      <c r="F21" s="27"/>
      <c r="G21" s="26">
        <v>0</v>
      </c>
      <c r="H21" s="26">
        <v>266</v>
      </c>
      <c r="I21" s="26">
        <v>1469</v>
      </c>
      <c r="J21" s="26">
        <v>855</v>
      </c>
      <c r="K21" s="26">
        <v>0</v>
      </c>
      <c r="L21" s="26">
        <v>133</v>
      </c>
      <c r="M21" s="26"/>
      <c r="N21" s="26">
        <v>1868</v>
      </c>
      <c r="O21" s="26">
        <v>855</v>
      </c>
      <c r="P21" s="26">
        <v>2723</v>
      </c>
      <c r="Q21" s="26"/>
      <c r="R21" s="26">
        <v>482</v>
      </c>
      <c r="S21" s="26">
        <v>1125</v>
      </c>
      <c r="T21" s="26">
        <v>233</v>
      </c>
      <c r="U21" s="26">
        <v>0</v>
      </c>
      <c r="V21" s="26">
        <v>0</v>
      </c>
      <c r="W21" s="26">
        <v>1358</v>
      </c>
      <c r="X21" s="26">
        <v>1840</v>
      </c>
      <c r="Y21" s="2"/>
      <c r="Z21" s="260">
        <f>IFERROR(_xlfn.PERCENTRANK.INC(T$6:T$60,T21),"-9999")</f>
        <v>0.85099999999999998</v>
      </c>
      <c r="AA21" s="261">
        <f>IFERROR(_xlfn.PERCENTRANK.INC(X$6:X$60,X21),"-9999")</f>
        <v>0.72199999999999998</v>
      </c>
      <c r="AC21" s="252"/>
      <c r="AD21" s="252"/>
      <c r="AE21" s="252"/>
    </row>
    <row r="22" spans="1:31" x14ac:dyDescent="0.25">
      <c r="A22" s="26"/>
      <c r="B22" s="27"/>
      <c r="C22" s="27" t="s">
        <v>112</v>
      </c>
      <c r="D22" s="27" t="s">
        <v>2</v>
      </c>
      <c r="E22" s="26">
        <v>6</v>
      </c>
      <c r="F22" s="27"/>
      <c r="G22" s="26">
        <v>0</v>
      </c>
      <c r="H22" s="26">
        <v>182</v>
      </c>
      <c r="I22" s="26">
        <v>1248</v>
      </c>
      <c r="J22" s="26">
        <v>470</v>
      </c>
      <c r="K22" s="26">
        <v>0</v>
      </c>
      <c r="L22" s="26">
        <v>245</v>
      </c>
      <c r="M22" s="26"/>
      <c r="N22" s="26">
        <v>1675</v>
      </c>
      <c r="O22" s="26">
        <v>470</v>
      </c>
      <c r="P22" s="26">
        <v>2145</v>
      </c>
      <c r="Q22" s="26"/>
      <c r="R22" s="26">
        <v>426</v>
      </c>
      <c r="S22" s="26">
        <v>1085</v>
      </c>
      <c r="T22" s="26">
        <v>153</v>
      </c>
      <c r="U22" s="26">
        <v>0</v>
      </c>
      <c r="V22" s="26">
        <v>0</v>
      </c>
      <c r="W22" s="26">
        <v>1238</v>
      </c>
      <c r="X22" s="26">
        <v>1664</v>
      </c>
      <c r="Y22" s="2"/>
      <c r="Z22" s="261">
        <f>IFERROR(_xlfn.PERCENTRANK.INC(T$6:T$60,T22),"-9999")</f>
        <v>0.72199999999999998</v>
      </c>
      <c r="AA22" s="261">
        <f>IFERROR(_xlfn.PERCENTRANK.INC(X$6:X$60,X22),"-9999")</f>
        <v>0.70299999999999996</v>
      </c>
    </row>
    <row r="23" spans="1:31" x14ac:dyDescent="0.25">
      <c r="A23" s="26"/>
      <c r="B23" s="27"/>
      <c r="C23" s="27" t="s">
        <v>168</v>
      </c>
      <c r="D23" s="27" t="s">
        <v>2</v>
      </c>
      <c r="E23" s="26">
        <v>6</v>
      </c>
      <c r="F23" s="27"/>
      <c r="G23" s="26">
        <v>0</v>
      </c>
      <c r="H23" s="26">
        <v>67</v>
      </c>
      <c r="I23" s="26">
        <v>1404</v>
      </c>
      <c r="J23" s="26">
        <v>175</v>
      </c>
      <c r="K23" s="26">
        <v>0</v>
      </c>
      <c r="L23" s="26">
        <v>60</v>
      </c>
      <c r="M23" s="26"/>
      <c r="N23" s="26">
        <v>1531</v>
      </c>
      <c r="O23" s="26">
        <v>175</v>
      </c>
      <c r="P23" s="26">
        <v>1706</v>
      </c>
      <c r="Q23" s="26"/>
      <c r="R23" s="26">
        <v>672</v>
      </c>
      <c r="S23" s="26">
        <v>807</v>
      </c>
      <c r="T23" s="26">
        <v>41</v>
      </c>
      <c r="U23" s="26">
        <v>0</v>
      </c>
      <c r="V23" s="26">
        <v>0</v>
      </c>
      <c r="W23" s="26">
        <v>848</v>
      </c>
      <c r="X23" s="26">
        <v>1520</v>
      </c>
      <c r="Y23" s="2"/>
      <c r="Z23" s="261">
        <f>IFERROR(_xlfn.PERCENTRANK.INC(T$6:T$60,T23),"-9999")</f>
        <v>0.40699999999999997</v>
      </c>
      <c r="AA23" s="261">
        <f>IFERROR(_xlfn.PERCENTRANK.INC(X$6:X$60,X23),"-9999")</f>
        <v>0.66600000000000004</v>
      </c>
    </row>
    <row r="24" spans="1:31" x14ac:dyDescent="0.25">
      <c r="A24" s="26"/>
      <c r="B24" s="27"/>
      <c r="C24" s="27" t="s">
        <v>295</v>
      </c>
      <c r="D24" s="27" t="s">
        <v>2</v>
      </c>
      <c r="E24" s="26">
        <v>7</v>
      </c>
      <c r="F24" s="27"/>
      <c r="G24" s="26">
        <v>0</v>
      </c>
      <c r="H24" s="26">
        <v>20</v>
      </c>
      <c r="I24" s="26">
        <v>1327</v>
      </c>
      <c r="J24" s="26">
        <v>110</v>
      </c>
      <c r="K24" s="26">
        <v>0</v>
      </c>
      <c r="L24" s="26">
        <v>173</v>
      </c>
      <c r="M24" s="26"/>
      <c r="N24" s="26">
        <v>1520</v>
      </c>
      <c r="O24" s="26">
        <v>110</v>
      </c>
      <c r="P24" s="26">
        <v>1630</v>
      </c>
      <c r="Q24" s="26"/>
      <c r="R24" s="26">
        <v>1228</v>
      </c>
      <c r="S24" s="26">
        <v>272</v>
      </c>
      <c r="T24" s="26">
        <v>20</v>
      </c>
      <c r="U24" s="26">
        <v>0</v>
      </c>
      <c r="V24" s="26">
        <v>0</v>
      </c>
      <c r="W24" s="26">
        <v>292</v>
      </c>
      <c r="X24" s="26">
        <v>1520</v>
      </c>
      <c r="Y24" s="2"/>
      <c r="Z24" s="261">
        <f>IFERROR(_xlfn.PERCENTRANK.INC(T$6:T$60,T24),"-9999")</f>
        <v>0.33300000000000002</v>
      </c>
      <c r="AA24" s="261">
        <f>IFERROR(_xlfn.PERCENTRANK.INC(X$6:X$60,X24),"-9999")</f>
        <v>0.66600000000000004</v>
      </c>
    </row>
    <row r="25" spans="1:31" x14ac:dyDescent="0.25">
      <c r="A25" s="26"/>
      <c r="B25" s="27"/>
      <c r="C25" s="27" t="s">
        <v>180</v>
      </c>
      <c r="D25" s="27" t="s">
        <v>2</v>
      </c>
      <c r="E25" s="26">
        <v>10</v>
      </c>
      <c r="F25" s="27"/>
      <c r="G25" s="26">
        <v>0</v>
      </c>
      <c r="H25" s="26">
        <v>44</v>
      </c>
      <c r="I25" s="26">
        <v>1264</v>
      </c>
      <c r="J25" s="26">
        <v>153</v>
      </c>
      <c r="K25" s="26">
        <v>0</v>
      </c>
      <c r="L25" s="26">
        <v>184</v>
      </c>
      <c r="M25" s="26"/>
      <c r="N25" s="26">
        <v>1492</v>
      </c>
      <c r="O25" s="26">
        <v>153</v>
      </c>
      <c r="P25" s="26">
        <v>1645</v>
      </c>
      <c r="Q25" s="26"/>
      <c r="R25" s="26">
        <v>438</v>
      </c>
      <c r="S25" s="26">
        <v>1010</v>
      </c>
      <c r="T25" s="26">
        <v>46</v>
      </c>
      <c r="U25" s="26">
        <v>0</v>
      </c>
      <c r="V25" s="26">
        <v>0</v>
      </c>
      <c r="W25" s="26">
        <v>1056</v>
      </c>
      <c r="X25" s="26">
        <v>1494</v>
      </c>
      <c r="Y25" s="2"/>
      <c r="Z25" s="261">
        <f>IFERROR(_xlfn.PERCENTRANK.INC(T$6:T$60,T25),"-9999")</f>
        <v>0.42499999999999999</v>
      </c>
      <c r="AA25" s="261">
        <f>IFERROR(_xlfn.PERCENTRANK.INC(X$6:X$60,X25),"-9999")</f>
        <v>0.64800000000000002</v>
      </c>
    </row>
    <row r="26" spans="1:31" x14ac:dyDescent="0.25">
      <c r="A26" s="26"/>
      <c r="B26" s="27"/>
      <c r="C26" s="27" t="s">
        <v>188</v>
      </c>
      <c r="D26" s="27" t="s">
        <v>2</v>
      </c>
      <c r="E26" s="26">
        <v>2</v>
      </c>
      <c r="F26" s="27"/>
      <c r="G26" s="26">
        <v>0</v>
      </c>
      <c r="H26" s="26">
        <v>128</v>
      </c>
      <c r="I26" s="26">
        <v>1232</v>
      </c>
      <c r="J26" s="26">
        <v>80</v>
      </c>
      <c r="K26" s="26">
        <v>0</v>
      </c>
      <c r="L26" s="26">
        <v>130</v>
      </c>
      <c r="M26" s="26"/>
      <c r="N26" s="26">
        <v>1490</v>
      </c>
      <c r="O26" s="26">
        <v>80</v>
      </c>
      <c r="P26" s="26">
        <v>1570</v>
      </c>
      <c r="Q26" s="26"/>
      <c r="R26" s="26">
        <v>197</v>
      </c>
      <c r="S26" s="26">
        <v>1170</v>
      </c>
      <c r="T26" s="26">
        <v>120</v>
      </c>
      <c r="U26" s="26">
        <v>0</v>
      </c>
      <c r="V26" s="26">
        <v>0</v>
      </c>
      <c r="W26" s="26">
        <v>1290</v>
      </c>
      <c r="X26" s="26">
        <v>1487</v>
      </c>
      <c r="Y26" s="2"/>
      <c r="Z26" s="261">
        <f>IFERROR(_xlfn.PERCENTRANK.INC(T$6:T$60,T26),"-9999")</f>
        <v>0.629</v>
      </c>
      <c r="AA26" s="261">
        <f>IFERROR(_xlfn.PERCENTRANK.INC(X$6:X$60,X26),"-9999")</f>
        <v>0.629</v>
      </c>
    </row>
    <row r="27" spans="1:31" x14ac:dyDescent="0.25">
      <c r="A27" s="26"/>
      <c r="B27" s="27"/>
      <c r="C27" s="27" t="s">
        <v>336</v>
      </c>
      <c r="D27" s="27" t="s">
        <v>2</v>
      </c>
      <c r="E27" s="26">
        <v>7</v>
      </c>
      <c r="F27" s="27"/>
      <c r="G27" s="26">
        <v>0</v>
      </c>
      <c r="H27" s="26">
        <v>54</v>
      </c>
      <c r="I27" s="26">
        <v>833</v>
      </c>
      <c r="J27" s="26">
        <v>211</v>
      </c>
      <c r="K27" s="26">
        <v>0</v>
      </c>
      <c r="L27" s="26">
        <v>334</v>
      </c>
      <c r="M27" s="26"/>
      <c r="N27" s="26">
        <v>1221</v>
      </c>
      <c r="O27" s="26">
        <v>211</v>
      </c>
      <c r="P27" s="26">
        <v>1432</v>
      </c>
      <c r="Q27" s="26"/>
      <c r="R27" s="26">
        <v>532</v>
      </c>
      <c r="S27" s="26">
        <v>623</v>
      </c>
      <c r="T27" s="26">
        <v>58</v>
      </c>
      <c r="U27" s="26">
        <v>0</v>
      </c>
      <c r="V27" s="26">
        <v>0</v>
      </c>
      <c r="W27" s="26">
        <v>681</v>
      </c>
      <c r="X27" s="26">
        <v>1213</v>
      </c>
      <c r="Y27" s="2"/>
      <c r="Z27" s="261">
        <f>IFERROR(_xlfn.PERCENTRANK.INC(T$6:T$60,T27),"-9999")</f>
        <v>0.48099999999999998</v>
      </c>
      <c r="AA27" s="261">
        <f>IFERROR(_xlfn.PERCENTRANK.INC(X$6:X$60,X27),"-9999")</f>
        <v>0.61099999999999999</v>
      </c>
    </row>
    <row r="28" spans="1:31" x14ac:dyDescent="0.25">
      <c r="A28" s="26"/>
      <c r="B28" s="27"/>
      <c r="C28" s="27" t="s">
        <v>70</v>
      </c>
      <c r="D28" s="27" t="s">
        <v>2</v>
      </c>
      <c r="E28" s="26">
        <v>4</v>
      </c>
      <c r="F28" s="27"/>
      <c r="G28" s="26">
        <v>0</v>
      </c>
      <c r="H28" s="26">
        <v>51</v>
      </c>
      <c r="I28" s="26">
        <v>746</v>
      </c>
      <c r="J28" s="26">
        <v>573</v>
      </c>
      <c r="K28" s="26">
        <v>0</v>
      </c>
      <c r="L28" s="26">
        <v>416</v>
      </c>
      <c r="M28" s="26"/>
      <c r="N28" s="26">
        <v>1213</v>
      </c>
      <c r="O28" s="26">
        <v>573</v>
      </c>
      <c r="P28" s="26">
        <v>1786</v>
      </c>
      <c r="Q28" s="26"/>
      <c r="R28" s="26">
        <v>751</v>
      </c>
      <c r="S28" s="26">
        <v>394</v>
      </c>
      <c r="T28" s="26">
        <v>56</v>
      </c>
      <c r="U28" s="26">
        <v>0</v>
      </c>
      <c r="V28" s="26">
        <v>0</v>
      </c>
      <c r="W28" s="26">
        <v>450</v>
      </c>
      <c r="X28" s="26">
        <v>1201</v>
      </c>
      <c r="Y28" s="2"/>
      <c r="Z28" s="261">
        <f>IFERROR(_xlfn.PERCENTRANK.INC(T$6:T$60,T28),"-9999")</f>
        <v>0.46200000000000002</v>
      </c>
      <c r="AA28" s="261">
        <f>IFERROR(_xlfn.PERCENTRANK.INC(X$6:X$60,X28),"-9999")</f>
        <v>0.59199999999999997</v>
      </c>
      <c r="AC28" s="263">
        <v>10</v>
      </c>
      <c r="AD28" s="264">
        <f>SUMIF(E$6:E$60,AC28,T$6:T$60)</f>
        <v>328</v>
      </c>
      <c r="AE28" s="264">
        <f>SUMIF(E$6:E$60,AC28,X$6:X$60)</f>
        <v>6638</v>
      </c>
    </row>
    <row r="29" spans="1:31" x14ac:dyDescent="0.25">
      <c r="A29" s="26"/>
      <c r="B29" s="27"/>
      <c r="C29" s="27" t="s">
        <v>100</v>
      </c>
      <c r="D29" s="27" t="s">
        <v>2</v>
      </c>
      <c r="E29" s="26">
        <v>8</v>
      </c>
      <c r="F29" s="27"/>
      <c r="G29" s="26">
        <v>3</v>
      </c>
      <c r="H29" s="26">
        <v>160</v>
      </c>
      <c r="I29" s="26">
        <v>563</v>
      </c>
      <c r="J29" s="26">
        <v>31</v>
      </c>
      <c r="K29" s="26">
        <v>0</v>
      </c>
      <c r="L29" s="26">
        <v>400</v>
      </c>
      <c r="M29" s="26"/>
      <c r="N29" s="26">
        <v>1126</v>
      </c>
      <c r="O29" s="26">
        <v>31</v>
      </c>
      <c r="P29" s="26">
        <v>1157</v>
      </c>
      <c r="Q29" s="26"/>
      <c r="R29" s="26">
        <v>576</v>
      </c>
      <c r="S29" s="26">
        <v>300</v>
      </c>
      <c r="T29" s="26">
        <v>246</v>
      </c>
      <c r="U29" s="26">
        <v>0</v>
      </c>
      <c r="V29" s="26">
        <v>0</v>
      </c>
      <c r="W29" s="26">
        <v>546</v>
      </c>
      <c r="X29" s="26">
        <v>1122</v>
      </c>
      <c r="Y29" s="2"/>
      <c r="Z29" s="260">
        <f>IFERROR(_xlfn.PERCENTRANK.INC(T$6:T$60,T29),"-9999")</f>
        <v>0.87</v>
      </c>
      <c r="AA29" s="261">
        <f>IFERROR(_xlfn.PERCENTRANK.INC(X$6:X$60,X29),"-9999")</f>
        <v>0.57399999999999995</v>
      </c>
      <c r="AC29" s="252"/>
      <c r="AD29" s="252"/>
      <c r="AE29" s="252"/>
    </row>
    <row r="30" spans="1:31" x14ac:dyDescent="0.25">
      <c r="A30" s="26"/>
      <c r="B30" s="27"/>
      <c r="C30" s="27" t="s">
        <v>151</v>
      </c>
      <c r="D30" s="27" t="s">
        <v>2</v>
      </c>
      <c r="E30" s="26">
        <v>7</v>
      </c>
      <c r="F30" s="27"/>
      <c r="G30" s="26">
        <v>0</v>
      </c>
      <c r="H30" s="26">
        <v>79</v>
      </c>
      <c r="I30" s="26">
        <v>767</v>
      </c>
      <c r="J30" s="26">
        <v>24</v>
      </c>
      <c r="K30" s="26">
        <v>0</v>
      </c>
      <c r="L30" s="26">
        <v>201</v>
      </c>
      <c r="M30" s="26"/>
      <c r="N30" s="26">
        <v>1047</v>
      </c>
      <c r="O30" s="26">
        <v>24</v>
      </c>
      <c r="P30" s="26">
        <v>1071</v>
      </c>
      <c r="Q30" s="26"/>
      <c r="R30" s="26">
        <v>610</v>
      </c>
      <c r="S30" s="26">
        <v>343</v>
      </c>
      <c r="T30" s="26">
        <v>92</v>
      </c>
      <c r="U30" s="26">
        <v>0</v>
      </c>
      <c r="V30" s="26">
        <v>0</v>
      </c>
      <c r="W30" s="26">
        <v>435</v>
      </c>
      <c r="X30" s="26">
        <v>1045</v>
      </c>
      <c r="Y30" s="2"/>
      <c r="Z30" s="261">
        <f>IFERROR(_xlfn.PERCENTRANK.INC(T$6:T$60,T30),"-9999")</f>
        <v>0.57399999999999995</v>
      </c>
      <c r="AA30" s="261">
        <f>IFERROR(_xlfn.PERCENTRANK.INC(X$6:X$60,X30),"-9999")</f>
        <v>0.55500000000000005</v>
      </c>
    </row>
    <row r="31" spans="1:31" x14ac:dyDescent="0.25">
      <c r="A31" s="26"/>
      <c r="B31" s="27"/>
      <c r="C31" s="27" t="s">
        <v>46</v>
      </c>
      <c r="D31" s="27" t="s">
        <v>2</v>
      </c>
      <c r="E31" s="26">
        <v>11</v>
      </c>
      <c r="F31" s="27"/>
      <c r="G31" s="26">
        <v>0</v>
      </c>
      <c r="H31" s="26">
        <v>11</v>
      </c>
      <c r="I31" s="26">
        <v>840</v>
      </c>
      <c r="J31" s="26">
        <v>59</v>
      </c>
      <c r="K31" s="26">
        <v>0</v>
      </c>
      <c r="L31" s="26">
        <v>190</v>
      </c>
      <c r="M31" s="26"/>
      <c r="N31" s="26">
        <v>1041</v>
      </c>
      <c r="O31" s="26">
        <v>59</v>
      </c>
      <c r="P31" s="26">
        <v>1100</v>
      </c>
      <c r="Q31" s="26"/>
      <c r="R31" s="26">
        <v>41</v>
      </c>
      <c r="S31" s="26">
        <v>993</v>
      </c>
      <c r="T31" s="26">
        <v>4</v>
      </c>
      <c r="U31" s="26">
        <v>0</v>
      </c>
      <c r="V31" s="26">
        <v>0</v>
      </c>
      <c r="W31" s="26">
        <v>997</v>
      </c>
      <c r="X31" s="26">
        <v>1038</v>
      </c>
      <c r="Y31" s="2"/>
      <c r="Z31" s="261">
        <f>IFERROR(_xlfn.PERCENTRANK.INC(T$6:T$60,T31),"-9999")</f>
        <v>0.185</v>
      </c>
      <c r="AA31" s="261">
        <f>IFERROR(_xlfn.PERCENTRANK.INC(X$6:X$60,X31),"-9999")</f>
        <v>0.53700000000000003</v>
      </c>
      <c r="AC31" s="263">
        <v>5</v>
      </c>
      <c r="AD31" s="264">
        <f>SUMIF(E$6:E$60,AC31,T$6:T$60)</f>
        <v>241</v>
      </c>
      <c r="AE31" s="264">
        <f>SUMIF(E$6:E$60,AC31,X$6:X$60)</f>
        <v>6655</v>
      </c>
    </row>
    <row r="32" spans="1:31" x14ac:dyDescent="0.25">
      <c r="A32" s="26"/>
      <c r="B32" s="27"/>
      <c r="C32" s="27" t="s">
        <v>345</v>
      </c>
      <c r="D32" s="27" t="s">
        <v>2</v>
      </c>
      <c r="E32" s="26">
        <v>4</v>
      </c>
      <c r="F32" s="27"/>
      <c r="G32" s="26">
        <v>0</v>
      </c>
      <c r="H32" s="26">
        <v>134</v>
      </c>
      <c r="I32" s="26">
        <v>714</v>
      </c>
      <c r="J32" s="26">
        <v>91</v>
      </c>
      <c r="K32" s="26">
        <v>0</v>
      </c>
      <c r="L32" s="26">
        <v>185</v>
      </c>
      <c r="M32" s="26"/>
      <c r="N32" s="26">
        <v>1033</v>
      </c>
      <c r="O32" s="26">
        <v>91</v>
      </c>
      <c r="P32" s="26">
        <v>1124</v>
      </c>
      <c r="Q32" s="26"/>
      <c r="R32" s="26">
        <v>274</v>
      </c>
      <c r="S32" s="26">
        <v>611</v>
      </c>
      <c r="T32" s="26">
        <v>140</v>
      </c>
      <c r="U32" s="26">
        <v>0</v>
      </c>
      <c r="V32" s="26">
        <v>0</v>
      </c>
      <c r="W32" s="26">
        <v>751</v>
      </c>
      <c r="X32" s="26">
        <v>1025</v>
      </c>
      <c r="Y32" s="2"/>
      <c r="Z32" s="261">
        <f>IFERROR(_xlfn.PERCENTRANK.INC(T$6:T$60,T32),"-9999")</f>
        <v>0.68500000000000005</v>
      </c>
      <c r="AA32" s="261">
        <f>IFERROR(_xlfn.PERCENTRANK.INC(X$6:X$60,X32),"-9999")</f>
        <v>0.51800000000000002</v>
      </c>
    </row>
    <row r="33" spans="1:31" x14ac:dyDescent="0.25">
      <c r="A33" s="26"/>
      <c r="B33" s="27"/>
      <c r="C33" s="27" t="s">
        <v>229</v>
      </c>
      <c r="D33" s="27" t="s">
        <v>2</v>
      </c>
      <c r="E33" s="26">
        <v>6</v>
      </c>
      <c r="F33" s="27"/>
      <c r="G33" s="26">
        <v>0</v>
      </c>
      <c r="H33" s="26">
        <v>82</v>
      </c>
      <c r="I33" s="26">
        <v>798</v>
      </c>
      <c r="J33" s="26">
        <v>239</v>
      </c>
      <c r="K33" s="26">
        <v>0</v>
      </c>
      <c r="L33" s="26">
        <v>143</v>
      </c>
      <c r="M33" s="26"/>
      <c r="N33" s="26">
        <v>1023</v>
      </c>
      <c r="O33" s="26">
        <v>239</v>
      </c>
      <c r="P33" s="26">
        <v>1262</v>
      </c>
      <c r="Q33" s="26"/>
      <c r="R33" s="26">
        <v>589</v>
      </c>
      <c r="S33" s="26">
        <v>353</v>
      </c>
      <c r="T33" s="26">
        <v>76</v>
      </c>
      <c r="U33" s="26">
        <v>0</v>
      </c>
      <c r="V33" s="26">
        <v>0</v>
      </c>
      <c r="W33" s="26">
        <v>429</v>
      </c>
      <c r="X33" s="26">
        <v>1018</v>
      </c>
      <c r="Y33" s="2"/>
      <c r="Z33" s="261">
        <f>IFERROR(_xlfn.PERCENTRANK.INC(T$6:T$60,T33),"-9999")</f>
        <v>0.53700000000000003</v>
      </c>
      <c r="AA33" s="261">
        <f>IFERROR(_xlfn.PERCENTRANK.INC(X$6:X$60,X33),"-9999")</f>
        <v>0.5</v>
      </c>
    </row>
    <row r="34" spans="1:31" x14ac:dyDescent="0.25">
      <c r="A34" s="26"/>
      <c r="B34" s="27"/>
      <c r="C34" s="27" t="s">
        <v>124</v>
      </c>
      <c r="D34" s="27" t="s">
        <v>2</v>
      </c>
      <c r="E34" s="26">
        <v>5</v>
      </c>
      <c r="F34" s="27"/>
      <c r="G34" s="26">
        <v>0</v>
      </c>
      <c r="H34" s="26">
        <v>6</v>
      </c>
      <c r="I34" s="26">
        <v>934</v>
      </c>
      <c r="J34" s="26">
        <v>46</v>
      </c>
      <c r="K34" s="26">
        <v>0</v>
      </c>
      <c r="L34" s="26">
        <v>73</v>
      </c>
      <c r="M34" s="26"/>
      <c r="N34" s="26">
        <v>1013</v>
      </c>
      <c r="O34" s="26">
        <v>46</v>
      </c>
      <c r="P34" s="26">
        <v>1059</v>
      </c>
      <c r="Q34" s="26"/>
      <c r="R34" s="26">
        <v>590</v>
      </c>
      <c r="S34" s="26">
        <v>413</v>
      </c>
      <c r="T34" s="26">
        <v>7</v>
      </c>
      <c r="U34" s="26">
        <v>0</v>
      </c>
      <c r="V34" s="26">
        <v>0</v>
      </c>
      <c r="W34" s="26">
        <v>420</v>
      </c>
      <c r="X34" s="26">
        <v>1010</v>
      </c>
      <c r="Y34" s="2"/>
      <c r="Z34" s="261">
        <f>IFERROR(_xlfn.PERCENTRANK.INC(T$6:T$60,T34),"-9999")</f>
        <v>0.20300000000000001</v>
      </c>
      <c r="AA34" s="261">
        <f>IFERROR(_xlfn.PERCENTRANK.INC(X$6:X$60,X34),"-9999")</f>
        <v>0.48099999999999998</v>
      </c>
    </row>
    <row r="35" spans="1:31" x14ac:dyDescent="0.25">
      <c r="A35" s="26"/>
      <c r="B35" s="27"/>
      <c r="C35" s="27" t="s">
        <v>64</v>
      </c>
      <c r="D35" s="27" t="s">
        <v>2</v>
      </c>
      <c r="E35" s="26">
        <v>3</v>
      </c>
      <c r="F35" s="27"/>
      <c r="G35" s="26">
        <v>0</v>
      </c>
      <c r="H35" s="26">
        <v>4</v>
      </c>
      <c r="I35" s="26">
        <v>753</v>
      </c>
      <c r="J35" s="26">
        <v>34</v>
      </c>
      <c r="K35" s="26">
        <v>0</v>
      </c>
      <c r="L35" s="26">
        <v>250</v>
      </c>
      <c r="M35" s="26"/>
      <c r="N35" s="26">
        <v>1007</v>
      </c>
      <c r="O35" s="26">
        <v>34</v>
      </c>
      <c r="P35" s="26">
        <v>1041</v>
      </c>
      <c r="Q35" s="26"/>
      <c r="R35" s="26">
        <v>356</v>
      </c>
      <c r="S35" s="26">
        <v>642</v>
      </c>
      <c r="T35" s="26">
        <v>3</v>
      </c>
      <c r="U35" s="26">
        <v>0</v>
      </c>
      <c r="V35" s="26">
        <v>0</v>
      </c>
      <c r="W35" s="26">
        <v>645</v>
      </c>
      <c r="X35" s="26">
        <v>1001</v>
      </c>
      <c r="Y35" s="2"/>
      <c r="Z35" s="261">
        <f>IFERROR(_xlfn.PERCENTRANK.INC(T$6:T$60,T35),"-9999")</f>
        <v>0.16600000000000001</v>
      </c>
      <c r="AA35" s="261">
        <f>IFERROR(_xlfn.PERCENTRANK.INC(X$6:X$60,X35),"-9999")</f>
        <v>0.46200000000000002</v>
      </c>
      <c r="AC35" s="263">
        <v>8</v>
      </c>
      <c r="AD35" s="264">
        <f>SUMIF(E$6:E$60,AC35,T$6:T$60)</f>
        <v>568</v>
      </c>
      <c r="AE35" s="264">
        <f>SUMIF(E$6:E$60,AC35,X$6:X$60)</f>
        <v>3102</v>
      </c>
    </row>
    <row r="36" spans="1:31" x14ac:dyDescent="0.25">
      <c r="A36" s="26"/>
      <c r="B36" s="27"/>
      <c r="C36" s="27" t="s">
        <v>245</v>
      </c>
      <c r="D36" s="27" t="s">
        <v>2</v>
      </c>
      <c r="E36" s="26">
        <v>4</v>
      </c>
      <c r="F36" s="27"/>
      <c r="G36" s="26">
        <v>0</v>
      </c>
      <c r="H36" s="26">
        <v>160</v>
      </c>
      <c r="I36" s="26">
        <v>741</v>
      </c>
      <c r="J36" s="26">
        <v>56</v>
      </c>
      <c r="K36" s="26">
        <v>0</v>
      </c>
      <c r="L36" s="26">
        <v>42</v>
      </c>
      <c r="M36" s="26"/>
      <c r="N36" s="26">
        <v>943</v>
      </c>
      <c r="O36" s="26">
        <v>56</v>
      </c>
      <c r="P36" s="26">
        <v>999</v>
      </c>
      <c r="Q36" s="26"/>
      <c r="R36" s="26">
        <v>589</v>
      </c>
      <c r="S36" s="26">
        <v>209</v>
      </c>
      <c r="T36" s="26">
        <v>146</v>
      </c>
      <c r="U36" s="26">
        <v>0</v>
      </c>
      <c r="V36" s="26">
        <v>0</v>
      </c>
      <c r="W36" s="26">
        <v>355</v>
      </c>
      <c r="X36" s="26">
        <v>944</v>
      </c>
      <c r="Y36" s="2"/>
      <c r="Z36" s="261">
        <f>IFERROR(_xlfn.PERCENTRANK.INC(T$6:T$60,T36),"-9999")</f>
        <v>0.70299999999999996</v>
      </c>
      <c r="AA36" s="261">
        <f>IFERROR(_xlfn.PERCENTRANK.INC(X$6:X$60,X36),"-9999")</f>
        <v>0.44400000000000001</v>
      </c>
    </row>
    <row r="37" spans="1:31" x14ac:dyDescent="0.25">
      <c r="A37" s="26"/>
      <c r="B37" s="27"/>
      <c r="C37" s="27" t="s">
        <v>215</v>
      </c>
      <c r="D37" s="27" t="s">
        <v>2</v>
      </c>
      <c r="E37" s="26">
        <v>8</v>
      </c>
      <c r="F37" s="27"/>
      <c r="G37" s="26">
        <v>0</v>
      </c>
      <c r="H37" s="26">
        <v>289</v>
      </c>
      <c r="I37" s="26">
        <v>452</v>
      </c>
      <c r="J37" s="26">
        <v>234</v>
      </c>
      <c r="K37" s="26">
        <v>0</v>
      </c>
      <c r="L37" s="26">
        <v>179</v>
      </c>
      <c r="M37" s="26"/>
      <c r="N37" s="26">
        <v>920</v>
      </c>
      <c r="O37" s="26">
        <v>234</v>
      </c>
      <c r="P37" s="26">
        <v>1154</v>
      </c>
      <c r="Q37" s="26"/>
      <c r="R37" s="26">
        <v>113</v>
      </c>
      <c r="S37" s="26">
        <v>484</v>
      </c>
      <c r="T37" s="26">
        <v>322</v>
      </c>
      <c r="U37" s="26">
        <v>0</v>
      </c>
      <c r="V37" s="26">
        <v>0</v>
      </c>
      <c r="W37" s="26">
        <v>806</v>
      </c>
      <c r="X37" s="26">
        <v>919</v>
      </c>
      <c r="Y37" s="2"/>
      <c r="Z37" s="260">
        <f>IFERROR(_xlfn.PERCENTRANK.INC(T$6:T$60,T37),"-9999")</f>
        <v>0.90700000000000003</v>
      </c>
      <c r="AA37" s="261">
        <f>IFERROR(_xlfn.PERCENTRANK.INC(X$6:X$60,X37),"-9999")</f>
        <v>0.42499999999999999</v>
      </c>
      <c r="AC37" s="252"/>
      <c r="AD37" s="252"/>
      <c r="AE37" s="252"/>
    </row>
    <row r="38" spans="1:31" x14ac:dyDescent="0.25">
      <c r="A38" s="26"/>
      <c r="B38" s="27"/>
      <c r="C38" s="27" t="s">
        <v>312</v>
      </c>
      <c r="D38" s="27" t="s">
        <v>2</v>
      </c>
      <c r="E38" s="26">
        <v>5</v>
      </c>
      <c r="F38" s="27"/>
      <c r="G38" s="26">
        <v>0</v>
      </c>
      <c r="H38" s="26">
        <v>76</v>
      </c>
      <c r="I38" s="26">
        <v>442</v>
      </c>
      <c r="J38" s="26">
        <v>223</v>
      </c>
      <c r="K38" s="26">
        <v>0</v>
      </c>
      <c r="L38" s="26">
        <v>337</v>
      </c>
      <c r="M38" s="26"/>
      <c r="N38" s="26">
        <v>855</v>
      </c>
      <c r="O38" s="26">
        <v>223</v>
      </c>
      <c r="P38" s="26">
        <v>1078</v>
      </c>
      <c r="Q38" s="26"/>
      <c r="R38" s="26">
        <v>597</v>
      </c>
      <c r="S38" s="26">
        <v>170</v>
      </c>
      <c r="T38" s="26">
        <v>76</v>
      </c>
      <c r="U38" s="26">
        <v>0</v>
      </c>
      <c r="V38" s="26">
        <v>0</v>
      </c>
      <c r="W38" s="26">
        <v>246</v>
      </c>
      <c r="X38" s="26">
        <v>843</v>
      </c>
      <c r="Y38" s="2"/>
      <c r="Z38" s="261">
        <f>IFERROR(_xlfn.PERCENTRANK.INC(T$6:T$60,T38),"-9999")</f>
        <v>0.53700000000000003</v>
      </c>
      <c r="AA38" s="261">
        <f>IFERROR(_xlfn.PERCENTRANK.INC(X$6:X$60,X38),"-9999")</f>
        <v>0.40699999999999997</v>
      </c>
    </row>
    <row r="39" spans="1:31" x14ac:dyDescent="0.25">
      <c r="A39" s="26"/>
      <c r="B39" s="27"/>
      <c r="C39" s="27" t="s">
        <v>316</v>
      </c>
      <c r="D39" s="27" t="s">
        <v>2</v>
      </c>
      <c r="E39" s="26">
        <v>1</v>
      </c>
      <c r="F39" s="27"/>
      <c r="G39" s="26">
        <v>29</v>
      </c>
      <c r="H39" s="26">
        <v>128</v>
      </c>
      <c r="I39" s="26">
        <v>548</v>
      </c>
      <c r="J39" s="26">
        <v>140</v>
      </c>
      <c r="K39" s="26">
        <v>0</v>
      </c>
      <c r="L39" s="26">
        <v>119</v>
      </c>
      <c r="M39" s="26"/>
      <c r="N39" s="26">
        <v>824</v>
      </c>
      <c r="O39" s="26">
        <v>140</v>
      </c>
      <c r="P39" s="26">
        <v>964</v>
      </c>
      <c r="Q39" s="26"/>
      <c r="R39" s="26">
        <v>62</v>
      </c>
      <c r="S39" s="26">
        <v>553</v>
      </c>
      <c r="T39" s="26">
        <v>202</v>
      </c>
      <c r="U39" s="26">
        <v>0</v>
      </c>
      <c r="V39" s="26">
        <v>0</v>
      </c>
      <c r="W39" s="26">
        <v>755</v>
      </c>
      <c r="X39" s="26">
        <v>817</v>
      </c>
      <c r="Y39" s="2"/>
      <c r="Z39" s="260">
        <f>IFERROR(_xlfn.PERCENTRANK.INC(T$6:T$60,T39),"-9999")</f>
        <v>0.81399999999999995</v>
      </c>
      <c r="AA39" s="261">
        <f>IFERROR(_xlfn.PERCENTRANK.INC(X$6:X$60,X39),"-9999")</f>
        <v>0.38800000000000001</v>
      </c>
      <c r="AC39" s="252"/>
      <c r="AD39" s="252"/>
      <c r="AE39" s="252"/>
    </row>
    <row r="40" spans="1:31" x14ac:dyDescent="0.25">
      <c r="A40" s="26"/>
      <c r="B40" s="27"/>
      <c r="C40" s="27" t="s">
        <v>40</v>
      </c>
      <c r="D40" s="27" t="s">
        <v>2</v>
      </c>
      <c r="E40" s="26">
        <v>7</v>
      </c>
      <c r="F40" s="27"/>
      <c r="G40" s="26">
        <v>0</v>
      </c>
      <c r="H40" s="26">
        <v>0</v>
      </c>
      <c r="I40" s="26">
        <v>595</v>
      </c>
      <c r="J40" s="26">
        <v>13</v>
      </c>
      <c r="K40" s="26">
        <v>0</v>
      </c>
      <c r="L40" s="26">
        <v>220</v>
      </c>
      <c r="M40" s="26"/>
      <c r="N40" s="26">
        <v>815</v>
      </c>
      <c r="O40" s="26">
        <v>13</v>
      </c>
      <c r="P40" s="26">
        <v>828</v>
      </c>
      <c r="Q40" s="26"/>
      <c r="R40" s="26">
        <v>535</v>
      </c>
      <c r="S40" s="26">
        <v>279</v>
      </c>
      <c r="T40" s="26">
        <v>0</v>
      </c>
      <c r="U40" s="26">
        <v>0</v>
      </c>
      <c r="V40" s="26">
        <v>0</v>
      </c>
      <c r="W40" s="26">
        <v>279</v>
      </c>
      <c r="X40" s="26">
        <v>814</v>
      </c>
      <c r="Y40" s="2"/>
      <c r="Z40" s="261">
        <f>IFERROR(_xlfn.PERCENTRANK.INC(T$6:T$60,T40),"-9999")</f>
        <v>0</v>
      </c>
      <c r="AA40" s="261">
        <f>IFERROR(_xlfn.PERCENTRANK.INC(X$6:X$60,X40),"-9999")</f>
        <v>0.37</v>
      </c>
      <c r="AC40" s="263">
        <v>4</v>
      </c>
      <c r="AD40" s="264">
        <f>SUMIF(E$6:E$60,AC40,T$6:T$60)</f>
        <v>633</v>
      </c>
      <c r="AE40" s="264">
        <f>SUMIF(E$6:E$60,AC40,X$6:X$60)</f>
        <v>5811</v>
      </c>
    </row>
    <row r="41" spans="1:31" x14ac:dyDescent="0.25">
      <c r="A41" s="26"/>
      <c r="B41" s="27"/>
      <c r="C41" s="27" t="s">
        <v>263</v>
      </c>
      <c r="D41" s="27" t="s">
        <v>2</v>
      </c>
      <c r="E41" s="26">
        <v>4</v>
      </c>
      <c r="F41" s="27"/>
      <c r="G41" s="26">
        <v>207</v>
      </c>
      <c r="H41" s="26">
        <v>55</v>
      </c>
      <c r="I41" s="26">
        <v>316</v>
      </c>
      <c r="J41" s="26">
        <v>178</v>
      </c>
      <c r="K41" s="26">
        <v>28</v>
      </c>
      <c r="L41" s="26">
        <v>200</v>
      </c>
      <c r="M41" s="26"/>
      <c r="N41" s="26">
        <v>778</v>
      </c>
      <c r="O41" s="26">
        <v>206</v>
      </c>
      <c r="P41" s="26">
        <v>984</v>
      </c>
      <c r="Q41" s="26"/>
      <c r="R41" s="26">
        <v>298</v>
      </c>
      <c r="S41" s="26">
        <v>408</v>
      </c>
      <c r="T41" s="26">
        <v>70</v>
      </c>
      <c r="U41" s="26">
        <v>0</v>
      </c>
      <c r="V41" s="26">
        <v>0</v>
      </c>
      <c r="W41" s="26">
        <v>478</v>
      </c>
      <c r="X41" s="26">
        <v>776</v>
      </c>
      <c r="Y41" s="2"/>
      <c r="Z41" s="261">
        <f>IFERROR(_xlfn.PERCENTRANK.INC(T$6:T$60,T41),"-9999")</f>
        <v>0.51800000000000002</v>
      </c>
      <c r="AA41" s="261">
        <f>IFERROR(_xlfn.PERCENTRANK.INC(X$6:X$60,X41),"-9999")</f>
        <v>0.35099999999999998</v>
      </c>
    </row>
    <row r="42" spans="1:31" x14ac:dyDescent="0.25">
      <c r="A42" s="26"/>
      <c r="B42" s="27"/>
      <c r="C42" s="27" t="s">
        <v>330</v>
      </c>
      <c r="D42" s="27" t="s">
        <v>2</v>
      </c>
      <c r="E42" s="26">
        <v>5</v>
      </c>
      <c r="F42" s="27"/>
      <c r="G42" s="26">
        <v>0</v>
      </c>
      <c r="H42" s="26">
        <v>10</v>
      </c>
      <c r="I42" s="26">
        <v>468</v>
      </c>
      <c r="J42" s="26">
        <v>94</v>
      </c>
      <c r="K42" s="26">
        <v>0</v>
      </c>
      <c r="L42" s="26">
        <v>267</v>
      </c>
      <c r="M42" s="26"/>
      <c r="N42" s="26">
        <v>745</v>
      </c>
      <c r="O42" s="26">
        <v>94</v>
      </c>
      <c r="P42" s="26">
        <v>839</v>
      </c>
      <c r="Q42" s="26"/>
      <c r="R42" s="26">
        <v>466</v>
      </c>
      <c r="S42" s="26">
        <v>265</v>
      </c>
      <c r="T42" s="26">
        <v>9</v>
      </c>
      <c r="U42" s="26">
        <v>0</v>
      </c>
      <c r="V42" s="26">
        <v>0</v>
      </c>
      <c r="W42" s="26">
        <v>274</v>
      </c>
      <c r="X42" s="26">
        <v>740</v>
      </c>
      <c r="Y42" s="2"/>
      <c r="Z42" s="261">
        <f>IFERROR(_xlfn.PERCENTRANK.INC(T$6:T$60,T42),"-9999")</f>
        <v>0.25900000000000001</v>
      </c>
      <c r="AA42" s="261">
        <f>IFERROR(_xlfn.PERCENTRANK.INC(X$6:X$60,X42),"-9999")</f>
        <v>0.33300000000000002</v>
      </c>
    </row>
    <row r="43" spans="1:31" x14ac:dyDescent="0.25">
      <c r="A43" s="26"/>
      <c r="B43" s="27"/>
      <c r="C43" s="27" t="s">
        <v>67</v>
      </c>
      <c r="D43" s="27" t="s">
        <v>2</v>
      </c>
      <c r="E43" s="26">
        <v>6</v>
      </c>
      <c r="F43" s="27"/>
      <c r="G43" s="26">
        <v>0</v>
      </c>
      <c r="H43" s="26">
        <v>0</v>
      </c>
      <c r="I43" s="26">
        <v>339</v>
      </c>
      <c r="J43" s="26">
        <v>46</v>
      </c>
      <c r="K43" s="26">
        <v>0</v>
      </c>
      <c r="L43" s="26">
        <v>384</v>
      </c>
      <c r="M43" s="26"/>
      <c r="N43" s="26">
        <v>723</v>
      </c>
      <c r="O43" s="26">
        <v>46</v>
      </c>
      <c r="P43" s="26">
        <v>769</v>
      </c>
      <c r="Q43" s="26"/>
      <c r="R43" s="26">
        <v>528</v>
      </c>
      <c r="S43" s="26">
        <v>193</v>
      </c>
      <c r="T43" s="26">
        <v>0</v>
      </c>
      <c r="U43" s="26">
        <v>0</v>
      </c>
      <c r="V43" s="26">
        <v>0</v>
      </c>
      <c r="W43" s="26">
        <v>193</v>
      </c>
      <c r="X43" s="26">
        <v>721</v>
      </c>
      <c r="Y43" s="2"/>
      <c r="Z43" s="261">
        <f>IFERROR(_xlfn.PERCENTRANK.INC(T$6:T$60,T43),"-9999")</f>
        <v>0</v>
      </c>
      <c r="AA43" s="261">
        <f>IFERROR(_xlfn.PERCENTRANK.INC(X$6:X$60,X43),"-9999")</f>
        <v>0.314</v>
      </c>
      <c r="AC43" s="263">
        <v>9</v>
      </c>
      <c r="AD43" s="264">
        <f>SUMIF(E$6:E$60,AC43,T$6:T$60)</f>
        <v>216</v>
      </c>
      <c r="AE43" s="264">
        <f>SUMIF(E$6:E$60,AC43,X$6:X$60)</f>
        <v>1834</v>
      </c>
    </row>
    <row r="44" spans="1:31" x14ac:dyDescent="0.25">
      <c r="A44" s="26"/>
      <c r="B44" s="27"/>
      <c r="C44" s="27" t="s">
        <v>22</v>
      </c>
      <c r="D44" s="27" t="s">
        <v>2</v>
      </c>
      <c r="E44" s="26">
        <v>7</v>
      </c>
      <c r="F44" s="27"/>
      <c r="G44" s="26">
        <v>0</v>
      </c>
      <c r="H44" s="26">
        <v>22</v>
      </c>
      <c r="I44" s="26">
        <v>421</v>
      </c>
      <c r="J44" s="26">
        <v>140</v>
      </c>
      <c r="K44" s="26">
        <v>0</v>
      </c>
      <c r="L44" s="26">
        <v>221</v>
      </c>
      <c r="M44" s="26"/>
      <c r="N44" s="26">
        <v>664</v>
      </c>
      <c r="O44" s="26">
        <v>140</v>
      </c>
      <c r="P44" s="26">
        <v>804</v>
      </c>
      <c r="Q44" s="26"/>
      <c r="R44" s="26">
        <v>313</v>
      </c>
      <c r="S44" s="26">
        <v>320</v>
      </c>
      <c r="T44" s="26">
        <v>27</v>
      </c>
      <c r="U44" s="26">
        <v>0</v>
      </c>
      <c r="V44" s="26">
        <v>0</v>
      </c>
      <c r="W44" s="26">
        <v>347</v>
      </c>
      <c r="X44" s="26">
        <v>660</v>
      </c>
      <c r="Y44" s="2"/>
      <c r="Z44" s="261">
        <f>IFERROR(_xlfn.PERCENTRANK.INC(T$6:T$60,T44),"-9999")</f>
        <v>0.37</v>
      </c>
      <c r="AA44" s="261">
        <f>IFERROR(_xlfn.PERCENTRANK.INC(X$6:X$60,X44),"-9999")</f>
        <v>0.29599999999999999</v>
      </c>
      <c r="AC44" s="263">
        <v>1</v>
      </c>
      <c r="AD44" s="264">
        <f>SUMIF(E$6:E$60,AC44,T$6:T$60)</f>
        <v>1167</v>
      </c>
      <c r="AE44" s="264">
        <f>SUMIF(E$6:E$60,AC44,X$6:X$60)</f>
        <v>10180</v>
      </c>
    </row>
    <row r="45" spans="1:31" x14ac:dyDescent="0.25">
      <c r="A45" s="26"/>
      <c r="B45" s="27"/>
      <c r="C45" s="27" t="s">
        <v>128</v>
      </c>
      <c r="D45" s="27" t="s">
        <v>2</v>
      </c>
      <c r="E45" s="26">
        <v>9</v>
      </c>
      <c r="F45" s="27"/>
      <c r="G45" s="26">
        <v>0</v>
      </c>
      <c r="H45" s="26">
        <v>45</v>
      </c>
      <c r="I45" s="26">
        <v>357</v>
      </c>
      <c r="J45" s="26">
        <v>75</v>
      </c>
      <c r="K45" s="26">
        <v>0</v>
      </c>
      <c r="L45" s="26">
        <v>257</v>
      </c>
      <c r="M45" s="26"/>
      <c r="N45" s="26">
        <v>659</v>
      </c>
      <c r="O45" s="26">
        <v>75</v>
      </c>
      <c r="P45" s="26">
        <v>734</v>
      </c>
      <c r="Q45" s="26"/>
      <c r="R45" s="26">
        <v>350</v>
      </c>
      <c r="S45" s="26">
        <v>196</v>
      </c>
      <c r="T45" s="26">
        <v>46</v>
      </c>
      <c r="U45" s="26">
        <v>60</v>
      </c>
      <c r="V45" s="26">
        <v>0</v>
      </c>
      <c r="W45" s="26">
        <v>302</v>
      </c>
      <c r="X45" s="26">
        <v>652</v>
      </c>
      <c r="Y45" s="2"/>
      <c r="Z45" s="261">
        <f>IFERROR(_xlfn.PERCENTRANK.INC(T$6:T$60,T45),"-9999")</f>
        <v>0.42499999999999999</v>
      </c>
      <c r="AA45" s="261">
        <f>IFERROR(_xlfn.PERCENTRANK.INC(X$6:X$60,X45),"-9999")</f>
        <v>0.27700000000000002</v>
      </c>
    </row>
    <row r="46" spans="1:31" x14ac:dyDescent="0.25">
      <c r="A46" s="26"/>
      <c r="B46" s="27"/>
      <c r="C46" s="27" t="s">
        <v>268</v>
      </c>
      <c r="D46" s="27" t="s">
        <v>2</v>
      </c>
      <c r="E46" s="26">
        <v>6</v>
      </c>
      <c r="F46" s="27"/>
      <c r="G46" s="26">
        <v>0</v>
      </c>
      <c r="H46" s="26">
        <v>9</v>
      </c>
      <c r="I46" s="26">
        <v>592</v>
      </c>
      <c r="J46" s="26">
        <v>122</v>
      </c>
      <c r="K46" s="26">
        <v>0</v>
      </c>
      <c r="L46" s="26">
        <v>34</v>
      </c>
      <c r="M46" s="26"/>
      <c r="N46" s="26">
        <v>635</v>
      </c>
      <c r="O46" s="26">
        <v>122</v>
      </c>
      <c r="P46" s="26">
        <v>757</v>
      </c>
      <c r="Q46" s="26"/>
      <c r="R46" s="26">
        <v>195</v>
      </c>
      <c r="S46" s="26">
        <v>430</v>
      </c>
      <c r="T46" s="26">
        <v>8</v>
      </c>
      <c r="U46" s="26">
        <v>0</v>
      </c>
      <c r="V46" s="26">
        <v>0</v>
      </c>
      <c r="W46" s="26">
        <v>438</v>
      </c>
      <c r="X46" s="26">
        <v>633</v>
      </c>
      <c r="Y46" s="2"/>
      <c r="Z46" s="261">
        <f>IFERROR(_xlfn.PERCENTRANK.INC(T$6:T$60,T46),"-9999")</f>
        <v>0.222</v>
      </c>
      <c r="AA46" s="261">
        <f>IFERROR(_xlfn.PERCENTRANK.INC(X$6:X$60,X46),"-9999")</f>
        <v>0.25900000000000001</v>
      </c>
    </row>
    <row r="47" spans="1:31" x14ac:dyDescent="0.25">
      <c r="A47" s="26"/>
      <c r="B47" s="27"/>
      <c r="C47" s="27" t="s">
        <v>29</v>
      </c>
      <c r="D47" s="27" t="s">
        <v>2</v>
      </c>
      <c r="E47" s="26">
        <v>9</v>
      </c>
      <c r="F47" s="27"/>
      <c r="G47" s="26">
        <v>0</v>
      </c>
      <c r="H47" s="26">
        <v>14</v>
      </c>
      <c r="I47" s="26">
        <v>357</v>
      </c>
      <c r="J47" s="26">
        <v>96</v>
      </c>
      <c r="K47" s="26">
        <v>0</v>
      </c>
      <c r="L47" s="26">
        <v>238</v>
      </c>
      <c r="M47" s="26"/>
      <c r="N47" s="26">
        <v>609</v>
      </c>
      <c r="O47" s="26">
        <v>96</v>
      </c>
      <c r="P47" s="26">
        <v>705</v>
      </c>
      <c r="Q47" s="26"/>
      <c r="R47" s="26">
        <v>160</v>
      </c>
      <c r="S47" s="26">
        <v>426</v>
      </c>
      <c r="T47" s="26">
        <v>16</v>
      </c>
      <c r="U47" s="26">
        <v>0</v>
      </c>
      <c r="V47" s="26">
        <v>0</v>
      </c>
      <c r="W47" s="26">
        <v>442</v>
      </c>
      <c r="X47" s="26">
        <v>602</v>
      </c>
      <c r="Y47" s="2"/>
      <c r="Z47" s="261">
        <f>IFERROR(_xlfn.PERCENTRANK.INC(T$6:T$60,T47),"-9999")</f>
        <v>0.314</v>
      </c>
      <c r="AA47" s="261">
        <f>IFERROR(_xlfn.PERCENTRANK.INC(X$6:X$60,X47),"-9999")</f>
        <v>0.24</v>
      </c>
      <c r="AC47" s="263">
        <v>2</v>
      </c>
      <c r="AD47" s="264">
        <f>SUMIF(E$6:E$60,AC47,T$6:T$60)</f>
        <v>2128</v>
      </c>
      <c r="AE47" s="264">
        <f>SUMIF(E$6:E$60,AC47,X$6:X$60)</f>
        <v>17047</v>
      </c>
    </row>
    <row r="48" spans="1:31" x14ac:dyDescent="0.25">
      <c r="A48" s="26"/>
      <c r="B48" s="27"/>
      <c r="C48" s="27" t="s">
        <v>61</v>
      </c>
      <c r="D48" s="27" t="s">
        <v>2</v>
      </c>
      <c r="E48" s="26">
        <v>5</v>
      </c>
      <c r="F48" s="27"/>
      <c r="G48" s="26">
        <v>0</v>
      </c>
      <c r="H48" s="26">
        <v>0</v>
      </c>
      <c r="I48" s="26">
        <v>522</v>
      </c>
      <c r="J48" s="26">
        <v>26</v>
      </c>
      <c r="K48" s="26">
        <v>0</v>
      </c>
      <c r="L48" s="26">
        <v>75</v>
      </c>
      <c r="M48" s="26"/>
      <c r="N48" s="26">
        <v>597</v>
      </c>
      <c r="O48" s="26">
        <v>26</v>
      </c>
      <c r="P48" s="26">
        <v>623</v>
      </c>
      <c r="Q48" s="26"/>
      <c r="R48" s="26">
        <v>280</v>
      </c>
      <c r="S48" s="26">
        <v>316</v>
      </c>
      <c r="T48" s="26">
        <v>0</v>
      </c>
      <c r="U48" s="26">
        <v>0</v>
      </c>
      <c r="V48" s="26">
        <v>0</v>
      </c>
      <c r="W48" s="26">
        <v>316</v>
      </c>
      <c r="X48" s="26">
        <v>596</v>
      </c>
      <c r="Y48" s="2"/>
      <c r="Z48" s="261">
        <f>IFERROR(_xlfn.PERCENTRANK.INC(T$6:T$60,T48),"-9999")</f>
        <v>0</v>
      </c>
      <c r="AA48" s="261">
        <f>IFERROR(_xlfn.PERCENTRANK.INC(X$6:X$60,X48),"-9999")</f>
        <v>0.222</v>
      </c>
      <c r="AC48" s="263">
        <v>7</v>
      </c>
      <c r="AD48" s="264">
        <f>SUMIF(E$6:E$60,AC48,T$6:T$60)</f>
        <v>314</v>
      </c>
      <c r="AE48" s="264">
        <f>SUMIF(E$6:E$60,AC48,X$6:X$60)</f>
        <v>6281</v>
      </c>
    </row>
    <row r="49" spans="1:31" x14ac:dyDescent="0.25">
      <c r="A49" s="26"/>
      <c r="B49" s="27"/>
      <c r="C49" s="27" t="s">
        <v>241</v>
      </c>
      <c r="D49" s="27" t="s">
        <v>2</v>
      </c>
      <c r="E49" s="26">
        <v>9</v>
      </c>
      <c r="F49" s="27"/>
      <c r="G49" s="26">
        <v>0</v>
      </c>
      <c r="H49" s="26">
        <v>160</v>
      </c>
      <c r="I49" s="26">
        <v>256</v>
      </c>
      <c r="J49" s="26">
        <v>54</v>
      </c>
      <c r="K49" s="26">
        <v>0</v>
      </c>
      <c r="L49" s="26">
        <v>175</v>
      </c>
      <c r="M49" s="26"/>
      <c r="N49" s="26">
        <v>591</v>
      </c>
      <c r="O49" s="26">
        <v>54</v>
      </c>
      <c r="P49" s="26">
        <v>645</v>
      </c>
      <c r="Q49" s="26"/>
      <c r="R49" s="26">
        <v>161</v>
      </c>
      <c r="S49" s="26">
        <v>265</v>
      </c>
      <c r="T49" s="26">
        <v>154</v>
      </c>
      <c r="U49" s="26">
        <v>0</v>
      </c>
      <c r="V49" s="26">
        <v>0</v>
      </c>
      <c r="W49" s="26">
        <v>419</v>
      </c>
      <c r="X49" s="26">
        <v>580</v>
      </c>
      <c r="Y49" s="2"/>
      <c r="Z49" s="261">
        <f>IFERROR(_xlfn.PERCENTRANK.INC(T$6:T$60,T49),"-9999")</f>
        <v>0.74</v>
      </c>
      <c r="AA49" s="261">
        <f>IFERROR(_xlfn.PERCENTRANK.INC(X$6:X$60,X49),"-9999")</f>
        <v>0.20300000000000001</v>
      </c>
    </row>
    <row r="50" spans="1:31" x14ac:dyDescent="0.25">
      <c r="A50" s="26"/>
      <c r="B50" s="27"/>
      <c r="C50" s="27" t="s">
        <v>323</v>
      </c>
      <c r="D50" s="27" t="s">
        <v>2</v>
      </c>
      <c r="E50" s="26">
        <v>7</v>
      </c>
      <c r="F50" s="27"/>
      <c r="G50" s="26">
        <v>0</v>
      </c>
      <c r="H50" s="26">
        <v>119</v>
      </c>
      <c r="I50" s="26">
        <v>347</v>
      </c>
      <c r="J50" s="26">
        <v>88</v>
      </c>
      <c r="K50" s="26">
        <v>0</v>
      </c>
      <c r="L50" s="26">
        <v>71</v>
      </c>
      <c r="M50" s="26"/>
      <c r="N50" s="26">
        <v>537</v>
      </c>
      <c r="O50" s="26">
        <v>88</v>
      </c>
      <c r="P50" s="26">
        <v>625</v>
      </c>
      <c r="Q50" s="26"/>
      <c r="R50" s="26">
        <v>88</v>
      </c>
      <c r="S50" s="26">
        <v>326</v>
      </c>
      <c r="T50" s="26">
        <v>117</v>
      </c>
      <c r="U50" s="26">
        <v>0</v>
      </c>
      <c r="V50" s="26">
        <v>0</v>
      </c>
      <c r="W50" s="26">
        <v>443</v>
      </c>
      <c r="X50" s="26">
        <v>531</v>
      </c>
      <c r="Y50" s="2"/>
      <c r="Z50" s="261">
        <f>IFERROR(_xlfn.PERCENTRANK.INC(T$6:T$60,T50),"-9999")</f>
        <v>0.61099999999999999</v>
      </c>
      <c r="AA50" s="261">
        <f>IFERROR(_xlfn.PERCENTRANK.INC(X$6:X$60,X50),"-9999")</f>
        <v>0.185</v>
      </c>
    </row>
    <row r="51" spans="1:31" x14ac:dyDescent="0.25">
      <c r="A51" s="26"/>
      <c r="B51" s="27"/>
      <c r="C51" s="27" t="s">
        <v>356</v>
      </c>
      <c r="D51" s="27" t="s">
        <v>2</v>
      </c>
      <c r="E51" s="26">
        <v>5</v>
      </c>
      <c r="F51" s="27"/>
      <c r="G51" s="26">
        <v>0</v>
      </c>
      <c r="H51" s="26">
        <v>0</v>
      </c>
      <c r="I51" s="26">
        <v>469</v>
      </c>
      <c r="J51" s="26">
        <v>0</v>
      </c>
      <c r="K51" s="26">
        <v>0</v>
      </c>
      <c r="L51" s="26">
        <v>53</v>
      </c>
      <c r="M51" s="26"/>
      <c r="N51" s="26">
        <v>522</v>
      </c>
      <c r="O51" s="26">
        <v>0</v>
      </c>
      <c r="P51" s="26">
        <v>522</v>
      </c>
      <c r="Q51" s="26"/>
      <c r="R51" s="26">
        <v>438</v>
      </c>
      <c r="S51" s="26">
        <v>84</v>
      </c>
      <c r="T51" s="26">
        <v>0</v>
      </c>
      <c r="U51" s="26">
        <v>0</v>
      </c>
      <c r="V51" s="26">
        <v>0</v>
      </c>
      <c r="W51" s="26">
        <v>84</v>
      </c>
      <c r="X51" s="26">
        <v>522</v>
      </c>
      <c r="Y51" s="2"/>
      <c r="Z51" s="261">
        <f>IFERROR(_xlfn.PERCENTRANK.INC(T$6:T$60,T51),"-9999")</f>
        <v>0</v>
      </c>
      <c r="AA51" s="261">
        <f>IFERROR(_xlfn.PERCENTRANK.INC(X$6:X$60,X51),"-9999")</f>
        <v>0.16600000000000001</v>
      </c>
    </row>
    <row r="52" spans="1:31" x14ac:dyDescent="0.25">
      <c r="A52" s="26"/>
      <c r="B52" s="27"/>
      <c r="C52" s="27" t="s">
        <v>82</v>
      </c>
      <c r="D52" s="27" t="s">
        <v>2</v>
      </c>
      <c r="E52" s="26">
        <v>7</v>
      </c>
      <c r="F52" s="27"/>
      <c r="G52" s="26">
        <v>0</v>
      </c>
      <c r="H52" s="26">
        <v>0</v>
      </c>
      <c r="I52" s="26">
        <v>473</v>
      </c>
      <c r="J52" s="26">
        <v>12</v>
      </c>
      <c r="K52" s="26">
        <v>0</v>
      </c>
      <c r="L52" s="26">
        <v>25</v>
      </c>
      <c r="M52" s="26"/>
      <c r="N52" s="26">
        <v>498</v>
      </c>
      <c r="O52" s="26">
        <v>12</v>
      </c>
      <c r="P52" s="26">
        <v>510</v>
      </c>
      <c r="Q52" s="26"/>
      <c r="R52" s="26">
        <v>196</v>
      </c>
      <c r="S52" s="26">
        <v>302</v>
      </c>
      <c r="T52" s="26">
        <v>0</v>
      </c>
      <c r="U52" s="26">
        <v>0</v>
      </c>
      <c r="V52" s="26">
        <v>0</v>
      </c>
      <c r="W52" s="26">
        <v>302</v>
      </c>
      <c r="X52" s="26">
        <v>498</v>
      </c>
      <c r="Y52" s="2"/>
      <c r="Z52" s="261">
        <f>IFERROR(_xlfn.PERCENTRANK.INC(T$6:T$60,T52),"-9999")</f>
        <v>0</v>
      </c>
      <c r="AA52" s="261">
        <f>IFERROR(_xlfn.PERCENTRANK.INC(X$6:X$60,X52),"-9999")</f>
        <v>0.14799999999999999</v>
      </c>
      <c r="AC52" s="263">
        <v>11</v>
      </c>
      <c r="AD52" s="264">
        <f>SUMIF(E$6:E$60,AC52,T$6:T$60)</f>
        <v>63</v>
      </c>
      <c r="AE52" s="264">
        <f>SUMIF(E$6:E$60,AC52,X$6:X$60)</f>
        <v>1518</v>
      </c>
    </row>
    <row r="53" spans="1:31" x14ac:dyDescent="0.25">
      <c r="A53" s="26"/>
      <c r="B53" s="27"/>
      <c r="C53" s="27" t="s">
        <v>103</v>
      </c>
      <c r="D53" s="27" t="s">
        <v>2</v>
      </c>
      <c r="E53" s="26">
        <v>11</v>
      </c>
      <c r="F53" s="27"/>
      <c r="G53" s="26">
        <v>0</v>
      </c>
      <c r="H53" s="26">
        <v>55</v>
      </c>
      <c r="I53" s="26">
        <v>340</v>
      </c>
      <c r="J53" s="26">
        <v>68</v>
      </c>
      <c r="K53" s="26">
        <v>0</v>
      </c>
      <c r="L53" s="26">
        <v>85</v>
      </c>
      <c r="M53" s="26"/>
      <c r="N53" s="26">
        <v>480</v>
      </c>
      <c r="O53" s="26">
        <v>68</v>
      </c>
      <c r="P53" s="26">
        <v>548</v>
      </c>
      <c r="Q53" s="26"/>
      <c r="R53" s="26">
        <v>5</v>
      </c>
      <c r="S53" s="26">
        <v>416</v>
      </c>
      <c r="T53" s="26">
        <v>59</v>
      </c>
      <c r="U53" s="26">
        <v>0</v>
      </c>
      <c r="V53" s="26">
        <v>0</v>
      </c>
      <c r="W53" s="26">
        <v>475</v>
      </c>
      <c r="X53" s="26">
        <v>480</v>
      </c>
      <c r="Y53" s="2"/>
      <c r="Z53" s="261">
        <f>IFERROR(_xlfn.PERCENTRANK.INC(T$6:T$60,T53),"-9999")</f>
        <v>0.5</v>
      </c>
      <c r="AA53" s="261">
        <f>IFERROR(_xlfn.PERCENTRANK.INC(X$6:X$60,X53),"-9999")</f>
        <v>0.129</v>
      </c>
    </row>
    <row r="54" spans="1:31" x14ac:dyDescent="0.25">
      <c r="A54" s="26"/>
      <c r="B54" s="27"/>
      <c r="C54" s="27" t="s">
        <v>108</v>
      </c>
      <c r="D54" s="27" t="s">
        <v>2</v>
      </c>
      <c r="E54" s="26">
        <v>8</v>
      </c>
      <c r="F54" s="27"/>
      <c r="G54" s="26">
        <v>0</v>
      </c>
      <c r="H54" s="26">
        <v>0</v>
      </c>
      <c r="I54" s="26">
        <v>279</v>
      </c>
      <c r="J54" s="26">
        <v>138</v>
      </c>
      <c r="K54" s="26">
        <v>0</v>
      </c>
      <c r="L54" s="26">
        <v>180</v>
      </c>
      <c r="M54" s="26"/>
      <c r="N54" s="26">
        <v>459</v>
      </c>
      <c r="O54" s="26">
        <v>138</v>
      </c>
      <c r="P54" s="26">
        <v>597</v>
      </c>
      <c r="Q54" s="26"/>
      <c r="R54" s="26">
        <v>353</v>
      </c>
      <c r="S54" s="26">
        <v>102</v>
      </c>
      <c r="T54" s="26">
        <v>0</v>
      </c>
      <c r="U54" s="26">
        <v>0</v>
      </c>
      <c r="V54" s="26">
        <v>0</v>
      </c>
      <c r="W54" s="26">
        <v>102</v>
      </c>
      <c r="X54" s="26">
        <v>455</v>
      </c>
      <c r="Y54" s="2"/>
      <c r="Z54" s="261">
        <f>IFERROR(_xlfn.PERCENTRANK.INC(T$6:T$60,T54),"-9999")</f>
        <v>0</v>
      </c>
      <c r="AA54" s="261">
        <f>IFERROR(_xlfn.PERCENTRANK.INC(X$6:X$60,X54),"-9999")</f>
        <v>0.111</v>
      </c>
    </row>
    <row r="55" spans="1:31" x14ac:dyDescent="0.25">
      <c r="A55" s="26"/>
      <c r="B55" s="27"/>
      <c r="C55" s="27" t="s">
        <v>235</v>
      </c>
      <c r="D55" s="27" t="s">
        <v>2</v>
      </c>
      <c r="E55" s="26">
        <v>1</v>
      </c>
      <c r="F55" s="27"/>
      <c r="G55" s="26">
        <v>1</v>
      </c>
      <c r="H55" s="26">
        <v>3</v>
      </c>
      <c r="I55" s="26">
        <v>244</v>
      </c>
      <c r="J55" s="26">
        <v>94</v>
      </c>
      <c r="K55" s="26">
        <v>0</v>
      </c>
      <c r="L55" s="26">
        <v>191</v>
      </c>
      <c r="M55" s="26"/>
      <c r="N55" s="26">
        <v>439</v>
      </c>
      <c r="O55" s="26">
        <v>94</v>
      </c>
      <c r="P55" s="26">
        <v>533</v>
      </c>
      <c r="Q55" s="26"/>
      <c r="R55" s="26">
        <v>357</v>
      </c>
      <c r="S55" s="26">
        <v>69</v>
      </c>
      <c r="T55" s="26">
        <v>8</v>
      </c>
      <c r="U55" s="26">
        <v>0</v>
      </c>
      <c r="V55" s="26">
        <v>0</v>
      </c>
      <c r="W55" s="26">
        <v>77</v>
      </c>
      <c r="X55" s="26">
        <v>434</v>
      </c>
      <c r="Y55" s="2"/>
      <c r="Z55" s="261">
        <f>IFERROR(_xlfn.PERCENTRANK.INC(T$6:T$60,T55),"-9999")</f>
        <v>0.222</v>
      </c>
      <c r="AA55" s="261">
        <f>IFERROR(_xlfn.PERCENTRANK.INC(X$6:X$60,X55),"-9999")</f>
        <v>9.1999999999999998E-2</v>
      </c>
    </row>
    <row r="56" spans="1:31" x14ac:dyDescent="0.25">
      <c r="A56" s="26"/>
      <c r="B56" s="27"/>
      <c r="C56" s="27" t="s">
        <v>259</v>
      </c>
      <c r="D56" s="27" t="s">
        <v>2</v>
      </c>
      <c r="E56" s="26">
        <v>5</v>
      </c>
      <c r="F56" s="27"/>
      <c r="G56" s="26">
        <v>0</v>
      </c>
      <c r="H56" s="26">
        <v>27</v>
      </c>
      <c r="I56" s="26">
        <v>280</v>
      </c>
      <c r="J56" s="26">
        <v>81</v>
      </c>
      <c r="K56" s="26">
        <v>0</v>
      </c>
      <c r="L56" s="26">
        <v>58</v>
      </c>
      <c r="M56" s="26"/>
      <c r="N56" s="26">
        <v>365</v>
      </c>
      <c r="O56" s="26">
        <v>81</v>
      </c>
      <c r="P56" s="26">
        <v>446</v>
      </c>
      <c r="Q56" s="26"/>
      <c r="R56" s="26">
        <v>40</v>
      </c>
      <c r="S56" s="26">
        <v>299</v>
      </c>
      <c r="T56" s="26">
        <v>24</v>
      </c>
      <c r="U56" s="26">
        <v>0</v>
      </c>
      <c r="V56" s="26">
        <v>0</v>
      </c>
      <c r="W56" s="26">
        <v>323</v>
      </c>
      <c r="X56" s="26">
        <v>363</v>
      </c>
      <c r="Y56" s="2"/>
      <c r="Z56" s="261">
        <f>IFERROR(_xlfn.PERCENTRANK.INC(T$6:T$60,T56),"-9999")</f>
        <v>0.35099999999999998</v>
      </c>
      <c r="AA56" s="261">
        <f>IFERROR(_xlfn.PERCENTRANK.INC(X$6:X$60,X56),"-9999")</f>
        <v>7.3999999999999996E-2</v>
      </c>
    </row>
    <row r="57" spans="1:31" x14ac:dyDescent="0.25">
      <c r="A57" s="26"/>
      <c r="B57" s="27"/>
      <c r="C57" s="27" t="s">
        <v>304</v>
      </c>
      <c r="D57" s="27" t="s">
        <v>2</v>
      </c>
      <c r="E57" s="26">
        <v>5</v>
      </c>
      <c r="F57" s="27"/>
      <c r="G57" s="26">
        <v>0</v>
      </c>
      <c r="H57" s="26">
        <v>0</v>
      </c>
      <c r="I57" s="26">
        <v>199</v>
      </c>
      <c r="J57" s="26">
        <v>185</v>
      </c>
      <c r="K57" s="26">
        <v>0</v>
      </c>
      <c r="L57" s="26">
        <v>138</v>
      </c>
      <c r="M57" s="26"/>
      <c r="N57" s="26">
        <v>337</v>
      </c>
      <c r="O57" s="26">
        <v>185</v>
      </c>
      <c r="P57" s="26">
        <v>522</v>
      </c>
      <c r="Q57" s="26"/>
      <c r="R57" s="26">
        <v>308</v>
      </c>
      <c r="S57" s="26">
        <v>22</v>
      </c>
      <c r="T57" s="26">
        <v>0</v>
      </c>
      <c r="U57" s="26">
        <v>0</v>
      </c>
      <c r="V57" s="26">
        <v>0</v>
      </c>
      <c r="W57" s="26">
        <v>22</v>
      </c>
      <c r="X57" s="26">
        <v>330</v>
      </c>
      <c r="Y57" s="2"/>
      <c r="Z57" s="261">
        <f>IFERROR(_xlfn.PERCENTRANK.INC(T$6:T$60,T57),"-9999")</f>
        <v>0</v>
      </c>
      <c r="AA57" s="261">
        <f>IFERROR(_xlfn.PERCENTRANK.INC(X$6:X$60,X57),"-9999")</f>
        <v>5.5E-2</v>
      </c>
    </row>
    <row r="58" spans="1:31" x14ac:dyDescent="0.25">
      <c r="A58" s="26"/>
      <c r="B58" s="27"/>
      <c r="C58" s="27" t="s">
        <v>86</v>
      </c>
      <c r="D58" s="27" t="s">
        <v>2</v>
      </c>
      <c r="E58" s="26">
        <v>8</v>
      </c>
      <c r="F58" s="27"/>
      <c r="G58" s="26">
        <v>0</v>
      </c>
      <c r="H58" s="26">
        <v>0</v>
      </c>
      <c r="I58" s="26">
        <v>300</v>
      </c>
      <c r="J58" s="26">
        <v>0</v>
      </c>
      <c r="K58" s="26">
        <v>0</v>
      </c>
      <c r="L58" s="26">
        <v>18</v>
      </c>
      <c r="M58" s="26"/>
      <c r="N58" s="26">
        <v>318</v>
      </c>
      <c r="O58" s="26">
        <v>0</v>
      </c>
      <c r="P58" s="26">
        <v>318</v>
      </c>
      <c r="Q58" s="26"/>
      <c r="R58" s="26">
        <v>256</v>
      </c>
      <c r="S58" s="26">
        <v>41</v>
      </c>
      <c r="T58" s="26">
        <v>0</v>
      </c>
      <c r="U58" s="26">
        <v>0</v>
      </c>
      <c r="V58" s="26">
        <v>13</v>
      </c>
      <c r="W58" s="26">
        <v>54</v>
      </c>
      <c r="X58" s="26">
        <v>310</v>
      </c>
      <c r="Y58" s="2"/>
      <c r="Z58" s="261">
        <f>IFERROR(_xlfn.PERCENTRANK.INC(T$6:T$60,T58),"-9999")</f>
        <v>0</v>
      </c>
      <c r="AA58" s="261">
        <f>IFERROR(_xlfn.PERCENTRANK.INC(X$6:X$60,X58),"-9999")</f>
        <v>3.6999999999999998E-2</v>
      </c>
    </row>
    <row r="59" spans="1:31" x14ac:dyDescent="0.25">
      <c r="A59" s="26"/>
      <c r="B59" s="27"/>
      <c r="C59" s="27" t="s">
        <v>256</v>
      </c>
      <c r="D59" s="27" t="s">
        <v>2</v>
      </c>
      <c r="E59" s="26">
        <v>8</v>
      </c>
      <c r="F59" s="27"/>
      <c r="G59" s="26">
        <v>0</v>
      </c>
      <c r="H59" s="26">
        <v>0</v>
      </c>
      <c r="I59" s="26">
        <v>470</v>
      </c>
      <c r="J59" s="26">
        <v>0</v>
      </c>
      <c r="K59" s="26">
        <v>0</v>
      </c>
      <c r="L59" s="26">
        <v>3</v>
      </c>
      <c r="M59" s="26"/>
      <c r="N59" s="26">
        <v>473</v>
      </c>
      <c r="O59" s="26">
        <v>0</v>
      </c>
      <c r="P59" s="26">
        <v>473</v>
      </c>
      <c r="Q59" s="26"/>
      <c r="R59" s="26">
        <v>281</v>
      </c>
      <c r="S59" s="26">
        <v>15</v>
      </c>
      <c r="T59" s="26">
        <v>0</v>
      </c>
      <c r="U59" s="26">
        <v>0</v>
      </c>
      <c r="V59" s="26">
        <v>0</v>
      </c>
      <c r="W59" s="26">
        <v>15</v>
      </c>
      <c r="X59" s="26">
        <v>296</v>
      </c>
      <c r="Y59" s="2"/>
      <c r="Z59" s="261">
        <f>IFERROR(_xlfn.PERCENTRANK.INC(T$6:T$60,T59),"-9999")</f>
        <v>0</v>
      </c>
      <c r="AA59" s="261">
        <f>IFERROR(_xlfn.PERCENTRANK.INC(X$6:X$60,X59),"-9999")</f>
        <v>1.7999999999999999E-2</v>
      </c>
    </row>
    <row r="60" spans="1:31" x14ac:dyDescent="0.25">
      <c r="A60" s="26"/>
      <c r="B60" s="27"/>
      <c r="C60" s="27" t="s">
        <v>319</v>
      </c>
      <c r="D60" s="27" t="s">
        <v>2</v>
      </c>
      <c r="E60" s="26">
        <v>6</v>
      </c>
      <c r="F60" s="27"/>
      <c r="G60" s="26">
        <v>0</v>
      </c>
      <c r="H60" s="26">
        <v>16</v>
      </c>
      <c r="I60" s="26">
        <v>197</v>
      </c>
      <c r="J60" s="26">
        <v>156</v>
      </c>
      <c r="K60" s="26">
        <v>0</v>
      </c>
      <c r="L60" s="26">
        <v>58</v>
      </c>
      <c r="M60" s="26"/>
      <c r="N60" s="26">
        <v>271</v>
      </c>
      <c r="O60" s="26">
        <v>156</v>
      </c>
      <c r="P60" s="26">
        <v>427</v>
      </c>
      <c r="Q60" s="26"/>
      <c r="R60" s="26">
        <v>221</v>
      </c>
      <c r="S60" s="26">
        <v>25</v>
      </c>
      <c r="T60" s="26">
        <v>14</v>
      </c>
      <c r="U60" s="26">
        <v>0</v>
      </c>
      <c r="V60" s="26">
        <v>0</v>
      </c>
      <c r="W60" s="26">
        <v>39</v>
      </c>
      <c r="X60" s="26">
        <v>260</v>
      </c>
      <c r="Y60" s="2"/>
      <c r="Z60" s="261">
        <f>IFERROR(_xlfn.PERCENTRANK.INC(T$6:T$60,T60),"-9999")</f>
        <v>0.29599999999999999</v>
      </c>
      <c r="AA60" s="261">
        <f>IFERROR(_xlfn.PERCENTRANK.INC(X$6:X$60,X60),"-9999")</f>
        <v>0</v>
      </c>
    </row>
    <row r="62" spans="1:31" x14ac:dyDescent="0.25">
      <c r="N62">
        <f>SUM(N6:N60)</f>
        <v>84829</v>
      </c>
      <c r="O62">
        <f>SUM(O6:O60)</f>
        <v>12728</v>
      </c>
      <c r="P62">
        <f>SUM(P6:P60)</f>
        <v>97718</v>
      </c>
      <c r="X62">
        <f>SUM(X6:X60)</f>
        <v>84054</v>
      </c>
    </row>
  </sheetData>
  <autoFilter ref="A5:AE5" xr:uid="{00000000-0009-0000-0000-000004000000}">
    <sortState xmlns:xlrd2="http://schemas.microsoft.com/office/spreadsheetml/2017/richdata2" ref="A6:AE60">
      <sortCondition descending="1" ref="AA5"/>
    </sortState>
  </autoFilter>
  <mergeCells count="6">
    <mergeCell ref="R3:X3"/>
    <mergeCell ref="A4:E4"/>
    <mergeCell ref="A3:E3"/>
    <mergeCell ref="G3:H3"/>
    <mergeCell ref="J3:K3"/>
    <mergeCell ref="N3:P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3"/>
  <sheetViews>
    <sheetView topLeftCell="A10" workbookViewId="0">
      <selection activeCell="J27" sqref="J27"/>
    </sheetView>
  </sheetViews>
  <sheetFormatPr defaultRowHeight="15" x14ac:dyDescent="0.25"/>
  <cols>
    <col min="3" max="3" width="11.42578125" customWidth="1"/>
    <col min="4" max="4" width="11.7109375" customWidth="1"/>
    <col min="6" max="7" width="9.140625" style="86"/>
  </cols>
  <sheetData>
    <row r="1" spans="1:7" x14ac:dyDescent="0.25">
      <c r="A1" t="s">
        <v>411</v>
      </c>
    </row>
    <row r="2" spans="1:7" x14ac:dyDescent="0.25">
      <c r="F2" s="265" t="s">
        <v>555</v>
      </c>
      <c r="G2" s="265" t="s">
        <v>555</v>
      </c>
    </row>
    <row r="3" spans="1:7" x14ac:dyDescent="0.25">
      <c r="B3" s="62" t="s">
        <v>413</v>
      </c>
    </row>
    <row r="4" spans="1:7" x14ac:dyDescent="0.25">
      <c r="B4" s="83" t="s">
        <v>411</v>
      </c>
      <c r="C4" s="83" t="s">
        <v>390</v>
      </c>
      <c r="D4" s="83" t="s">
        <v>412</v>
      </c>
      <c r="F4" s="87" t="s">
        <v>390</v>
      </c>
      <c r="G4" s="87" t="s">
        <v>412</v>
      </c>
    </row>
    <row r="5" spans="1:7" x14ac:dyDescent="0.25">
      <c r="B5" s="83">
        <v>1</v>
      </c>
      <c r="C5" s="84">
        <v>1162</v>
      </c>
      <c r="D5" s="84">
        <v>10127</v>
      </c>
      <c r="F5" s="260">
        <f t="shared" ref="F5:F15" si="0">_xlfn.PERCENTRANK.INC(C$5:C$15,C5)</f>
        <v>0.8</v>
      </c>
      <c r="G5" s="260">
        <f t="shared" ref="G5:G15" si="1">_xlfn.PERCENTRANK.INC(D$5:D$15,D5)</f>
        <v>0.8</v>
      </c>
    </row>
    <row r="6" spans="1:7" x14ac:dyDescent="0.25">
      <c r="B6" s="83">
        <v>2</v>
      </c>
      <c r="C6" s="84">
        <v>2128</v>
      </c>
      <c r="D6" s="84">
        <v>17047</v>
      </c>
      <c r="F6" s="260">
        <f t="shared" si="0"/>
        <v>1</v>
      </c>
      <c r="G6" s="260">
        <f t="shared" si="1"/>
        <v>0.9</v>
      </c>
    </row>
    <row r="7" spans="1:7" x14ac:dyDescent="0.25">
      <c r="B7" s="83">
        <v>3</v>
      </c>
      <c r="C7" s="84">
        <v>1967</v>
      </c>
      <c r="D7" s="84">
        <v>18649</v>
      </c>
      <c r="F7" s="260">
        <f t="shared" si="0"/>
        <v>0.9</v>
      </c>
      <c r="G7" s="260">
        <f t="shared" si="1"/>
        <v>1</v>
      </c>
    </row>
    <row r="8" spans="1:7" x14ac:dyDescent="0.25">
      <c r="B8" s="83">
        <v>4</v>
      </c>
      <c r="C8" s="84">
        <v>641</v>
      </c>
      <c r="D8" s="84">
        <v>5889</v>
      </c>
      <c r="F8" s="261">
        <f t="shared" si="0"/>
        <v>0.7</v>
      </c>
      <c r="G8" s="261">
        <f t="shared" si="1"/>
        <v>0.4</v>
      </c>
    </row>
    <row r="9" spans="1:7" x14ac:dyDescent="0.25">
      <c r="B9" s="83">
        <v>5</v>
      </c>
      <c r="C9" s="84">
        <v>241</v>
      </c>
      <c r="D9" s="84">
        <v>6658</v>
      </c>
      <c r="F9" s="261">
        <f t="shared" si="0"/>
        <v>0.2</v>
      </c>
      <c r="G9" s="261">
        <f t="shared" si="1"/>
        <v>0.7</v>
      </c>
    </row>
    <row r="10" spans="1:7" x14ac:dyDescent="0.25">
      <c r="B10" s="83">
        <v>6</v>
      </c>
      <c r="C10" s="84">
        <v>292</v>
      </c>
      <c r="D10" s="84">
        <v>5816</v>
      </c>
      <c r="F10" s="261">
        <f t="shared" si="0"/>
        <v>0.3</v>
      </c>
      <c r="G10" s="261">
        <f t="shared" si="1"/>
        <v>0.3</v>
      </c>
    </row>
    <row r="11" spans="1:7" x14ac:dyDescent="0.25">
      <c r="B11" s="83">
        <v>7</v>
      </c>
      <c r="C11" s="84">
        <v>314</v>
      </c>
      <c r="D11" s="84">
        <v>6281</v>
      </c>
      <c r="F11" s="261">
        <f t="shared" si="0"/>
        <v>0.4</v>
      </c>
      <c r="G11" s="261">
        <f t="shared" si="1"/>
        <v>0.5</v>
      </c>
    </row>
    <row r="12" spans="1:7" x14ac:dyDescent="0.25">
      <c r="B12" s="83">
        <v>8</v>
      </c>
      <c r="C12" s="84">
        <v>568</v>
      </c>
      <c r="D12" s="84">
        <v>3102</v>
      </c>
      <c r="F12" s="261">
        <f t="shared" si="0"/>
        <v>0.6</v>
      </c>
      <c r="G12" s="261">
        <f t="shared" si="1"/>
        <v>0.2</v>
      </c>
    </row>
    <row r="13" spans="1:7" x14ac:dyDescent="0.25">
      <c r="B13" s="83">
        <v>9</v>
      </c>
      <c r="C13" s="84">
        <v>216</v>
      </c>
      <c r="D13" s="84">
        <v>1834</v>
      </c>
      <c r="F13" s="261">
        <f t="shared" si="0"/>
        <v>0.1</v>
      </c>
      <c r="G13" s="261">
        <f t="shared" si="1"/>
        <v>0.1</v>
      </c>
    </row>
    <row r="14" spans="1:7" x14ac:dyDescent="0.25">
      <c r="B14" s="83">
        <v>10</v>
      </c>
      <c r="C14" s="84">
        <v>328</v>
      </c>
      <c r="D14" s="84">
        <v>6635</v>
      </c>
      <c r="F14" s="261">
        <f t="shared" si="0"/>
        <v>0.5</v>
      </c>
      <c r="G14" s="261">
        <f t="shared" si="1"/>
        <v>0.6</v>
      </c>
    </row>
    <row r="15" spans="1:7" x14ac:dyDescent="0.25">
      <c r="B15" s="83">
        <v>11</v>
      </c>
      <c r="C15" s="84">
        <v>63</v>
      </c>
      <c r="D15" s="84">
        <v>1518</v>
      </c>
      <c r="F15" s="261">
        <f t="shared" si="0"/>
        <v>0</v>
      </c>
      <c r="G15" s="261">
        <f t="shared" si="1"/>
        <v>0</v>
      </c>
    </row>
    <row r="17" spans="2:7" x14ac:dyDescent="0.25">
      <c r="B17" t="s">
        <v>414</v>
      </c>
      <c r="C17" s="91">
        <f>SUM(C5:C15)</f>
        <v>7920</v>
      </c>
      <c r="D17" s="91">
        <f>SUM(D5:D15)</f>
        <v>83556</v>
      </c>
    </row>
    <row r="19" spans="2:7" x14ac:dyDescent="0.25">
      <c r="B19" s="62" t="s">
        <v>5503</v>
      </c>
    </row>
    <row r="20" spans="2:7" x14ac:dyDescent="0.25">
      <c r="B20" s="88" t="s">
        <v>411</v>
      </c>
      <c r="C20" s="88" t="s">
        <v>390</v>
      </c>
      <c r="D20" s="88" t="s">
        <v>412</v>
      </c>
      <c r="F20" s="90" t="s">
        <v>390</v>
      </c>
      <c r="G20" s="90" t="s">
        <v>412</v>
      </c>
    </row>
    <row r="21" spans="2:7" x14ac:dyDescent="0.25">
      <c r="B21" s="88">
        <v>3</v>
      </c>
      <c r="C21" s="416">
        <v>1979</v>
      </c>
      <c r="D21" s="416">
        <v>19172</v>
      </c>
      <c r="F21" s="66">
        <f>_xlfn.PERCENTRANK.INC(C$21:C$31,C21)</f>
        <v>0.9</v>
      </c>
      <c r="G21" s="66">
        <f>_xlfn.PERCENTRANK.INC(D$21:D$31,D21)</f>
        <v>1</v>
      </c>
    </row>
    <row r="22" spans="2:7" x14ac:dyDescent="0.25">
      <c r="B22" s="88">
        <v>2</v>
      </c>
      <c r="C22" s="89">
        <v>2128</v>
      </c>
      <c r="D22" s="89">
        <v>17047</v>
      </c>
      <c r="F22" s="66">
        <f>_xlfn.PERCENTRANK.INC(C$21:C$31,C22)</f>
        <v>1</v>
      </c>
      <c r="G22" s="66">
        <f>_xlfn.PERCENTRANK.INC(D$21:D$31,D22)</f>
        <v>0.9</v>
      </c>
    </row>
    <row r="23" spans="2:7" x14ac:dyDescent="0.25">
      <c r="B23" s="88">
        <v>1</v>
      </c>
      <c r="C23" s="89">
        <v>1167</v>
      </c>
      <c r="D23" s="89">
        <v>10180</v>
      </c>
      <c r="F23" s="66">
        <f>_xlfn.PERCENTRANK.INC(C$21:C$31,C23)</f>
        <v>0.8</v>
      </c>
      <c r="G23" s="66">
        <f>_xlfn.PERCENTRANK.INC(D$21:D$31,D23)</f>
        <v>0.8</v>
      </c>
    </row>
    <row r="24" spans="2:7" x14ac:dyDescent="0.25">
      <c r="B24" s="88">
        <v>5</v>
      </c>
      <c r="C24" s="89">
        <v>241</v>
      </c>
      <c r="D24" s="89">
        <v>6655</v>
      </c>
      <c r="F24" s="67">
        <f>_xlfn.PERCENTRANK.INC(C$21:C$31,C24)</f>
        <v>0.2</v>
      </c>
      <c r="G24" s="67">
        <f>_xlfn.PERCENTRANK.INC(D$21:D$31,D24)</f>
        <v>0.7</v>
      </c>
    </row>
    <row r="25" spans="2:7" x14ac:dyDescent="0.25">
      <c r="B25" s="88">
        <v>10</v>
      </c>
      <c r="C25" s="89">
        <v>328</v>
      </c>
      <c r="D25" s="89">
        <v>6638</v>
      </c>
      <c r="F25" s="67">
        <f>_xlfn.PERCENTRANK.INC(C$21:C$31,C25)</f>
        <v>0.5</v>
      </c>
      <c r="G25" s="67">
        <f>_xlfn.PERCENTRANK.INC(D$21:D$31,D25)</f>
        <v>0.6</v>
      </c>
    </row>
    <row r="26" spans="2:7" x14ac:dyDescent="0.25">
      <c r="B26" s="88">
        <v>7</v>
      </c>
      <c r="C26" s="89">
        <v>314</v>
      </c>
      <c r="D26" s="89">
        <v>6281</v>
      </c>
      <c r="F26" s="67">
        <f>_xlfn.PERCENTRANK.INC(C$21:C$31,C26)</f>
        <v>0.4</v>
      </c>
      <c r="G26" s="67">
        <f>_xlfn.PERCENTRANK.INC(D$21:D$31,D26)</f>
        <v>0.5</v>
      </c>
    </row>
    <row r="27" spans="2:7" x14ac:dyDescent="0.25">
      <c r="B27" s="88">
        <v>6</v>
      </c>
      <c r="C27" s="89">
        <v>292</v>
      </c>
      <c r="D27" s="89">
        <v>5816</v>
      </c>
      <c r="F27" s="67">
        <f>_xlfn.PERCENTRANK.INC(C$21:C$31,C27)</f>
        <v>0.3</v>
      </c>
      <c r="G27" s="67">
        <f>_xlfn.PERCENTRANK.INC(D$21:D$31,D27)</f>
        <v>0.4</v>
      </c>
    </row>
    <row r="28" spans="2:7" x14ac:dyDescent="0.25">
      <c r="B28" s="88">
        <v>4</v>
      </c>
      <c r="C28" s="89">
        <v>633</v>
      </c>
      <c r="D28" s="89">
        <v>5811</v>
      </c>
      <c r="F28" s="67">
        <f>_xlfn.PERCENTRANK.INC(C$21:C$31,C28)</f>
        <v>0.7</v>
      </c>
      <c r="G28" s="67">
        <f>_xlfn.PERCENTRANK.INC(D$21:D$31,D28)</f>
        <v>0.3</v>
      </c>
    </row>
    <row r="29" spans="2:7" x14ac:dyDescent="0.25">
      <c r="B29" s="88">
        <v>8</v>
      </c>
      <c r="C29" s="89">
        <v>568</v>
      </c>
      <c r="D29" s="89">
        <v>3102</v>
      </c>
      <c r="F29" s="67">
        <f>_xlfn.PERCENTRANK.INC(C$21:C$31,C29)</f>
        <v>0.6</v>
      </c>
      <c r="G29" s="67">
        <f>_xlfn.PERCENTRANK.INC(D$21:D$31,D29)</f>
        <v>0.2</v>
      </c>
    </row>
    <row r="30" spans="2:7" x14ac:dyDescent="0.25">
      <c r="B30" s="88">
        <v>9</v>
      </c>
      <c r="C30" s="89">
        <v>216</v>
      </c>
      <c r="D30" s="89">
        <v>1834</v>
      </c>
      <c r="F30" s="67">
        <f>_xlfn.PERCENTRANK.INC(C$21:C$31,C30)</f>
        <v>0.1</v>
      </c>
      <c r="G30" s="67">
        <f>_xlfn.PERCENTRANK.INC(D$21:D$31,D30)</f>
        <v>0.1</v>
      </c>
    </row>
    <row r="31" spans="2:7" x14ac:dyDescent="0.25">
      <c r="B31" s="88">
        <v>11</v>
      </c>
      <c r="C31" s="89">
        <v>63</v>
      </c>
      <c r="D31" s="89">
        <v>1518</v>
      </c>
      <c r="F31" s="67">
        <f>_xlfn.PERCENTRANK.INC(C$21:C$31,C31)</f>
        <v>0</v>
      </c>
      <c r="G31" s="67">
        <f>_xlfn.PERCENTRANK.INC(D$21:D$31,D31)</f>
        <v>0</v>
      </c>
    </row>
    <row r="33" spans="2:4" x14ac:dyDescent="0.25">
      <c r="B33" t="s">
        <v>414</v>
      </c>
      <c r="C33" s="91">
        <f>SUM(C21:C31)</f>
        <v>7929</v>
      </c>
      <c r="D33" s="91">
        <f>SUM(D21:D31)</f>
        <v>84054</v>
      </c>
    </row>
  </sheetData>
  <autoFilter ref="B20:G20" xr:uid="{00000000-0009-0000-0000-000005000000}">
    <sortState xmlns:xlrd2="http://schemas.microsoft.com/office/spreadsheetml/2017/richdata2" ref="B21:G31">
      <sortCondition descending="1" ref="G20"/>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CS1277"/>
  <sheetViews>
    <sheetView zoomScaleNormal="100" workbookViewId="0">
      <pane xSplit="1" ySplit="4" topLeftCell="C5" activePane="bottomRight" state="frozen"/>
      <selection pane="topRight" activeCell="B1" sqref="B1"/>
      <selection pane="bottomLeft" activeCell="A4" sqref="A4"/>
      <selection pane="bottomRight" activeCell="J45" sqref="J45"/>
    </sheetView>
  </sheetViews>
  <sheetFormatPr defaultRowHeight="15" x14ac:dyDescent="0.25"/>
  <cols>
    <col min="1" max="1" width="29.28515625" bestFit="1" customWidth="1"/>
    <col min="2" max="2" width="13.140625" customWidth="1"/>
    <col min="3" max="4" width="12.42578125" style="196" customWidth="1"/>
    <col min="5" max="5" width="12.42578125" customWidth="1"/>
    <col min="6" max="6" width="15.5703125" style="196" customWidth="1"/>
    <col min="7" max="7" width="15.5703125" style="197" customWidth="1"/>
    <col min="8" max="8" width="15.42578125" style="197" customWidth="1"/>
    <col min="9" max="9" width="14.85546875" style="198" customWidth="1"/>
    <col min="10" max="10" width="15.5703125" style="197" customWidth="1"/>
    <col min="11" max="11" width="14.42578125" customWidth="1"/>
    <col min="12" max="12" width="13.140625" style="198" customWidth="1"/>
    <col min="13" max="13" width="10.5703125" style="199" bestFit="1" customWidth="1"/>
    <col min="14" max="14" width="10.5703125" style="218" customWidth="1"/>
    <col min="15" max="15" width="10.5703125" style="200" customWidth="1"/>
    <col min="16" max="16" width="11" style="199" bestFit="1" customWidth="1"/>
    <col min="17" max="17" width="13.140625" bestFit="1" customWidth="1"/>
    <col min="18" max="18" width="15.5703125" bestFit="1" customWidth="1"/>
    <col min="19" max="19" width="17.7109375" bestFit="1" customWidth="1"/>
    <col min="20" max="20" width="9.5703125" bestFit="1" customWidth="1"/>
    <col min="22" max="22" width="9.5703125" style="201" bestFit="1" customWidth="1"/>
    <col min="23" max="23" width="9.5703125" style="199" customWidth="1"/>
    <col min="24" max="24" width="11.5703125" bestFit="1" customWidth="1"/>
    <col min="25" max="25" width="19.5703125" bestFit="1" customWidth="1"/>
    <col min="26" max="26" width="15.5703125" bestFit="1" customWidth="1"/>
    <col min="27" max="27" width="15" customWidth="1"/>
    <col min="28" max="28" width="12.7109375" style="214" customWidth="1"/>
    <col min="29" max="29" width="9.85546875" style="202" customWidth="1"/>
    <col min="30" max="30" width="8.85546875" customWidth="1"/>
    <col min="31" max="31" width="10" style="202" bestFit="1" customWidth="1"/>
    <col min="32" max="32" width="9.28515625" style="202" customWidth="1"/>
    <col min="33" max="33" width="23" style="199" customWidth="1"/>
    <col min="34" max="34" width="9.140625" style="203"/>
    <col min="35" max="35" width="12" style="201" customWidth="1"/>
    <col min="36" max="36" width="12" style="202" customWidth="1"/>
    <col min="38" max="38" width="12.140625" customWidth="1"/>
    <col min="39" max="39" width="17.28515625" bestFit="1" customWidth="1"/>
    <col min="40" max="40" width="14.5703125" bestFit="1" customWidth="1"/>
    <col min="41" max="41" width="11.28515625" customWidth="1"/>
    <col min="42" max="42" width="13" customWidth="1"/>
    <col min="43" max="43" width="10.5703125" bestFit="1" customWidth="1"/>
    <col min="45" max="45" width="9.5703125" bestFit="1" customWidth="1"/>
    <col min="46" max="46" width="13.140625" customWidth="1"/>
    <col min="47" max="47" width="11.42578125" customWidth="1"/>
    <col min="48" max="48" width="12" customWidth="1"/>
    <col min="49" max="49" width="12.42578125" customWidth="1"/>
    <col min="50" max="50" width="14.5703125" customWidth="1"/>
    <col min="51" max="51" width="14.140625" customWidth="1"/>
    <col min="52" max="52" width="12.140625" customWidth="1"/>
    <col min="53" max="53" width="15.42578125" customWidth="1"/>
    <col min="54" max="54" width="10.140625" customWidth="1"/>
  </cols>
  <sheetData>
    <row r="1" spans="1:97" x14ac:dyDescent="0.25">
      <c r="F1" s="256"/>
      <c r="G1" s="257"/>
      <c r="M1" s="258" t="s">
        <v>553</v>
      </c>
      <c r="N1" s="265" t="s">
        <v>555</v>
      </c>
    </row>
    <row r="2" spans="1:97" s="62" customFormat="1" ht="16.5" thickBot="1" x14ac:dyDescent="0.3">
      <c r="A2" s="94"/>
      <c r="B2" s="95"/>
      <c r="C2" s="96"/>
      <c r="D2" s="96"/>
      <c r="E2" s="95"/>
      <c r="F2" s="96"/>
      <c r="G2" s="97"/>
      <c r="H2" s="97"/>
      <c r="I2" s="98"/>
      <c r="J2" s="97"/>
      <c r="K2" s="95"/>
      <c r="L2" s="98"/>
      <c r="M2" s="379" t="s">
        <v>422</v>
      </c>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2" t="s">
        <v>423</v>
      </c>
      <c r="AN2" s="383"/>
      <c r="AO2" s="383"/>
      <c r="AP2" s="383"/>
      <c r="AQ2" s="383"/>
      <c r="AR2" s="383"/>
      <c r="AS2" s="384" t="s">
        <v>424</v>
      </c>
      <c r="AT2" s="384"/>
      <c r="AU2" s="384"/>
      <c r="AV2" s="384"/>
      <c r="AW2" s="384"/>
      <c r="AX2" s="384"/>
      <c r="AY2" s="384"/>
      <c r="AZ2" s="384"/>
      <c r="BA2" s="384"/>
    </row>
    <row r="3" spans="1:97" s="99" customFormat="1" ht="16.5" thickBot="1" x14ac:dyDescent="0.3">
      <c r="A3" s="388" t="s">
        <v>425</v>
      </c>
      <c r="B3" s="389"/>
      <c r="C3" s="389"/>
      <c r="D3" s="389"/>
      <c r="E3" s="389"/>
      <c r="F3" s="389"/>
      <c r="G3" s="389"/>
      <c r="H3" s="389"/>
      <c r="I3" s="389"/>
      <c r="J3" s="389"/>
      <c r="K3" s="389"/>
      <c r="L3" s="390"/>
      <c r="M3" s="391" t="s">
        <v>426</v>
      </c>
      <c r="N3" s="392"/>
      <c r="O3" s="392"/>
      <c r="P3" s="392"/>
      <c r="Q3" s="392"/>
      <c r="R3" s="392"/>
      <c r="S3" s="392"/>
      <c r="T3" s="392"/>
      <c r="U3" s="392"/>
      <c r="V3" s="392"/>
      <c r="W3" s="393"/>
      <c r="X3" s="394" t="s">
        <v>427</v>
      </c>
      <c r="Y3" s="395"/>
      <c r="Z3" s="396" t="s">
        <v>428</v>
      </c>
      <c r="AA3" s="397"/>
      <c r="AB3" s="398" t="s">
        <v>429</v>
      </c>
      <c r="AC3" s="399"/>
      <c r="AD3" s="399"/>
      <c r="AE3" s="399"/>
      <c r="AF3" s="399"/>
      <c r="AG3" s="399"/>
      <c r="AH3" s="399"/>
      <c r="AI3" s="399"/>
      <c r="AJ3" s="399"/>
      <c r="AK3" s="385" t="s">
        <v>430</v>
      </c>
      <c r="AL3" s="386"/>
      <c r="AM3" s="387" t="s">
        <v>431</v>
      </c>
      <c r="AN3" s="387"/>
      <c r="AO3" s="387"/>
      <c r="AP3" s="387"/>
      <c r="AQ3" s="377" t="s">
        <v>432</v>
      </c>
      <c r="AR3" s="377"/>
      <c r="AS3" s="378" t="s">
        <v>433</v>
      </c>
      <c r="AT3" s="378"/>
      <c r="AU3" s="378"/>
      <c r="AV3" s="378"/>
      <c r="AW3" s="378"/>
      <c r="AX3" s="378"/>
      <c r="AY3" s="378"/>
      <c r="AZ3" s="378"/>
      <c r="BA3" s="378"/>
    </row>
    <row r="4" spans="1:97" s="110" customFormat="1" ht="69" customHeight="1" thickBot="1" x14ac:dyDescent="0.3">
      <c r="A4" s="100" t="s">
        <v>434</v>
      </c>
      <c r="B4" s="100" t="s">
        <v>435</v>
      </c>
      <c r="C4" s="101" t="s">
        <v>436</v>
      </c>
      <c r="D4" s="101" t="s">
        <v>437</v>
      </c>
      <c r="E4" s="102" t="s">
        <v>438</v>
      </c>
      <c r="F4" s="101" t="s">
        <v>439</v>
      </c>
      <c r="G4" s="103" t="s">
        <v>440</v>
      </c>
      <c r="H4" s="103" t="s">
        <v>441</v>
      </c>
      <c r="I4" s="104" t="s">
        <v>442</v>
      </c>
      <c r="J4" s="103" t="s">
        <v>443</v>
      </c>
      <c r="K4" s="102" t="s">
        <v>444</v>
      </c>
      <c r="L4" s="104" t="s">
        <v>445</v>
      </c>
      <c r="M4" s="259" t="s">
        <v>552</v>
      </c>
      <c r="N4" s="219" t="s">
        <v>517</v>
      </c>
      <c r="O4" s="105" t="s">
        <v>446</v>
      </c>
      <c r="P4" s="106" t="s">
        <v>447</v>
      </c>
      <c r="Q4" s="106" t="s">
        <v>448</v>
      </c>
      <c r="R4" s="106" t="s">
        <v>449</v>
      </c>
      <c r="S4" s="106" t="s">
        <v>450</v>
      </c>
      <c r="T4" s="102" t="s">
        <v>451</v>
      </c>
      <c r="U4" s="102" t="s">
        <v>452</v>
      </c>
      <c r="V4" s="107" t="s">
        <v>453</v>
      </c>
      <c r="W4" s="107" t="s">
        <v>454</v>
      </c>
      <c r="X4" s="106" t="s">
        <v>447</v>
      </c>
      <c r="Y4" s="106" t="s">
        <v>449</v>
      </c>
      <c r="Z4" s="106" t="s">
        <v>447</v>
      </c>
      <c r="AA4" s="106" t="s">
        <v>449</v>
      </c>
      <c r="AB4" s="108" t="s">
        <v>455</v>
      </c>
      <c r="AC4" s="109" t="s">
        <v>456</v>
      </c>
      <c r="AD4" s="107" t="s">
        <v>457</v>
      </c>
      <c r="AE4" s="109" t="s">
        <v>458</v>
      </c>
      <c r="AF4" s="107" t="s">
        <v>459</v>
      </c>
      <c r="AG4" s="102" t="s">
        <v>460</v>
      </c>
      <c r="AH4" s="106" t="s">
        <v>461</v>
      </c>
      <c r="AI4" s="107" t="s">
        <v>462</v>
      </c>
      <c r="AJ4" s="107" t="s">
        <v>463</v>
      </c>
      <c r="AK4" s="102" t="s">
        <v>464</v>
      </c>
      <c r="AL4" s="102" t="s">
        <v>465</v>
      </c>
      <c r="AM4" s="102" t="s">
        <v>466</v>
      </c>
      <c r="AN4" s="102" t="s">
        <v>467</v>
      </c>
      <c r="AO4" s="102" t="s">
        <v>468</v>
      </c>
      <c r="AP4" s="102" t="s">
        <v>469</v>
      </c>
      <c r="AQ4" s="102" t="s">
        <v>470</v>
      </c>
      <c r="AR4" s="102" t="s">
        <v>471</v>
      </c>
      <c r="AS4" s="102" t="s">
        <v>472</v>
      </c>
      <c r="AT4" s="102" t="s">
        <v>473</v>
      </c>
      <c r="AU4" s="102" t="s">
        <v>474</v>
      </c>
      <c r="AV4" s="102" t="s">
        <v>475</v>
      </c>
      <c r="AW4" s="102" t="s">
        <v>476</v>
      </c>
      <c r="AX4" s="102" t="s">
        <v>477</v>
      </c>
      <c r="AY4" s="102" t="s">
        <v>478</v>
      </c>
      <c r="AZ4" s="102" t="s">
        <v>479</v>
      </c>
      <c r="BA4" s="217" t="s">
        <v>519</v>
      </c>
      <c r="BB4" s="219" t="s">
        <v>517</v>
      </c>
    </row>
    <row r="5" spans="1:97" s="133" customFormat="1" x14ac:dyDescent="0.25">
      <c r="A5" s="349" t="s">
        <v>506</v>
      </c>
      <c r="B5" s="111" t="s">
        <v>481</v>
      </c>
      <c r="C5" s="112">
        <v>923.70377885967196</v>
      </c>
      <c r="D5" s="112">
        <v>923.70377885967196</v>
      </c>
      <c r="E5" s="113">
        <f t="shared" ref="E5:E37" si="0">D5/C5</f>
        <v>1</v>
      </c>
      <c r="F5" s="112">
        <v>92.63</v>
      </c>
      <c r="G5" s="115">
        <f t="shared" ref="G5:G36" si="1">F5/D5</f>
        <v>0.1002810664197491</v>
      </c>
      <c r="H5" s="116">
        <v>21.7354023977664</v>
      </c>
      <c r="I5" s="113">
        <f t="shared" ref="I5:I36" si="2">(H5/D5)</f>
        <v>2.3530706374936698E-2</v>
      </c>
      <c r="J5" s="345">
        <v>70.896843412397203</v>
      </c>
      <c r="K5" s="113">
        <f t="shared" ref="K5:K33" si="3">J5/D5</f>
        <v>7.6752791354735561E-2</v>
      </c>
      <c r="L5" s="113">
        <f t="shared" ref="L5:L36" si="4">F5/D5</f>
        <v>0.1002810664197491</v>
      </c>
      <c r="M5" s="191">
        <v>9130</v>
      </c>
      <c r="N5" s="220">
        <f t="shared" ref="N5:N37" si="5">_xlfn.PERCENTRANK.INC(M$5:M$37,M5)</f>
        <v>1</v>
      </c>
      <c r="O5" s="118">
        <f t="shared" ref="O5:O36" si="6">M5/D5</f>
        <v>9.884121088333254</v>
      </c>
      <c r="P5" s="191">
        <v>8311</v>
      </c>
      <c r="Q5" s="154">
        <f t="shared" ref="Q5:Q36" si="7">P5/M5</f>
        <v>0.91029572836801753</v>
      </c>
      <c r="R5" s="216">
        <f t="shared" ref="R5:R34" si="8">M5-P5</f>
        <v>819</v>
      </c>
      <c r="S5" s="119">
        <f t="shared" ref="S5:S36" si="9">R5/M5</f>
        <v>8.9704271631982468E-2</v>
      </c>
      <c r="T5" s="121">
        <v>1528</v>
      </c>
      <c r="U5" s="119">
        <f t="shared" ref="U5:U36" si="10">T5/M5</f>
        <v>0.16736035049288062</v>
      </c>
      <c r="V5" s="122">
        <v>5746</v>
      </c>
      <c r="W5" s="123">
        <f t="shared" ref="W5:W36" si="11">V5/M5</f>
        <v>0.62935377875136911</v>
      </c>
      <c r="X5" s="137">
        <v>70790.100000000006</v>
      </c>
      <c r="Y5" s="124">
        <v>907176.5</v>
      </c>
      <c r="Z5" s="125">
        <v>588381996</v>
      </c>
      <c r="AA5" s="125">
        <v>742070411</v>
      </c>
      <c r="AB5" s="127">
        <v>1961</v>
      </c>
      <c r="AC5" s="352">
        <v>6361</v>
      </c>
      <c r="AD5" s="128">
        <f t="shared" ref="AD5:AD36" si="12">AC5/M5</f>
        <v>0.69671412924424969</v>
      </c>
      <c r="AE5" s="353">
        <v>2043</v>
      </c>
      <c r="AF5" s="128">
        <f t="shared" ref="AF5:AF36" si="13">AE5/M5</f>
        <v>0.22376779846659364</v>
      </c>
      <c r="AG5" s="354">
        <v>299</v>
      </c>
      <c r="AH5" s="130">
        <f t="shared" ref="AH5:AH32" si="14">M5-(AC5+AE5+AG5)</f>
        <v>427</v>
      </c>
      <c r="AI5" s="346">
        <v>405</v>
      </c>
      <c r="AJ5" s="131">
        <f t="shared" ref="AJ5:AJ36" si="15" xml:space="preserve"> AI5 / M5</f>
        <v>4.4359255202628699E-2</v>
      </c>
      <c r="AK5" s="347">
        <v>43</v>
      </c>
      <c r="AL5" s="111">
        <v>141</v>
      </c>
      <c r="AM5" s="357">
        <v>53958873.700000003</v>
      </c>
      <c r="AN5" s="126">
        <v>5910.06</v>
      </c>
      <c r="AO5" s="358">
        <v>9.1778499999999994</v>
      </c>
      <c r="AP5" s="347">
        <v>456</v>
      </c>
      <c r="AQ5" s="359">
        <v>38900.76</v>
      </c>
      <c r="AR5" s="358">
        <v>19.716550000000002</v>
      </c>
      <c r="AS5" s="359">
        <v>1587</v>
      </c>
      <c r="AT5" s="132">
        <v>0</v>
      </c>
      <c r="AU5" s="348">
        <f t="shared" ref="AU5:AU37" si="16">AS5+AT5</f>
        <v>1587</v>
      </c>
      <c r="AV5" s="359">
        <v>1383</v>
      </c>
      <c r="AW5" s="359">
        <v>5693</v>
      </c>
      <c r="AX5" s="132">
        <v>466</v>
      </c>
      <c r="AY5" s="359">
        <f t="shared" ref="AY5:AY36" si="17">AW5+AX5</f>
        <v>6159</v>
      </c>
      <c r="AZ5" s="132">
        <v>0</v>
      </c>
      <c r="BA5" s="132">
        <f>AT5+AX5+AZ5</f>
        <v>466</v>
      </c>
      <c r="BB5" s="220">
        <f t="shared" ref="BB5:BB37" si="18">_xlfn.PERCENTRANK.INC(BA$5:BA$37,BA5)</f>
        <v>0.84299999999999997</v>
      </c>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row>
    <row r="6" spans="1:97" s="133" customFormat="1" x14ac:dyDescent="0.25">
      <c r="A6" s="350" t="s">
        <v>505</v>
      </c>
      <c r="B6" s="135" t="s">
        <v>481</v>
      </c>
      <c r="C6" s="136">
        <v>940.75</v>
      </c>
      <c r="D6" s="136">
        <v>940.75</v>
      </c>
      <c r="E6" s="113">
        <f t="shared" si="0"/>
        <v>1</v>
      </c>
      <c r="F6" s="112">
        <v>27.71</v>
      </c>
      <c r="G6" s="115">
        <f t="shared" si="1"/>
        <v>2.9455221897422272E-2</v>
      </c>
      <c r="H6" s="115">
        <v>11.9879160779023</v>
      </c>
      <c r="I6" s="113">
        <f t="shared" si="2"/>
        <v>1.2742934975181823E-2</v>
      </c>
      <c r="J6" s="115">
        <v>15.7245110819748</v>
      </c>
      <c r="K6" s="113">
        <f t="shared" si="3"/>
        <v>1.6714866948684348E-2</v>
      </c>
      <c r="L6" s="113">
        <f t="shared" si="4"/>
        <v>2.9455221897422272E-2</v>
      </c>
      <c r="M6" s="191">
        <v>7745</v>
      </c>
      <c r="N6" s="220">
        <f t="shared" si="5"/>
        <v>0.96799999999999997</v>
      </c>
      <c r="O6" s="118">
        <f t="shared" si="6"/>
        <v>8.232792984321021</v>
      </c>
      <c r="P6" s="191">
        <v>6915</v>
      </c>
      <c r="Q6" s="119">
        <f t="shared" si="7"/>
        <v>0.89283408650742413</v>
      </c>
      <c r="R6" s="180">
        <f t="shared" si="8"/>
        <v>830</v>
      </c>
      <c r="S6" s="119">
        <f t="shared" si="9"/>
        <v>0.10716591349257586</v>
      </c>
      <c r="T6" s="171">
        <v>2445</v>
      </c>
      <c r="U6" s="119">
        <f t="shared" si="10"/>
        <v>0.31568754034861202</v>
      </c>
      <c r="V6" s="122">
        <v>4859</v>
      </c>
      <c r="W6" s="123">
        <f t="shared" si="11"/>
        <v>0.62737249838605547</v>
      </c>
      <c r="X6" s="124">
        <v>31441.7</v>
      </c>
      <c r="Y6" s="124">
        <v>234192.2</v>
      </c>
      <c r="Z6" s="125">
        <v>217419317</v>
      </c>
      <c r="AA6" s="126">
        <v>194379550</v>
      </c>
      <c r="AB6" s="127">
        <v>1960</v>
      </c>
      <c r="AC6" s="138">
        <v>4370</v>
      </c>
      <c r="AD6" s="128">
        <f t="shared" si="12"/>
        <v>0.56423499031633306</v>
      </c>
      <c r="AE6" s="182">
        <v>2190</v>
      </c>
      <c r="AF6" s="128">
        <f t="shared" si="13"/>
        <v>0.28276307295029052</v>
      </c>
      <c r="AG6" s="172">
        <v>470</v>
      </c>
      <c r="AH6" s="173">
        <f t="shared" si="14"/>
        <v>715</v>
      </c>
      <c r="AI6" s="174">
        <v>517</v>
      </c>
      <c r="AJ6" s="141">
        <f t="shared" si="15"/>
        <v>6.6752743705616527E-2</v>
      </c>
      <c r="AK6" s="142">
        <v>23</v>
      </c>
      <c r="AL6" s="176">
        <v>196</v>
      </c>
      <c r="AM6" s="143">
        <v>28838103</v>
      </c>
      <c r="AN6" s="143">
        <v>3723</v>
      </c>
      <c r="AO6" s="144">
        <v>10.4</v>
      </c>
      <c r="AP6" s="142">
        <v>379</v>
      </c>
      <c r="AQ6" s="145">
        <v>26912</v>
      </c>
      <c r="AR6" s="142">
        <v>12.1</v>
      </c>
      <c r="AS6" s="170">
        <v>1513</v>
      </c>
      <c r="AT6" s="145">
        <v>0</v>
      </c>
      <c r="AU6" s="170">
        <f t="shared" si="16"/>
        <v>1513</v>
      </c>
      <c r="AV6" s="145">
        <v>931</v>
      </c>
      <c r="AW6" s="145">
        <v>4038</v>
      </c>
      <c r="AX6" s="170">
        <v>1263</v>
      </c>
      <c r="AY6" s="170">
        <f t="shared" si="17"/>
        <v>5301</v>
      </c>
      <c r="AZ6" s="145">
        <v>0</v>
      </c>
      <c r="BA6" s="170">
        <v>1263</v>
      </c>
      <c r="BB6" s="220">
        <f t="shared" si="18"/>
        <v>1</v>
      </c>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row>
    <row r="7" spans="1:97" s="133" customFormat="1" x14ac:dyDescent="0.25">
      <c r="A7" s="177" t="s">
        <v>507</v>
      </c>
      <c r="B7" s="135" t="s">
        <v>481</v>
      </c>
      <c r="C7" s="136">
        <v>890.81990800000005</v>
      </c>
      <c r="D7" s="136">
        <v>890.81990800000005</v>
      </c>
      <c r="E7" s="113">
        <f t="shared" si="0"/>
        <v>1</v>
      </c>
      <c r="F7" s="112">
        <v>44</v>
      </c>
      <c r="G7" s="115">
        <f t="shared" si="1"/>
        <v>4.9392699472540297E-2</v>
      </c>
      <c r="H7" s="115">
        <v>22.406387748905601</v>
      </c>
      <c r="I7" s="113">
        <f t="shared" si="2"/>
        <v>2.5152544916975071E-2</v>
      </c>
      <c r="J7" s="115">
        <v>21.135568842814902</v>
      </c>
      <c r="K7" s="113">
        <f t="shared" si="3"/>
        <v>2.3725972728053244E-2</v>
      </c>
      <c r="L7" s="113">
        <f t="shared" si="4"/>
        <v>4.9392699472540297E-2</v>
      </c>
      <c r="M7" s="191">
        <v>7280</v>
      </c>
      <c r="N7" s="220">
        <f t="shared" si="5"/>
        <v>0.93700000000000006</v>
      </c>
      <c r="O7" s="118">
        <f t="shared" si="6"/>
        <v>8.1722466400021219</v>
      </c>
      <c r="P7" s="191">
        <v>6731</v>
      </c>
      <c r="Q7" s="154">
        <f t="shared" si="7"/>
        <v>0.92458791208791213</v>
      </c>
      <c r="R7" s="120">
        <f t="shared" si="8"/>
        <v>549</v>
      </c>
      <c r="S7" s="119">
        <f t="shared" si="9"/>
        <v>7.5412087912087908E-2</v>
      </c>
      <c r="T7" s="171">
        <v>2205</v>
      </c>
      <c r="U7" s="119">
        <f t="shared" si="10"/>
        <v>0.30288461538461536</v>
      </c>
      <c r="V7" s="122">
        <v>4894</v>
      </c>
      <c r="W7" s="123">
        <f t="shared" si="11"/>
        <v>0.67225274725274731</v>
      </c>
      <c r="X7" s="124">
        <v>45948.4</v>
      </c>
      <c r="Y7" s="124">
        <v>260077.5</v>
      </c>
      <c r="Z7" s="125">
        <v>309278754</v>
      </c>
      <c r="AA7" s="126">
        <v>142782547</v>
      </c>
      <c r="AB7" s="127">
        <v>1967</v>
      </c>
      <c r="AC7" s="192">
        <v>4717</v>
      </c>
      <c r="AD7" s="128">
        <f t="shared" si="12"/>
        <v>0.64793956043956047</v>
      </c>
      <c r="AE7" s="138">
        <v>1682</v>
      </c>
      <c r="AF7" s="128">
        <f t="shared" si="13"/>
        <v>0.23104395604395606</v>
      </c>
      <c r="AG7" s="139">
        <v>245</v>
      </c>
      <c r="AH7" s="173">
        <f t="shared" si="14"/>
        <v>636</v>
      </c>
      <c r="AI7" s="140">
        <v>399</v>
      </c>
      <c r="AJ7" s="141">
        <f t="shared" si="15"/>
        <v>5.4807692307692307E-2</v>
      </c>
      <c r="AK7" s="142">
        <v>32</v>
      </c>
      <c r="AL7" s="176">
        <v>176</v>
      </c>
      <c r="AM7" s="143">
        <v>44061996</v>
      </c>
      <c r="AN7" s="143">
        <v>6052</v>
      </c>
      <c r="AO7" s="144">
        <v>13.3</v>
      </c>
      <c r="AP7" s="175">
        <v>746</v>
      </c>
      <c r="AQ7" s="170">
        <v>36539</v>
      </c>
      <c r="AR7" s="142">
        <v>17.2</v>
      </c>
      <c r="AS7" s="145">
        <v>1013</v>
      </c>
      <c r="AT7" s="121">
        <v>0</v>
      </c>
      <c r="AU7" s="145">
        <f t="shared" si="16"/>
        <v>1013</v>
      </c>
      <c r="AV7" s="170">
        <v>1365</v>
      </c>
      <c r="AW7" s="170">
        <v>4250</v>
      </c>
      <c r="AX7" s="145">
        <v>652</v>
      </c>
      <c r="AY7" s="145">
        <f t="shared" si="17"/>
        <v>4902</v>
      </c>
      <c r="AZ7" s="145">
        <v>0</v>
      </c>
      <c r="BA7" s="145">
        <v>652</v>
      </c>
      <c r="BB7" s="220">
        <f t="shared" si="18"/>
        <v>0.90600000000000003</v>
      </c>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row>
    <row r="8" spans="1:97" x14ac:dyDescent="0.25">
      <c r="A8" s="134" t="s">
        <v>492</v>
      </c>
      <c r="B8" s="135" t="s">
        <v>483</v>
      </c>
      <c r="C8" s="136">
        <v>1558.44</v>
      </c>
      <c r="D8" s="136">
        <v>931.46582097775297</v>
      </c>
      <c r="E8" s="113">
        <f t="shared" si="0"/>
        <v>0.597691166151891</v>
      </c>
      <c r="F8" s="112">
        <v>29.15</v>
      </c>
      <c r="G8" s="115">
        <f t="shared" si="1"/>
        <v>3.1294760734646661E-2</v>
      </c>
      <c r="H8" s="115">
        <v>6.3640907635751702</v>
      </c>
      <c r="I8" s="113">
        <f t="shared" si="2"/>
        <v>6.8323395450998192E-3</v>
      </c>
      <c r="J8" s="115">
        <v>22.789998997220401</v>
      </c>
      <c r="K8" s="113">
        <f t="shared" si="3"/>
        <v>2.4466811861435671E-2</v>
      </c>
      <c r="L8" s="113">
        <f t="shared" si="4"/>
        <v>3.1294760734646661E-2</v>
      </c>
      <c r="M8" s="117">
        <v>7204</v>
      </c>
      <c r="N8" s="220">
        <f t="shared" si="5"/>
        <v>0.90600000000000003</v>
      </c>
      <c r="O8" s="118">
        <f t="shared" si="6"/>
        <v>7.7340465294131917</v>
      </c>
      <c r="P8" s="117">
        <v>6513</v>
      </c>
      <c r="Q8" s="154">
        <f t="shared" si="7"/>
        <v>0.90408106607440308</v>
      </c>
      <c r="R8" s="148">
        <f t="shared" si="8"/>
        <v>691</v>
      </c>
      <c r="S8" s="119">
        <f t="shared" si="9"/>
        <v>9.5918933925596889E-2</v>
      </c>
      <c r="T8" s="171">
        <v>2536</v>
      </c>
      <c r="U8" s="154">
        <f t="shared" si="10"/>
        <v>0.35202665186007775</v>
      </c>
      <c r="V8" s="122">
        <v>3813</v>
      </c>
      <c r="W8" s="159">
        <f t="shared" si="11"/>
        <v>0.52928928373126038</v>
      </c>
      <c r="X8" s="124">
        <v>24077.7</v>
      </c>
      <c r="Y8" s="124">
        <v>375248.9</v>
      </c>
      <c r="Z8" s="126">
        <v>156818275</v>
      </c>
      <c r="AA8" s="126">
        <v>259296968</v>
      </c>
      <c r="AB8" s="127">
        <v>1957</v>
      </c>
      <c r="AC8" s="138">
        <v>4009</v>
      </c>
      <c r="AD8" s="128">
        <f t="shared" si="12"/>
        <v>0.55649639089394776</v>
      </c>
      <c r="AE8" s="134">
        <v>1652</v>
      </c>
      <c r="AF8" s="128">
        <f t="shared" si="13"/>
        <v>0.22931704608550804</v>
      </c>
      <c r="AG8" s="172">
        <v>413</v>
      </c>
      <c r="AH8" s="173">
        <f t="shared" si="14"/>
        <v>1130</v>
      </c>
      <c r="AI8" s="174">
        <v>403</v>
      </c>
      <c r="AJ8" s="141">
        <f t="shared" si="15"/>
        <v>5.5941143808995002E-2</v>
      </c>
      <c r="AK8" s="175">
        <v>53</v>
      </c>
      <c r="AL8" s="176">
        <v>191</v>
      </c>
      <c r="AM8" s="143">
        <v>33131190</v>
      </c>
      <c r="AN8" s="143">
        <v>4599</v>
      </c>
      <c r="AO8" s="144">
        <v>12.7</v>
      </c>
      <c r="AP8" s="175">
        <v>460</v>
      </c>
      <c r="AQ8" s="145">
        <v>34087</v>
      </c>
      <c r="AR8" s="142">
        <v>14.5</v>
      </c>
      <c r="AS8" s="170">
        <v>1649</v>
      </c>
      <c r="AT8" s="145">
        <v>0</v>
      </c>
      <c r="AU8" s="170">
        <f t="shared" si="16"/>
        <v>1649</v>
      </c>
      <c r="AV8" s="145">
        <v>397</v>
      </c>
      <c r="AW8" s="145">
        <v>4166</v>
      </c>
      <c r="AX8" s="170">
        <v>992</v>
      </c>
      <c r="AY8" s="170">
        <f t="shared" si="17"/>
        <v>5158</v>
      </c>
      <c r="AZ8" s="145">
        <v>0</v>
      </c>
      <c r="BA8" s="170">
        <v>992</v>
      </c>
      <c r="BB8" s="220">
        <f t="shared" si="18"/>
        <v>0.96799999999999997</v>
      </c>
    </row>
    <row r="9" spans="1:97" x14ac:dyDescent="0.25">
      <c r="A9" s="134" t="s">
        <v>494</v>
      </c>
      <c r="B9" s="135" t="s">
        <v>483</v>
      </c>
      <c r="C9" s="136">
        <v>1510</v>
      </c>
      <c r="D9" s="136">
        <v>562.38537264469301</v>
      </c>
      <c r="E9" s="113">
        <f t="shared" si="0"/>
        <v>0.37244064413555827</v>
      </c>
      <c r="F9" s="112">
        <v>45.85</v>
      </c>
      <c r="G9" s="115">
        <f t="shared" si="1"/>
        <v>8.1527724991110981E-2</v>
      </c>
      <c r="H9" s="115">
        <v>19.050921520842198</v>
      </c>
      <c r="I9" s="113">
        <f t="shared" si="2"/>
        <v>3.3875208082409174E-2</v>
      </c>
      <c r="J9" s="115">
        <v>26.804075512470799</v>
      </c>
      <c r="K9" s="113">
        <f t="shared" si="3"/>
        <v>4.7661402334169933E-2</v>
      </c>
      <c r="L9" s="113">
        <f t="shared" si="4"/>
        <v>8.1527724991110981E-2</v>
      </c>
      <c r="M9" s="117">
        <v>6248</v>
      </c>
      <c r="N9" s="220">
        <f t="shared" si="5"/>
        <v>0.875</v>
      </c>
      <c r="O9" s="179">
        <f t="shared" si="6"/>
        <v>11.109819536411372</v>
      </c>
      <c r="P9" s="117">
        <v>5234</v>
      </c>
      <c r="Q9" s="119">
        <f t="shared" si="7"/>
        <v>0.83770806658130603</v>
      </c>
      <c r="R9" s="180">
        <f t="shared" si="8"/>
        <v>1014</v>
      </c>
      <c r="S9" s="119">
        <f t="shared" si="9"/>
        <v>0.162291933418694</v>
      </c>
      <c r="T9" s="121">
        <v>628</v>
      </c>
      <c r="U9" s="119">
        <f t="shared" si="10"/>
        <v>0.10051216389244558</v>
      </c>
      <c r="V9" s="122">
        <v>3327</v>
      </c>
      <c r="W9" s="159">
        <f t="shared" si="11"/>
        <v>0.53249039692701661</v>
      </c>
      <c r="X9" s="124">
        <v>52867.199999999997</v>
      </c>
      <c r="Y9" s="124">
        <v>480034.1</v>
      </c>
      <c r="Z9" s="125">
        <v>276706677</v>
      </c>
      <c r="AA9" s="125">
        <v>486754628</v>
      </c>
      <c r="AB9" s="181">
        <v>1932</v>
      </c>
      <c r="AC9" s="182">
        <v>5361</v>
      </c>
      <c r="AD9" s="155">
        <f t="shared" si="12"/>
        <v>0.85803457106274006</v>
      </c>
      <c r="AE9" s="134">
        <v>692</v>
      </c>
      <c r="AF9" s="128">
        <f t="shared" si="13"/>
        <v>0.11075544174135724</v>
      </c>
      <c r="AG9" s="150">
        <v>55</v>
      </c>
      <c r="AH9" s="130">
        <f t="shared" si="14"/>
        <v>140</v>
      </c>
      <c r="AI9" s="151">
        <v>222</v>
      </c>
      <c r="AJ9" s="141">
        <f t="shared" si="15"/>
        <v>3.5531370038412294E-2</v>
      </c>
      <c r="AK9" s="142">
        <v>30</v>
      </c>
      <c r="AL9" s="135">
        <v>92</v>
      </c>
      <c r="AM9" s="183">
        <v>63392681</v>
      </c>
      <c r="AN9" s="143">
        <v>10146</v>
      </c>
      <c r="AO9" s="144">
        <v>15.7</v>
      </c>
      <c r="AP9" s="142">
        <v>331</v>
      </c>
      <c r="AQ9" s="170">
        <v>93105</v>
      </c>
      <c r="AR9" s="175">
        <v>33.700000000000003</v>
      </c>
      <c r="AS9" s="145">
        <v>385</v>
      </c>
      <c r="AT9" s="145">
        <v>0</v>
      </c>
      <c r="AU9" s="145">
        <f t="shared" si="16"/>
        <v>385</v>
      </c>
      <c r="AV9" s="145">
        <v>767</v>
      </c>
      <c r="AW9" s="170">
        <v>4853</v>
      </c>
      <c r="AX9" s="145">
        <v>243</v>
      </c>
      <c r="AY9" s="145">
        <f t="shared" si="17"/>
        <v>5096</v>
      </c>
      <c r="AZ9" s="145">
        <v>0</v>
      </c>
      <c r="BA9" s="145">
        <v>243</v>
      </c>
      <c r="BB9" s="220">
        <f t="shared" si="18"/>
        <v>0.65600000000000003</v>
      </c>
    </row>
    <row r="10" spans="1:97" x14ac:dyDescent="0.25">
      <c r="A10" s="177" t="s">
        <v>511</v>
      </c>
      <c r="B10" s="135" t="s">
        <v>481</v>
      </c>
      <c r="C10" s="136">
        <v>521.64930600000002</v>
      </c>
      <c r="D10" s="136">
        <v>521.64930600000002</v>
      </c>
      <c r="E10" s="113">
        <f t="shared" si="0"/>
        <v>1</v>
      </c>
      <c r="F10" s="112">
        <v>25.01</v>
      </c>
      <c r="G10" s="115">
        <f t="shared" si="1"/>
        <v>4.7944087555251154E-2</v>
      </c>
      <c r="H10" s="115">
        <v>6.7653845883116901</v>
      </c>
      <c r="I10" s="113">
        <f t="shared" si="2"/>
        <v>1.2969219953896938E-2</v>
      </c>
      <c r="J10" s="115">
        <v>18.253899734356398</v>
      </c>
      <c r="K10" s="113">
        <f t="shared" si="3"/>
        <v>3.4992665617303437E-2</v>
      </c>
      <c r="L10" s="113">
        <f t="shared" si="4"/>
        <v>4.7944087555251154E-2</v>
      </c>
      <c r="M10" s="117">
        <v>5650</v>
      </c>
      <c r="N10" s="220">
        <f t="shared" si="5"/>
        <v>0.84299999999999997</v>
      </c>
      <c r="O10" s="179">
        <f t="shared" si="6"/>
        <v>10.831031374936785</v>
      </c>
      <c r="P10" s="117">
        <v>5262</v>
      </c>
      <c r="Q10" s="154">
        <f t="shared" si="7"/>
        <v>0.9313274336283186</v>
      </c>
      <c r="R10" s="148">
        <f t="shared" si="8"/>
        <v>388</v>
      </c>
      <c r="S10" s="119">
        <f t="shared" si="9"/>
        <v>6.8672566371681412E-2</v>
      </c>
      <c r="T10" s="121">
        <v>1421</v>
      </c>
      <c r="U10" s="119">
        <f t="shared" si="10"/>
        <v>0.25150442477876106</v>
      </c>
      <c r="V10" s="122">
        <v>3792</v>
      </c>
      <c r="W10" s="123">
        <f t="shared" si="11"/>
        <v>0.67115044247787614</v>
      </c>
      <c r="X10" s="124">
        <v>52492.6</v>
      </c>
      <c r="Y10" s="124">
        <v>941058.8</v>
      </c>
      <c r="Z10" s="125">
        <v>276216129</v>
      </c>
      <c r="AA10" s="125">
        <v>365130803</v>
      </c>
      <c r="AB10" s="127">
        <v>1957</v>
      </c>
      <c r="AC10" s="138">
        <v>4002</v>
      </c>
      <c r="AD10" s="128">
        <f t="shared" si="12"/>
        <v>0.70831858407079651</v>
      </c>
      <c r="AE10" s="138">
        <v>1055</v>
      </c>
      <c r="AF10" s="128">
        <f t="shared" si="13"/>
        <v>0.18672566371681415</v>
      </c>
      <c r="AG10" s="139">
        <v>192</v>
      </c>
      <c r="AH10" s="130">
        <f t="shared" si="14"/>
        <v>401</v>
      </c>
      <c r="AI10" s="151">
        <v>288</v>
      </c>
      <c r="AJ10" s="141">
        <f t="shared" si="15"/>
        <v>5.0973451327433632E-2</v>
      </c>
      <c r="AK10" s="176">
        <v>53</v>
      </c>
      <c r="AL10" s="135">
        <v>124</v>
      </c>
      <c r="AM10" s="143">
        <v>29595692.199999999</v>
      </c>
      <c r="AN10" s="124">
        <v>5237.25</v>
      </c>
      <c r="AO10" s="178">
        <v>11.43543</v>
      </c>
      <c r="AP10" s="135">
        <v>361</v>
      </c>
      <c r="AQ10" s="121">
        <v>20333.400000000001</v>
      </c>
      <c r="AR10" s="178">
        <v>13.546569999999999</v>
      </c>
      <c r="AS10" s="121">
        <v>915</v>
      </c>
      <c r="AT10" s="121">
        <v>0</v>
      </c>
      <c r="AU10" s="145">
        <f t="shared" si="16"/>
        <v>915</v>
      </c>
      <c r="AV10" s="121">
        <v>720</v>
      </c>
      <c r="AW10" s="121">
        <v>3230</v>
      </c>
      <c r="AX10" s="171">
        <v>785</v>
      </c>
      <c r="AY10" s="121">
        <f t="shared" si="17"/>
        <v>4015</v>
      </c>
      <c r="AZ10" s="121">
        <v>0</v>
      </c>
      <c r="BA10" s="171">
        <f>AT10+AX10+AZ10</f>
        <v>785</v>
      </c>
      <c r="BB10" s="220">
        <f t="shared" si="18"/>
        <v>0.93700000000000006</v>
      </c>
    </row>
    <row r="11" spans="1:97" x14ac:dyDescent="0.25">
      <c r="A11" s="177" t="s">
        <v>493</v>
      </c>
      <c r="B11" s="135" t="s">
        <v>481</v>
      </c>
      <c r="C11" s="136">
        <v>1530.831891</v>
      </c>
      <c r="D11" s="166">
        <v>1530.831891</v>
      </c>
      <c r="E11" s="113">
        <f t="shared" si="0"/>
        <v>1</v>
      </c>
      <c r="F11" s="112">
        <v>95</v>
      </c>
      <c r="G11" s="115">
        <f t="shared" si="1"/>
        <v>6.2057761246365355E-2</v>
      </c>
      <c r="H11" s="168">
        <v>56.890976699686597</v>
      </c>
      <c r="I11" s="113">
        <f t="shared" si="2"/>
        <v>3.7163438411596687E-2</v>
      </c>
      <c r="J11" s="115">
        <v>38.251309429569801</v>
      </c>
      <c r="K11" s="113">
        <f t="shared" si="3"/>
        <v>2.4987269767800913E-2</v>
      </c>
      <c r="L11" s="113">
        <f t="shared" si="4"/>
        <v>6.2057761246365355E-2</v>
      </c>
      <c r="M11" s="117">
        <v>5372</v>
      </c>
      <c r="N11" s="220">
        <f t="shared" si="5"/>
        <v>0.81200000000000006</v>
      </c>
      <c r="O11" s="118">
        <f t="shared" si="6"/>
        <v>3.509203088583944</v>
      </c>
      <c r="P11" s="117">
        <v>4869</v>
      </c>
      <c r="Q11" s="154">
        <f t="shared" si="7"/>
        <v>0.90636634400595684</v>
      </c>
      <c r="R11" s="120">
        <f t="shared" si="8"/>
        <v>503</v>
      </c>
      <c r="S11" s="119">
        <f t="shared" si="9"/>
        <v>9.3633655994043191E-2</v>
      </c>
      <c r="T11" s="121">
        <v>1319</v>
      </c>
      <c r="U11" s="119">
        <f t="shared" si="10"/>
        <v>0.24553239017125839</v>
      </c>
      <c r="V11" s="122">
        <v>3557</v>
      </c>
      <c r="W11" s="123">
        <f t="shared" si="11"/>
        <v>0.66213700670141473</v>
      </c>
      <c r="X11" s="124">
        <v>46366.8</v>
      </c>
      <c r="Y11" s="124">
        <v>354249.2</v>
      </c>
      <c r="Z11" s="125">
        <v>225760065</v>
      </c>
      <c r="AA11" s="126">
        <v>178187325</v>
      </c>
      <c r="AB11" s="127">
        <v>1959</v>
      </c>
      <c r="AC11" s="138">
        <v>3597</v>
      </c>
      <c r="AD11" s="128">
        <f t="shared" si="12"/>
        <v>0.66958302308265083</v>
      </c>
      <c r="AE11" s="138">
        <v>1336</v>
      </c>
      <c r="AF11" s="128">
        <f t="shared" si="13"/>
        <v>0.24869694713328369</v>
      </c>
      <c r="AG11" s="139">
        <v>130</v>
      </c>
      <c r="AH11" s="130">
        <f t="shared" si="14"/>
        <v>309</v>
      </c>
      <c r="AI11" s="140">
        <v>256</v>
      </c>
      <c r="AJ11" s="141">
        <f t="shared" si="15"/>
        <v>4.7654504839910648E-2</v>
      </c>
      <c r="AK11" s="135">
        <v>20</v>
      </c>
      <c r="AL11" s="135">
        <v>118</v>
      </c>
      <c r="AM11" s="143">
        <v>26093478.699999999</v>
      </c>
      <c r="AN11" s="124">
        <v>4857.3100000000004</v>
      </c>
      <c r="AO11" s="178">
        <v>9.7618399999999994</v>
      </c>
      <c r="AP11" s="135">
        <v>281</v>
      </c>
      <c r="AQ11" s="121">
        <v>22706.9</v>
      </c>
      <c r="AR11" s="178">
        <v>17.851330000000001</v>
      </c>
      <c r="AS11" s="121">
        <v>386</v>
      </c>
      <c r="AT11" s="121">
        <v>0</v>
      </c>
      <c r="AU11" s="145">
        <f t="shared" si="16"/>
        <v>386</v>
      </c>
      <c r="AV11" s="171">
        <v>1042</v>
      </c>
      <c r="AW11" s="121">
        <v>3707</v>
      </c>
      <c r="AX11" s="121">
        <v>231</v>
      </c>
      <c r="AY11" s="121">
        <f t="shared" si="17"/>
        <v>3938</v>
      </c>
      <c r="AZ11" s="171">
        <v>6</v>
      </c>
      <c r="BA11" s="121">
        <v>237</v>
      </c>
      <c r="BB11" s="220">
        <f t="shared" si="18"/>
        <v>0.625</v>
      </c>
    </row>
    <row r="12" spans="1:97" x14ac:dyDescent="0.25">
      <c r="A12" s="134" t="s">
        <v>509</v>
      </c>
      <c r="B12" s="135" t="s">
        <v>481</v>
      </c>
      <c r="C12" s="136">
        <v>741.98221080746498</v>
      </c>
      <c r="D12" s="136">
        <v>741.98221080746498</v>
      </c>
      <c r="E12" s="113">
        <f t="shared" si="0"/>
        <v>1</v>
      </c>
      <c r="F12" s="112">
        <v>51.48</v>
      </c>
      <c r="G12" s="115">
        <f t="shared" si="1"/>
        <v>6.9381717310953703E-2</v>
      </c>
      <c r="H12" s="115">
        <v>22.722265489674399</v>
      </c>
      <c r="I12" s="113">
        <f t="shared" si="2"/>
        <v>3.062373350561438E-2</v>
      </c>
      <c r="J12" s="115">
        <v>28.765758326525798</v>
      </c>
      <c r="K12" s="113">
        <f t="shared" si="3"/>
        <v>3.876879783306577E-2</v>
      </c>
      <c r="L12" s="113">
        <f t="shared" si="4"/>
        <v>6.9381717310953703E-2</v>
      </c>
      <c r="M12" s="117">
        <v>5117</v>
      </c>
      <c r="N12" s="220">
        <f t="shared" si="5"/>
        <v>0.78100000000000003</v>
      </c>
      <c r="O12" s="118">
        <f t="shared" si="6"/>
        <v>6.8963917536936705</v>
      </c>
      <c r="P12" s="117">
        <v>4643</v>
      </c>
      <c r="Q12" s="154">
        <f t="shared" si="7"/>
        <v>0.90736759820207158</v>
      </c>
      <c r="R12" s="120">
        <f t="shared" si="8"/>
        <v>474</v>
      </c>
      <c r="S12" s="119">
        <f t="shared" si="9"/>
        <v>9.2632401797928476E-2</v>
      </c>
      <c r="T12" s="121">
        <v>1640</v>
      </c>
      <c r="U12" s="119">
        <f t="shared" si="10"/>
        <v>0.32050029314051204</v>
      </c>
      <c r="V12" s="122">
        <v>3455</v>
      </c>
      <c r="W12" s="123">
        <f t="shared" si="11"/>
        <v>0.67520031268321279</v>
      </c>
      <c r="X12" s="124">
        <v>49892.7</v>
      </c>
      <c r="Y12" s="124">
        <v>551890.80000000005</v>
      </c>
      <c r="Z12" s="125">
        <v>231651854</v>
      </c>
      <c r="AA12" s="126">
        <v>261596218</v>
      </c>
      <c r="AB12" s="127">
        <v>1971</v>
      </c>
      <c r="AC12" s="138">
        <v>2902</v>
      </c>
      <c r="AD12" s="128">
        <f t="shared" si="12"/>
        <v>0.56712917725229628</v>
      </c>
      <c r="AE12" s="192">
        <v>1747</v>
      </c>
      <c r="AF12" s="155">
        <f t="shared" si="13"/>
        <v>0.34141098299785028</v>
      </c>
      <c r="AG12" s="150">
        <v>228</v>
      </c>
      <c r="AH12" s="130">
        <f t="shared" si="14"/>
        <v>240</v>
      </c>
      <c r="AI12" s="151">
        <v>233</v>
      </c>
      <c r="AJ12" s="141">
        <f t="shared" si="15"/>
        <v>4.553449286691421E-2</v>
      </c>
      <c r="AK12" s="142">
        <v>25</v>
      </c>
      <c r="AL12" s="135">
        <v>85</v>
      </c>
      <c r="AM12" s="143">
        <v>17702625</v>
      </c>
      <c r="AN12" s="143">
        <v>3460</v>
      </c>
      <c r="AO12" s="144">
        <v>6.4</v>
      </c>
      <c r="AP12" s="142">
        <v>174</v>
      </c>
      <c r="AQ12" s="145">
        <v>12567</v>
      </c>
      <c r="AR12" s="142">
        <v>13.7</v>
      </c>
      <c r="AS12" s="145">
        <v>596</v>
      </c>
      <c r="AT12" s="121">
        <v>0</v>
      </c>
      <c r="AU12" s="145">
        <f t="shared" si="16"/>
        <v>596</v>
      </c>
      <c r="AV12" s="145">
        <v>763</v>
      </c>
      <c r="AW12" s="145">
        <v>3431</v>
      </c>
      <c r="AX12" s="145">
        <v>327</v>
      </c>
      <c r="AY12" s="145">
        <f t="shared" si="17"/>
        <v>3758</v>
      </c>
      <c r="AZ12" s="145">
        <v>0</v>
      </c>
      <c r="BA12" s="145">
        <v>327</v>
      </c>
      <c r="BB12" s="220">
        <f t="shared" si="18"/>
        <v>0.81200000000000006</v>
      </c>
    </row>
    <row r="13" spans="1:97" x14ac:dyDescent="0.25">
      <c r="A13" s="134" t="s">
        <v>480</v>
      </c>
      <c r="B13" s="135" t="s">
        <v>481</v>
      </c>
      <c r="C13" s="136">
        <v>2303.3051143177299</v>
      </c>
      <c r="D13" s="166">
        <v>2303.3051143177299</v>
      </c>
      <c r="E13" s="113">
        <f t="shared" si="0"/>
        <v>1</v>
      </c>
      <c r="F13" s="114">
        <v>139</v>
      </c>
      <c r="G13" s="115">
        <f t="shared" si="1"/>
        <v>6.0348062067831457E-2</v>
      </c>
      <c r="H13" s="215">
        <v>111.14646669281601</v>
      </c>
      <c r="I13" s="113">
        <f t="shared" si="2"/>
        <v>4.8255207702145482E-2</v>
      </c>
      <c r="J13" s="115">
        <v>27.788642830671101</v>
      </c>
      <c r="K13" s="113">
        <f t="shared" si="3"/>
        <v>1.2064681599468628E-2</v>
      </c>
      <c r="L13" s="113">
        <f t="shared" si="4"/>
        <v>6.0348062067831457E-2</v>
      </c>
      <c r="M13" s="117">
        <v>4932</v>
      </c>
      <c r="N13" s="220">
        <f t="shared" si="5"/>
        <v>0.75</v>
      </c>
      <c r="O13" s="118">
        <f t="shared" si="6"/>
        <v>2.1412708066082358</v>
      </c>
      <c r="P13" s="117">
        <v>4391</v>
      </c>
      <c r="Q13" s="119">
        <f t="shared" si="7"/>
        <v>0.89030819140308193</v>
      </c>
      <c r="R13" s="120">
        <f t="shared" si="8"/>
        <v>541</v>
      </c>
      <c r="S13" s="119">
        <f t="shared" si="9"/>
        <v>0.10969180859691809</v>
      </c>
      <c r="T13" s="121">
        <v>1171</v>
      </c>
      <c r="U13" s="119">
        <f t="shared" si="10"/>
        <v>0.23742903487429035</v>
      </c>
      <c r="V13" s="122">
        <v>3519</v>
      </c>
      <c r="W13" s="123">
        <f t="shared" si="11"/>
        <v>0.71350364963503654</v>
      </c>
      <c r="X13" s="124">
        <v>52500.9</v>
      </c>
      <c r="Y13" s="124">
        <v>340744.7</v>
      </c>
      <c r="Z13" s="125">
        <v>230531318</v>
      </c>
      <c r="AA13" s="126">
        <v>184342891</v>
      </c>
      <c r="AB13" s="127">
        <v>1960</v>
      </c>
      <c r="AC13" s="138">
        <v>3413</v>
      </c>
      <c r="AD13" s="128">
        <f t="shared" si="12"/>
        <v>0.69201135442011352</v>
      </c>
      <c r="AE13" s="138">
        <v>1085</v>
      </c>
      <c r="AF13" s="128">
        <f t="shared" si="13"/>
        <v>0.2199918896999189</v>
      </c>
      <c r="AG13" s="150">
        <v>94</v>
      </c>
      <c r="AH13" s="130">
        <f t="shared" si="14"/>
        <v>340</v>
      </c>
      <c r="AI13" s="151">
        <v>193</v>
      </c>
      <c r="AJ13" s="141">
        <f t="shared" si="15"/>
        <v>3.9132197891321982E-2</v>
      </c>
      <c r="AK13" s="142">
        <v>27</v>
      </c>
      <c r="AL13" s="135">
        <v>128</v>
      </c>
      <c r="AM13" s="143">
        <v>19976092</v>
      </c>
      <c r="AN13" s="143">
        <v>4051</v>
      </c>
      <c r="AO13" s="144">
        <v>9.1</v>
      </c>
      <c r="AP13" s="142">
        <v>283</v>
      </c>
      <c r="AQ13" s="145">
        <v>16647</v>
      </c>
      <c r="AR13" s="142">
        <v>15.4</v>
      </c>
      <c r="AS13" s="145">
        <v>364</v>
      </c>
      <c r="AT13" s="121">
        <v>0</v>
      </c>
      <c r="AU13" s="145">
        <f t="shared" si="16"/>
        <v>364</v>
      </c>
      <c r="AV13" s="145">
        <v>924</v>
      </c>
      <c r="AW13" s="145">
        <v>3558</v>
      </c>
      <c r="AX13" s="145">
        <v>86</v>
      </c>
      <c r="AY13" s="145">
        <f t="shared" si="17"/>
        <v>3644</v>
      </c>
      <c r="AZ13" s="145">
        <v>0</v>
      </c>
      <c r="BA13" s="145">
        <v>86</v>
      </c>
      <c r="BB13" s="220">
        <f t="shared" si="18"/>
        <v>0.28100000000000003</v>
      </c>
    </row>
    <row r="14" spans="1:97" x14ac:dyDescent="0.25">
      <c r="A14" s="134" t="s">
        <v>487</v>
      </c>
      <c r="B14" s="135" t="s">
        <v>483</v>
      </c>
      <c r="C14" s="136">
        <v>1822.72127652106</v>
      </c>
      <c r="D14" s="136">
        <v>957.92908940913503</v>
      </c>
      <c r="E14" s="113">
        <f t="shared" si="0"/>
        <v>0.52554886023906411</v>
      </c>
      <c r="F14" s="112">
        <v>86.96</v>
      </c>
      <c r="G14" s="115">
        <f t="shared" si="1"/>
        <v>9.0779162008367678E-2</v>
      </c>
      <c r="H14" s="115">
        <v>43.680481480995901</v>
      </c>
      <c r="I14" s="113">
        <f t="shared" si="2"/>
        <v>4.5598867352424466E-2</v>
      </c>
      <c r="J14" s="345">
        <v>43.281727058768404</v>
      </c>
      <c r="K14" s="113">
        <f t="shared" si="3"/>
        <v>4.5182600191696044E-2</v>
      </c>
      <c r="L14" s="113">
        <f t="shared" si="4"/>
        <v>9.0779162008367678E-2</v>
      </c>
      <c r="M14" s="117">
        <v>3785</v>
      </c>
      <c r="N14" s="220">
        <f t="shared" si="5"/>
        <v>0.71799999999999997</v>
      </c>
      <c r="O14" s="118">
        <f t="shared" si="6"/>
        <v>3.9512319250422228</v>
      </c>
      <c r="P14" s="117">
        <v>3263</v>
      </c>
      <c r="Q14" s="119">
        <f t="shared" si="7"/>
        <v>0.86208718626155878</v>
      </c>
      <c r="R14" s="120">
        <f t="shared" si="8"/>
        <v>522</v>
      </c>
      <c r="S14" s="119">
        <f t="shared" si="9"/>
        <v>0.13791281373844122</v>
      </c>
      <c r="T14" s="121">
        <v>704</v>
      </c>
      <c r="U14" s="119">
        <f t="shared" si="10"/>
        <v>0.18599735799207398</v>
      </c>
      <c r="V14" s="122">
        <v>2588</v>
      </c>
      <c r="W14" s="123">
        <f t="shared" si="11"/>
        <v>0.68375165125495374</v>
      </c>
      <c r="X14" s="124">
        <v>52140.3</v>
      </c>
      <c r="Y14" s="124">
        <v>322479.8</v>
      </c>
      <c r="Z14" s="126">
        <v>170133945</v>
      </c>
      <c r="AA14" s="126">
        <v>168334443</v>
      </c>
      <c r="AB14" s="127">
        <v>1951</v>
      </c>
      <c r="AC14" s="138">
        <v>2667</v>
      </c>
      <c r="AD14" s="128">
        <f t="shared" si="12"/>
        <v>0.70462351387054156</v>
      </c>
      <c r="AE14" s="138">
        <v>709</v>
      </c>
      <c r="AF14" s="128">
        <f t="shared" si="13"/>
        <v>0.18731836195508586</v>
      </c>
      <c r="AG14" s="150">
        <v>67</v>
      </c>
      <c r="AH14" s="130">
        <f t="shared" si="14"/>
        <v>342</v>
      </c>
      <c r="AI14" s="151">
        <v>204</v>
      </c>
      <c r="AJ14" s="141">
        <f t="shared" si="15"/>
        <v>5.3896961690885072E-2</v>
      </c>
      <c r="AK14" s="142">
        <v>16</v>
      </c>
      <c r="AL14" s="135">
        <v>108</v>
      </c>
      <c r="AM14" s="143">
        <v>37907911</v>
      </c>
      <c r="AN14" s="143">
        <v>10015</v>
      </c>
      <c r="AO14" s="144">
        <v>14.7</v>
      </c>
      <c r="AP14" s="142">
        <v>343</v>
      </c>
      <c r="AQ14" s="145">
        <v>29342</v>
      </c>
      <c r="AR14" s="142">
        <v>21.1</v>
      </c>
      <c r="AS14" s="145">
        <v>246</v>
      </c>
      <c r="AT14" s="121">
        <v>0</v>
      </c>
      <c r="AU14" s="145">
        <f t="shared" si="16"/>
        <v>246</v>
      </c>
      <c r="AV14" s="145">
        <v>712</v>
      </c>
      <c r="AW14" s="145">
        <v>2694</v>
      </c>
      <c r="AX14" s="145">
        <v>133</v>
      </c>
      <c r="AY14" s="145">
        <f t="shared" si="17"/>
        <v>2827</v>
      </c>
      <c r="AZ14" s="145">
        <v>0</v>
      </c>
      <c r="BA14" s="145">
        <v>133</v>
      </c>
      <c r="BB14" s="220">
        <f t="shared" si="18"/>
        <v>0.53100000000000003</v>
      </c>
    </row>
    <row r="15" spans="1:97" x14ac:dyDescent="0.25">
      <c r="A15" s="134" t="s">
        <v>501</v>
      </c>
      <c r="B15" s="135" t="s">
        <v>481</v>
      </c>
      <c r="C15" s="136">
        <v>1376.43865661734</v>
      </c>
      <c r="D15" s="136">
        <v>1376.43865661734</v>
      </c>
      <c r="E15" s="113">
        <f t="shared" si="0"/>
        <v>1</v>
      </c>
      <c r="F15" s="112">
        <v>82.55</v>
      </c>
      <c r="G15" s="115">
        <f t="shared" si="1"/>
        <v>5.9973613501142387E-2</v>
      </c>
      <c r="H15" s="115">
        <v>64.321358672806298</v>
      </c>
      <c r="I15" s="113">
        <f t="shared" si="2"/>
        <v>4.6730276255738799E-2</v>
      </c>
      <c r="J15" s="116">
        <v>18.2378771256931</v>
      </c>
      <c r="K15" s="113">
        <f t="shared" si="3"/>
        <v>1.3250047169202224E-2</v>
      </c>
      <c r="L15" s="113">
        <f t="shared" si="4"/>
        <v>5.9973613501142387E-2</v>
      </c>
      <c r="M15" s="117">
        <v>3637</v>
      </c>
      <c r="N15" s="220">
        <f t="shared" si="5"/>
        <v>0.68700000000000006</v>
      </c>
      <c r="O15" s="118">
        <f t="shared" si="6"/>
        <v>2.6423262544355528</v>
      </c>
      <c r="P15" s="117">
        <v>3148</v>
      </c>
      <c r="Q15" s="119">
        <f t="shared" si="7"/>
        <v>0.86554852900742374</v>
      </c>
      <c r="R15" s="148">
        <f t="shared" si="8"/>
        <v>489</v>
      </c>
      <c r="S15" s="119">
        <f t="shared" si="9"/>
        <v>0.13445147099257629</v>
      </c>
      <c r="T15" s="121">
        <v>692</v>
      </c>
      <c r="U15" s="119">
        <f t="shared" si="10"/>
        <v>0.19026670332691778</v>
      </c>
      <c r="V15" s="122">
        <v>2146</v>
      </c>
      <c r="W15" s="123">
        <f t="shared" si="11"/>
        <v>0.59004674182018146</v>
      </c>
      <c r="X15" s="124">
        <v>59571.4</v>
      </c>
      <c r="Y15" s="124">
        <v>382429.7</v>
      </c>
      <c r="Z15" s="126">
        <v>187530862</v>
      </c>
      <c r="AA15" s="126">
        <v>187008129</v>
      </c>
      <c r="AB15" s="127">
        <v>1962</v>
      </c>
      <c r="AC15" s="138">
        <v>2670</v>
      </c>
      <c r="AD15" s="128">
        <f t="shared" si="12"/>
        <v>0.73412152873247183</v>
      </c>
      <c r="AE15" s="134">
        <v>692</v>
      </c>
      <c r="AF15" s="128">
        <f t="shared" si="13"/>
        <v>0.19026670332691778</v>
      </c>
      <c r="AG15" s="150">
        <v>84</v>
      </c>
      <c r="AH15" s="130">
        <f t="shared" si="14"/>
        <v>191</v>
      </c>
      <c r="AI15" s="151">
        <v>138</v>
      </c>
      <c r="AJ15" s="141">
        <f t="shared" si="15"/>
        <v>3.7943359912015397E-2</v>
      </c>
      <c r="AK15" s="142">
        <v>17</v>
      </c>
      <c r="AL15" s="135">
        <v>72</v>
      </c>
      <c r="AM15" s="143">
        <v>20594538</v>
      </c>
      <c r="AN15" s="143">
        <v>5663</v>
      </c>
      <c r="AO15" s="144">
        <v>9.5</v>
      </c>
      <c r="AP15" s="142">
        <v>258</v>
      </c>
      <c r="AQ15" s="145">
        <v>13588</v>
      </c>
      <c r="AR15" s="142">
        <v>16.899999999999999</v>
      </c>
      <c r="AS15" s="145">
        <v>413</v>
      </c>
      <c r="AT15" s="121">
        <v>0</v>
      </c>
      <c r="AU15" s="145">
        <f t="shared" si="16"/>
        <v>413</v>
      </c>
      <c r="AV15" s="145">
        <v>537</v>
      </c>
      <c r="AW15" s="145">
        <v>2582</v>
      </c>
      <c r="AX15" s="145">
        <v>105</v>
      </c>
      <c r="AY15" s="145">
        <f t="shared" si="17"/>
        <v>2687</v>
      </c>
      <c r="AZ15" s="121">
        <v>0</v>
      </c>
      <c r="BA15" s="145">
        <v>105</v>
      </c>
      <c r="BB15" s="220">
        <f t="shared" si="18"/>
        <v>0.312</v>
      </c>
    </row>
    <row r="16" spans="1:97" x14ac:dyDescent="0.25">
      <c r="A16" s="134" t="s">
        <v>508</v>
      </c>
      <c r="B16" s="135" t="s">
        <v>481</v>
      </c>
      <c r="C16" s="136">
        <v>888.832283546383</v>
      </c>
      <c r="D16" s="136">
        <v>888.832283546383</v>
      </c>
      <c r="E16" s="113">
        <f t="shared" si="0"/>
        <v>1</v>
      </c>
      <c r="F16" s="112">
        <v>53.73</v>
      </c>
      <c r="G16" s="115">
        <f t="shared" si="1"/>
        <v>6.0450099523411537E-2</v>
      </c>
      <c r="H16" s="115">
        <v>32.618356214682997</v>
      </c>
      <c r="I16" s="113">
        <f t="shared" si="2"/>
        <v>3.6697987706452197E-2</v>
      </c>
      <c r="J16" s="116">
        <v>21.113166554586901</v>
      </c>
      <c r="K16" s="113">
        <f t="shared" si="3"/>
        <v>2.3753825041487847E-2</v>
      </c>
      <c r="L16" s="113">
        <f t="shared" si="4"/>
        <v>6.0450099523411537E-2</v>
      </c>
      <c r="M16" s="117">
        <v>3562</v>
      </c>
      <c r="N16" s="220">
        <f t="shared" si="5"/>
        <v>0.65600000000000003</v>
      </c>
      <c r="O16" s="118">
        <f t="shared" si="6"/>
        <v>4.0075052019801216</v>
      </c>
      <c r="P16" s="117">
        <v>2929</v>
      </c>
      <c r="Q16" s="119">
        <f t="shared" si="7"/>
        <v>0.82229084783829309</v>
      </c>
      <c r="R16" s="148">
        <f t="shared" si="8"/>
        <v>633</v>
      </c>
      <c r="S16" s="154">
        <f t="shared" si="9"/>
        <v>0.17770915216170691</v>
      </c>
      <c r="T16" s="135">
        <v>575</v>
      </c>
      <c r="U16" s="119">
        <f t="shared" si="10"/>
        <v>0.1614261650758001</v>
      </c>
      <c r="V16" s="122">
        <v>1990</v>
      </c>
      <c r="W16" s="123">
        <f t="shared" si="11"/>
        <v>0.5586749017405952</v>
      </c>
      <c r="X16" s="124">
        <v>57789.7</v>
      </c>
      <c r="Y16" s="124">
        <v>246998.39999999999</v>
      </c>
      <c r="Z16" s="126">
        <v>169265988</v>
      </c>
      <c r="AA16" s="126">
        <v>156349965</v>
      </c>
      <c r="AB16" s="181">
        <v>1947</v>
      </c>
      <c r="AC16" s="138">
        <v>2639</v>
      </c>
      <c r="AD16" s="128">
        <f t="shared" si="12"/>
        <v>0.74087591240875916</v>
      </c>
      <c r="AE16" s="134">
        <v>572</v>
      </c>
      <c r="AF16" s="128">
        <f t="shared" si="13"/>
        <v>0.16058394160583941</v>
      </c>
      <c r="AG16" s="150">
        <v>123</v>
      </c>
      <c r="AH16" s="130">
        <f t="shared" si="14"/>
        <v>228</v>
      </c>
      <c r="AI16" s="151">
        <v>150</v>
      </c>
      <c r="AJ16" s="141">
        <f t="shared" si="15"/>
        <v>4.211117349803481E-2</v>
      </c>
      <c r="AK16" s="142">
        <v>21</v>
      </c>
      <c r="AL16" s="135">
        <v>88</v>
      </c>
      <c r="AM16" s="143">
        <v>19816861</v>
      </c>
      <c r="AN16" s="143">
        <v>5563</v>
      </c>
      <c r="AO16" s="144">
        <v>10.1</v>
      </c>
      <c r="AP16" s="142">
        <v>154</v>
      </c>
      <c r="AQ16" s="156">
        <v>15827</v>
      </c>
      <c r="AR16" s="142">
        <v>15.4</v>
      </c>
      <c r="AS16" s="145">
        <v>626</v>
      </c>
      <c r="AT16" s="121">
        <v>0</v>
      </c>
      <c r="AU16" s="145">
        <f t="shared" si="16"/>
        <v>626</v>
      </c>
      <c r="AV16" s="145">
        <v>489</v>
      </c>
      <c r="AW16" s="145">
        <v>2151</v>
      </c>
      <c r="AX16" s="145">
        <v>296</v>
      </c>
      <c r="AY16" s="145">
        <f t="shared" si="17"/>
        <v>2447</v>
      </c>
      <c r="AZ16" s="121">
        <v>0</v>
      </c>
      <c r="BA16" s="145">
        <v>296</v>
      </c>
      <c r="BB16" s="220">
        <f t="shared" si="18"/>
        <v>0.78100000000000003</v>
      </c>
    </row>
    <row r="17" spans="1:97" x14ac:dyDescent="0.25">
      <c r="A17" s="134" t="s">
        <v>491</v>
      </c>
      <c r="B17" s="135" t="s">
        <v>481</v>
      </c>
      <c r="C17" s="136">
        <v>1649.46607595304</v>
      </c>
      <c r="D17" s="166">
        <v>1649.46607595304</v>
      </c>
      <c r="E17" s="113">
        <f t="shared" si="0"/>
        <v>1</v>
      </c>
      <c r="F17" s="167">
        <v>82</v>
      </c>
      <c r="G17" s="115">
        <f t="shared" si="1"/>
        <v>4.9713056361357096E-2</v>
      </c>
      <c r="H17" s="168">
        <v>58.083207163915297</v>
      </c>
      <c r="I17" s="113">
        <f t="shared" si="2"/>
        <v>3.5213338431562213E-2</v>
      </c>
      <c r="J17" s="116">
        <v>23.877946181735499</v>
      </c>
      <c r="K17" s="113">
        <f t="shared" si="3"/>
        <v>1.4476166882025224E-2</v>
      </c>
      <c r="L17" s="113">
        <f t="shared" si="4"/>
        <v>4.9713056361357096E-2</v>
      </c>
      <c r="M17" s="117">
        <v>3443</v>
      </c>
      <c r="N17" s="220">
        <f t="shared" si="5"/>
        <v>0.625</v>
      </c>
      <c r="O17" s="118">
        <f t="shared" si="6"/>
        <v>2.0873421103921035</v>
      </c>
      <c r="P17" s="117">
        <v>3109</v>
      </c>
      <c r="Q17" s="154">
        <f t="shared" si="7"/>
        <v>0.90299157711298284</v>
      </c>
      <c r="R17" s="120">
        <f t="shared" si="8"/>
        <v>334</v>
      </c>
      <c r="S17" s="119">
        <f t="shared" si="9"/>
        <v>9.7008422887017137E-2</v>
      </c>
      <c r="T17" s="121">
        <v>549</v>
      </c>
      <c r="U17" s="119">
        <f t="shared" si="10"/>
        <v>0.15945396456578564</v>
      </c>
      <c r="V17" s="122">
        <v>2217</v>
      </c>
      <c r="W17" s="123">
        <f t="shared" si="11"/>
        <v>0.6439151902410688</v>
      </c>
      <c r="X17" s="124">
        <v>60332.4</v>
      </c>
      <c r="Y17" s="124">
        <v>367101.3</v>
      </c>
      <c r="Z17" s="126">
        <v>187573550</v>
      </c>
      <c r="AA17" s="126">
        <v>122611827</v>
      </c>
      <c r="AB17" s="127">
        <v>1961</v>
      </c>
      <c r="AC17" s="138">
        <v>2276</v>
      </c>
      <c r="AD17" s="128">
        <f t="shared" si="12"/>
        <v>0.66105140865524248</v>
      </c>
      <c r="AE17" s="134">
        <v>880</v>
      </c>
      <c r="AF17" s="128">
        <f t="shared" si="13"/>
        <v>0.25559105431309903</v>
      </c>
      <c r="AG17" s="150">
        <v>197</v>
      </c>
      <c r="AH17" s="130">
        <f t="shared" si="14"/>
        <v>90</v>
      </c>
      <c r="AI17" s="140">
        <v>400</v>
      </c>
      <c r="AJ17" s="169">
        <f t="shared" si="15"/>
        <v>0.11617775196049956</v>
      </c>
      <c r="AK17" s="142">
        <v>14</v>
      </c>
      <c r="AL17" s="135">
        <v>54</v>
      </c>
      <c r="AM17" s="143">
        <v>31974079</v>
      </c>
      <c r="AN17" s="143">
        <v>9287</v>
      </c>
      <c r="AO17" s="144">
        <v>16</v>
      </c>
      <c r="AP17" s="142">
        <v>376</v>
      </c>
      <c r="AQ17" s="145">
        <v>16141</v>
      </c>
      <c r="AR17" s="142">
        <v>11.7</v>
      </c>
      <c r="AS17" s="145">
        <v>568</v>
      </c>
      <c r="AT17" s="170">
        <v>53</v>
      </c>
      <c r="AU17" s="145">
        <f t="shared" si="16"/>
        <v>621</v>
      </c>
      <c r="AV17" s="145">
        <v>564</v>
      </c>
      <c r="AW17" s="145">
        <v>1696</v>
      </c>
      <c r="AX17" s="145">
        <v>251</v>
      </c>
      <c r="AY17" s="145">
        <f t="shared" si="17"/>
        <v>1947</v>
      </c>
      <c r="AZ17" s="170">
        <v>311</v>
      </c>
      <c r="BA17" s="145">
        <v>615</v>
      </c>
      <c r="BB17" s="220">
        <f t="shared" si="18"/>
        <v>0.875</v>
      </c>
    </row>
    <row r="18" spans="1:97" x14ac:dyDescent="0.25">
      <c r="A18" s="134" t="s">
        <v>489</v>
      </c>
      <c r="B18" s="135" t="s">
        <v>483</v>
      </c>
      <c r="C18" s="136">
        <v>1679.3997209469201</v>
      </c>
      <c r="D18" s="136">
        <v>798.06694179744295</v>
      </c>
      <c r="E18" s="113">
        <f t="shared" si="0"/>
        <v>0.47520964297139301</v>
      </c>
      <c r="F18" s="112">
        <v>31.28</v>
      </c>
      <c r="G18" s="115">
        <f t="shared" si="1"/>
        <v>3.9194707062479933E-2</v>
      </c>
      <c r="H18" s="115">
        <v>22.399222974973899</v>
      </c>
      <c r="I18" s="113">
        <f t="shared" si="2"/>
        <v>2.8066847280411519E-2</v>
      </c>
      <c r="J18" s="116">
        <v>8.8845046971076993</v>
      </c>
      <c r="K18" s="113">
        <f t="shared" si="3"/>
        <v>1.113253065851545E-2</v>
      </c>
      <c r="L18" s="113">
        <f t="shared" si="4"/>
        <v>3.9194707062479933E-2</v>
      </c>
      <c r="M18" s="117">
        <v>2863</v>
      </c>
      <c r="N18" s="220">
        <f t="shared" si="5"/>
        <v>0.59299999999999997</v>
      </c>
      <c r="O18" s="118">
        <f t="shared" si="6"/>
        <v>3.5874183606099761</v>
      </c>
      <c r="P18" s="117">
        <v>2462</v>
      </c>
      <c r="Q18" s="119">
        <f t="shared" si="7"/>
        <v>0.85993712888578411</v>
      </c>
      <c r="R18" s="120">
        <f t="shared" si="8"/>
        <v>401</v>
      </c>
      <c r="S18" s="119">
        <f t="shared" si="9"/>
        <v>0.14006287111421586</v>
      </c>
      <c r="T18" s="121">
        <v>1211</v>
      </c>
      <c r="U18" s="154">
        <f t="shared" si="10"/>
        <v>0.42298288508557458</v>
      </c>
      <c r="V18" s="122">
        <v>1481</v>
      </c>
      <c r="W18" s="159">
        <f t="shared" si="11"/>
        <v>0.51728955640936081</v>
      </c>
      <c r="X18" s="124">
        <v>36806.400000000001</v>
      </c>
      <c r="Y18" s="124">
        <v>416232.4</v>
      </c>
      <c r="Z18" s="126">
        <v>90617266</v>
      </c>
      <c r="AA18" s="126">
        <v>166909202</v>
      </c>
      <c r="AB18" s="127">
        <v>1964</v>
      </c>
      <c r="AC18" s="138">
        <v>1752</v>
      </c>
      <c r="AD18" s="128">
        <f t="shared" si="12"/>
        <v>0.61194551170101297</v>
      </c>
      <c r="AE18" s="138">
        <v>774</v>
      </c>
      <c r="AF18" s="128">
        <f t="shared" si="13"/>
        <v>0.27034579112818724</v>
      </c>
      <c r="AG18" s="150">
        <v>74</v>
      </c>
      <c r="AH18" s="130">
        <f t="shared" si="14"/>
        <v>263</v>
      </c>
      <c r="AI18" s="151">
        <v>85</v>
      </c>
      <c r="AJ18" s="141">
        <f t="shared" si="15"/>
        <v>2.9689137268599373E-2</v>
      </c>
      <c r="AK18" s="142">
        <v>11</v>
      </c>
      <c r="AL18" s="135">
        <v>74</v>
      </c>
      <c r="AM18" s="143">
        <v>6724932</v>
      </c>
      <c r="AN18" s="143">
        <v>2349</v>
      </c>
      <c r="AO18" s="144">
        <v>3.5</v>
      </c>
      <c r="AP18" s="142">
        <v>32</v>
      </c>
      <c r="AQ18" s="145">
        <v>3320</v>
      </c>
      <c r="AR18" s="142">
        <v>9.9</v>
      </c>
      <c r="AS18" s="145">
        <v>254</v>
      </c>
      <c r="AT18" s="121">
        <v>0</v>
      </c>
      <c r="AU18" s="145">
        <f t="shared" si="16"/>
        <v>254</v>
      </c>
      <c r="AV18" s="145">
        <v>653</v>
      </c>
      <c r="AW18" s="145">
        <v>1777</v>
      </c>
      <c r="AX18" s="145">
        <v>178</v>
      </c>
      <c r="AY18" s="145">
        <f t="shared" si="17"/>
        <v>1955</v>
      </c>
      <c r="AZ18" s="145">
        <v>1</v>
      </c>
      <c r="BA18" s="145">
        <v>179</v>
      </c>
      <c r="BB18" s="220">
        <f t="shared" si="18"/>
        <v>0.56200000000000006</v>
      </c>
    </row>
    <row r="19" spans="1:97" x14ac:dyDescent="0.25">
      <c r="A19" s="134" t="s">
        <v>500</v>
      </c>
      <c r="B19" s="135" t="s">
        <v>483</v>
      </c>
      <c r="C19" s="136">
        <v>1409.40147982806</v>
      </c>
      <c r="D19" s="136">
        <v>700.99575674920402</v>
      </c>
      <c r="E19" s="113">
        <f t="shared" si="0"/>
        <v>0.49737123650155529</v>
      </c>
      <c r="F19" s="114">
        <v>105.63</v>
      </c>
      <c r="G19" s="157">
        <f t="shared" si="1"/>
        <v>0.15068564821254882</v>
      </c>
      <c r="H19" s="115">
        <v>32.775303395767303</v>
      </c>
      <c r="I19" s="113">
        <f t="shared" si="2"/>
        <v>4.6755352054853247E-2</v>
      </c>
      <c r="J19" s="345">
        <v>72.863323846598306</v>
      </c>
      <c r="K19" s="153">
        <f t="shared" si="3"/>
        <v>0.10394260328264254</v>
      </c>
      <c r="L19" s="153">
        <f t="shared" si="4"/>
        <v>0.15068564821254882</v>
      </c>
      <c r="M19" s="117">
        <v>2512</v>
      </c>
      <c r="N19" s="220">
        <f t="shared" si="5"/>
        <v>0.56200000000000006</v>
      </c>
      <c r="O19" s="118">
        <f t="shared" si="6"/>
        <v>3.5834739023944202</v>
      </c>
      <c r="P19" s="117">
        <v>2209</v>
      </c>
      <c r="Q19" s="119">
        <f t="shared" si="7"/>
        <v>0.87937898089171973</v>
      </c>
      <c r="R19" s="148">
        <f t="shared" si="8"/>
        <v>303</v>
      </c>
      <c r="S19" s="119">
        <f t="shared" si="9"/>
        <v>0.12062101910828026</v>
      </c>
      <c r="T19" s="121">
        <v>751</v>
      </c>
      <c r="U19" s="119">
        <f t="shared" si="10"/>
        <v>0.29896496815286622</v>
      </c>
      <c r="V19" s="122">
        <v>1541</v>
      </c>
      <c r="W19" s="123">
        <f t="shared" si="11"/>
        <v>0.61345541401273884</v>
      </c>
      <c r="X19" s="124">
        <v>62402.6</v>
      </c>
      <c r="Y19" s="124">
        <v>724059.2</v>
      </c>
      <c r="Z19" s="126">
        <v>137847390</v>
      </c>
      <c r="AA19" s="126">
        <v>219389933</v>
      </c>
      <c r="AB19" s="127">
        <v>1969</v>
      </c>
      <c r="AC19" s="138">
        <v>1309</v>
      </c>
      <c r="AD19" s="128">
        <f t="shared" si="12"/>
        <v>0.52109872611464969</v>
      </c>
      <c r="AE19" s="138">
        <v>874</v>
      </c>
      <c r="AF19" s="155">
        <f t="shared" si="13"/>
        <v>0.34792993630573249</v>
      </c>
      <c r="AG19" s="150">
        <v>40</v>
      </c>
      <c r="AH19" s="130">
        <f t="shared" si="14"/>
        <v>289</v>
      </c>
      <c r="AI19" s="151">
        <v>396</v>
      </c>
      <c r="AJ19" s="169">
        <f t="shared" si="15"/>
        <v>0.15764331210191082</v>
      </c>
      <c r="AK19" s="142">
        <v>7</v>
      </c>
      <c r="AL19" s="135">
        <v>47</v>
      </c>
      <c r="AM19" s="143">
        <v>24434482</v>
      </c>
      <c r="AN19" s="143">
        <v>9727</v>
      </c>
      <c r="AO19" s="158">
        <v>16.7</v>
      </c>
      <c r="AP19" s="142">
        <v>365</v>
      </c>
      <c r="AQ19" s="156">
        <v>24834</v>
      </c>
      <c r="AR19" s="175">
        <v>28.6</v>
      </c>
      <c r="AS19" s="145">
        <v>118</v>
      </c>
      <c r="AT19" s="121">
        <v>0</v>
      </c>
      <c r="AU19" s="145">
        <f t="shared" si="16"/>
        <v>118</v>
      </c>
      <c r="AV19" s="145">
        <v>413</v>
      </c>
      <c r="AW19" s="145">
        <v>1791</v>
      </c>
      <c r="AX19" s="145">
        <v>190</v>
      </c>
      <c r="AY19" s="145">
        <f t="shared" si="17"/>
        <v>1981</v>
      </c>
      <c r="AZ19" s="121">
        <v>0</v>
      </c>
      <c r="BA19" s="145">
        <v>190</v>
      </c>
      <c r="BB19" s="220">
        <f t="shared" si="18"/>
        <v>0.59299999999999997</v>
      </c>
    </row>
    <row r="20" spans="1:97" x14ac:dyDescent="0.25">
      <c r="A20" s="134" t="s">
        <v>513</v>
      </c>
      <c r="B20" s="135" t="s">
        <v>481</v>
      </c>
      <c r="C20" s="136">
        <v>441.84007322027497</v>
      </c>
      <c r="D20" s="136">
        <v>441.84007322027497</v>
      </c>
      <c r="E20" s="113">
        <f t="shared" si="0"/>
        <v>1</v>
      </c>
      <c r="F20" s="112">
        <v>29.58</v>
      </c>
      <c r="G20" s="115">
        <f t="shared" si="1"/>
        <v>6.6947300149602276E-2</v>
      </c>
      <c r="H20" s="115">
        <v>18.960448236599198</v>
      </c>
      <c r="I20" s="113">
        <f t="shared" si="2"/>
        <v>4.2912468528282753E-2</v>
      </c>
      <c r="J20" s="116">
        <v>10.623567145035601</v>
      </c>
      <c r="K20" s="113">
        <f t="shared" si="3"/>
        <v>2.4043919483372273E-2</v>
      </c>
      <c r="L20" s="113">
        <f t="shared" si="4"/>
        <v>6.6947300149602276E-2</v>
      </c>
      <c r="M20" s="117">
        <v>2337</v>
      </c>
      <c r="N20" s="220">
        <f t="shared" si="5"/>
        <v>0.53100000000000003</v>
      </c>
      <c r="O20" s="118">
        <f t="shared" si="6"/>
        <v>5.2892440990405865</v>
      </c>
      <c r="P20" s="117">
        <v>2113</v>
      </c>
      <c r="Q20" s="154">
        <f t="shared" si="7"/>
        <v>0.90415062045357297</v>
      </c>
      <c r="R20" s="148">
        <f t="shared" si="8"/>
        <v>224</v>
      </c>
      <c r="S20" s="119">
        <f t="shared" si="9"/>
        <v>9.5849379546427041E-2</v>
      </c>
      <c r="T20" s="121">
        <v>830</v>
      </c>
      <c r="U20" s="154">
        <f t="shared" si="10"/>
        <v>0.35515618314077879</v>
      </c>
      <c r="V20" s="122">
        <v>1621</v>
      </c>
      <c r="W20" s="123">
        <f t="shared" si="11"/>
        <v>0.6936243046640993</v>
      </c>
      <c r="X20" s="124">
        <v>39837.199999999997</v>
      </c>
      <c r="Y20" s="124">
        <v>385346.9</v>
      </c>
      <c r="Z20" s="126">
        <v>84176107</v>
      </c>
      <c r="AA20" s="126">
        <v>86317716</v>
      </c>
      <c r="AB20" s="127">
        <v>1973</v>
      </c>
      <c r="AC20" s="138">
        <v>1282</v>
      </c>
      <c r="AD20" s="128">
        <f t="shared" si="12"/>
        <v>0.54856653829696189</v>
      </c>
      <c r="AE20" s="134">
        <v>780</v>
      </c>
      <c r="AF20" s="128">
        <f t="shared" si="13"/>
        <v>0.3337612323491656</v>
      </c>
      <c r="AG20" s="150">
        <v>102</v>
      </c>
      <c r="AH20" s="130">
        <f t="shared" si="14"/>
        <v>173</v>
      </c>
      <c r="AI20" s="151">
        <v>212</v>
      </c>
      <c r="AJ20" s="141">
        <f t="shared" si="15"/>
        <v>9.0714591356439875E-2</v>
      </c>
      <c r="AK20" s="142">
        <v>14</v>
      </c>
      <c r="AL20" s="135">
        <v>59</v>
      </c>
      <c r="AM20" s="143">
        <v>15877005</v>
      </c>
      <c r="AN20" s="143">
        <v>6794</v>
      </c>
      <c r="AO20" s="144">
        <v>14.1</v>
      </c>
      <c r="AP20" s="142">
        <v>241</v>
      </c>
      <c r="AQ20" s="145">
        <v>15283</v>
      </c>
      <c r="AR20" s="142">
        <v>20.6</v>
      </c>
      <c r="AS20" s="145">
        <v>240</v>
      </c>
      <c r="AT20" s="121">
        <v>0</v>
      </c>
      <c r="AU20" s="145">
        <f t="shared" si="16"/>
        <v>240</v>
      </c>
      <c r="AV20" s="145">
        <v>336</v>
      </c>
      <c r="AW20" s="145">
        <v>1495</v>
      </c>
      <c r="AX20" s="145">
        <v>266</v>
      </c>
      <c r="AY20" s="145">
        <f t="shared" si="17"/>
        <v>1761</v>
      </c>
      <c r="AZ20" s="121">
        <v>0</v>
      </c>
      <c r="BA20" s="145">
        <v>266</v>
      </c>
      <c r="BB20" s="220">
        <f t="shared" si="18"/>
        <v>0.68700000000000006</v>
      </c>
    </row>
    <row r="21" spans="1:97" x14ac:dyDescent="0.25">
      <c r="A21" s="134" t="s">
        <v>497</v>
      </c>
      <c r="B21" s="135" t="s">
        <v>483</v>
      </c>
      <c r="C21" s="136">
        <v>1458.96644678948</v>
      </c>
      <c r="D21" s="136">
        <v>225.62670851313601</v>
      </c>
      <c r="E21" s="113">
        <f t="shared" si="0"/>
        <v>0.15464831902723844</v>
      </c>
      <c r="F21" s="112">
        <v>46.35</v>
      </c>
      <c r="G21" s="157">
        <f t="shared" si="1"/>
        <v>0.20542780730811175</v>
      </c>
      <c r="H21" s="115">
        <v>4.5788898372614</v>
      </c>
      <c r="I21" s="113">
        <f t="shared" si="2"/>
        <v>2.029409491206054E-2</v>
      </c>
      <c r="J21" s="116">
        <v>41.773521829768399</v>
      </c>
      <c r="K21" s="153">
        <f t="shared" si="3"/>
        <v>0.18514440114405312</v>
      </c>
      <c r="L21" s="153">
        <f t="shared" si="4"/>
        <v>0.20542780730811175</v>
      </c>
      <c r="M21" s="117">
        <v>2257</v>
      </c>
      <c r="N21" s="220">
        <f t="shared" si="5"/>
        <v>0.5</v>
      </c>
      <c r="O21" s="179">
        <f t="shared" si="6"/>
        <v>10.003248351551418</v>
      </c>
      <c r="P21" s="117">
        <v>2107</v>
      </c>
      <c r="Q21" s="154">
        <f t="shared" si="7"/>
        <v>0.93354009747452371</v>
      </c>
      <c r="R21" s="120">
        <f t="shared" si="8"/>
        <v>150</v>
      </c>
      <c r="S21" s="119">
        <f t="shared" si="9"/>
        <v>6.6459902525476303E-2</v>
      </c>
      <c r="T21" s="121">
        <v>374</v>
      </c>
      <c r="U21" s="119">
        <f t="shared" si="10"/>
        <v>0.16570669029685423</v>
      </c>
      <c r="V21" s="122">
        <v>1403</v>
      </c>
      <c r="W21" s="123">
        <f t="shared" si="11"/>
        <v>0.6216216216216216</v>
      </c>
      <c r="X21" s="124">
        <v>67702.399999999994</v>
      </c>
      <c r="Y21" s="137">
        <v>981988.8</v>
      </c>
      <c r="Z21" s="126">
        <v>142649038</v>
      </c>
      <c r="AA21" s="126">
        <v>147298325</v>
      </c>
      <c r="AB21" s="127">
        <v>1953</v>
      </c>
      <c r="AC21" s="138">
        <v>1772</v>
      </c>
      <c r="AD21" s="155">
        <f t="shared" si="12"/>
        <v>0.78511298183429334</v>
      </c>
      <c r="AE21" s="138">
        <v>394</v>
      </c>
      <c r="AF21" s="128">
        <f t="shared" si="13"/>
        <v>0.1745680106335844</v>
      </c>
      <c r="AG21" s="150">
        <v>31</v>
      </c>
      <c r="AH21" s="130">
        <f t="shared" si="14"/>
        <v>60</v>
      </c>
      <c r="AI21" s="151">
        <v>124</v>
      </c>
      <c r="AJ21" s="141">
        <f t="shared" si="15"/>
        <v>5.4940186087727071E-2</v>
      </c>
      <c r="AK21" s="142">
        <v>16</v>
      </c>
      <c r="AL21" s="135">
        <v>29</v>
      </c>
      <c r="AM21" s="143">
        <v>20626266</v>
      </c>
      <c r="AN21" s="143">
        <v>9139</v>
      </c>
      <c r="AO21" s="144">
        <v>9.6</v>
      </c>
      <c r="AP21" s="142">
        <v>160</v>
      </c>
      <c r="AQ21" s="145">
        <v>10697</v>
      </c>
      <c r="AR21" s="142">
        <v>25.4</v>
      </c>
      <c r="AS21" s="145">
        <v>420</v>
      </c>
      <c r="AT21" s="121">
        <v>0</v>
      </c>
      <c r="AU21" s="145">
        <f t="shared" si="16"/>
        <v>420</v>
      </c>
      <c r="AV21" s="145">
        <v>320</v>
      </c>
      <c r="AW21" s="145">
        <v>1391</v>
      </c>
      <c r="AX21" s="145">
        <v>126</v>
      </c>
      <c r="AY21" s="145">
        <f t="shared" si="17"/>
        <v>1517</v>
      </c>
      <c r="AZ21" s="145">
        <v>0</v>
      </c>
      <c r="BA21" s="145">
        <v>126</v>
      </c>
      <c r="BB21" s="220">
        <f t="shared" si="18"/>
        <v>0.46800000000000003</v>
      </c>
    </row>
    <row r="22" spans="1:97" x14ac:dyDescent="0.25">
      <c r="A22" s="186" t="s">
        <v>499</v>
      </c>
      <c r="B22" s="135" t="s">
        <v>481</v>
      </c>
      <c r="C22" s="136">
        <v>1417.18</v>
      </c>
      <c r="D22" s="136">
        <v>1417.18</v>
      </c>
      <c r="E22" s="113">
        <f t="shared" si="0"/>
        <v>1</v>
      </c>
      <c r="F22" s="167">
        <v>87</v>
      </c>
      <c r="G22" s="115">
        <f t="shared" si="1"/>
        <v>6.1389520032741077E-2</v>
      </c>
      <c r="H22" s="157">
        <v>77.598980434394207</v>
      </c>
      <c r="I22" s="113">
        <f t="shared" si="2"/>
        <v>5.4755909929856621E-2</v>
      </c>
      <c r="J22" s="116">
        <v>9.2932239484586603</v>
      </c>
      <c r="K22" s="113">
        <f t="shared" si="3"/>
        <v>6.5575466408350812E-3</v>
      </c>
      <c r="L22" s="113">
        <f t="shared" si="4"/>
        <v>6.1389520032741077E-2</v>
      </c>
      <c r="M22" s="117">
        <v>2241</v>
      </c>
      <c r="N22" s="220">
        <f t="shared" si="5"/>
        <v>0.46800000000000003</v>
      </c>
      <c r="O22" s="118">
        <f t="shared" si="6"/>
        <v>1.5813093608433648</v>
      </c>
      <c r="P22" s="117">
        <v>1936</v>
      </c>
      <c r="Q22" s="119">
        <f t="shared" si="7"/>
        <v>0.86390004462293624</v>
      </c>
      <c r="R22" s="120">
        <f t="shared" si="8"/>
        <v>305</v>
      </c>
      <c r="S22" s="119">
        <f t="shared" si="9"/>
        <v>0.13609995537706382</v>
      </c>
      <c r="T22" s="121">
        <v>429</v>
      </c>
      <c r="U22" s="119">
        <f t="shared" si="10"/>
        <v>0.19143239625167335</v>
      </c>
      <c r="V22" s="122">
        <v>1446</v>
      </c>
      <c r="W22" s="123">
        <f t="shared" si="11"/>
        <v>0.6452476572958501</v>
      </c>
      <c r="X22" s="124">
        <v>41434.199999999997</v>
      </c>
      <c r="Y22" s="124">
        <v>115647.6</v>
      </c>
      <c r="Z22" s="126">
        <v>64226380</v>
      </c>
      <c r="AA22" s="126">
        <v>55938126</v>
      </c>
      <c r="AB22" s="127">
        <v>1959</v>
      </c>
      <c r="AC22" s="138">
        <v>1665</v>
      </c>
      <c r="AD22" s="128">
        <f t="shared" si="12"/>
        <v>0.74297188755020083</v>
      </c>
      <c r="AE22" s="134">
        <v>324</v>
      </c>
      <c r="AF22" s="128">
        <f t="shared" si="13"/>
        <v>0.14457831325301204</v>
      </c>
      <c r="AG22" s="150">
        <v>125</v>
      </c>
      <c r="AH22" s="130">
        <f t="shared" si="14"/>
        <v>127</v>
      </c>
      <c r="AI22" s="140">
        <v>54</v>
      </c>
      <c r="AJ22" s="141">
        <f t="shared" si="15"/>
        <v>2.4096385542168676E-2</v>
      </c>
      <c r="AK22" s="142">
        <v>8</v>
      </c>
      <c r="AL22" s="135">
        <v>65</v>
      </c>
      <c r="AM22" s="143">
        <v>6809423</v>
      </c>
      <c r="AN22" s="143">
        <v>3039</v>
      </c>
      <c r="AO22" s="144">
        <v>8.5</v>
      </c>
      <c r="AP22" s="142">
        <v>85</v>
      </c>
      <c r="AQ22" s="145">
        <v>6472</v>
      </c>
      <c r="AR22" s="142">
        <v>11.6</v>
      </c>
      <c r="AS22" s="145">
        <v>576</v>
      </c>
      <c r="AT22" s="170">
        <v>45</v>
      </c>
      <c r="AU22" s="145">
        <f t="shared" si="16"/>
        <v>621</v>
      </c>
      <c r="AV22" s="145">
        <v>184</v>
      </c>
      <c r="AW22" s="145">
        <v>1208</v>
      </c>
      <c r="AX22" s="145">
        <v>203</v>
      </c>
      <c r="AY22" s="145">
        <f t="shared" si="17"/>
        <v>1411</v>
      </c>
      <c r="AZ22" s="170">
        <v>25</v>
      </c>
      <c r="BA22" s="145">
        <v>273</v>
      </c>
      <c r="BB22" s="220">
        <f t="shared" si="18"/>
        <v>0.71799999999999997</v>
      </c>
    </row>
    <row r="23" spans="1:97" x14ac:dyDescent="0.25">
      <c r="A23" s="134" t="s">
        <v>512</v>
      </c>
      <c r="B23" s="135" t="s">
        <v>483</v>
      </c>
      <c r="C23" s="136">
        <v>460.746689454148</v>
      </c>
      <c r="D23" s="136">
        <v>453.54040502266901</v>
      </c>
      <c r="E23" s="113">
        <f t="shared" si="0"/>
        <v>0.98435955244731899</v>
      </c>
      <c r="F23" s="112">
        <v>24.97</v>
      </c>
      <c r="G23" s="115">
        <f t="shared" si="1"/>
        <v>5.5055734226704546E-2</v>
      </c>
      <c r="H23" s="115">
        <v>9.9525786068043107</v>
      </c>
      <c r="I23" s="113">
        <f t="shared" si="2"/>
        <v>2.1944193938590449E-2</v>
      </c>
      <c r="J23" s="116">
        <v>15.017714743162401</v>
      </c>
      <c r="K23" s="113">
        <f t="shared" si="3"/>
        <v>3.3112187088186286E-2</v>
      </c>
      <c r="L23" s="113">
        <f t="shared" si="4"/>
        <v>5.5055734226704546E-2</v>
      </c>
      <c r="M23" s="117">
        <v>2107</v>
      </c>
      <c r="N23" s="220">
        <f t="shared" si="5"/>
        <v>0.437</v>
      </c>
      <c r="O23" s="118">
        <f t="shared" si="6"/>
        <v>4.6456720871312163</v>
      </c>
      <c r="P23" s="117">
        <v>1739</v>
      </c>
      <c r="Q23" s="119">
        <f t="shared" si="7"/>
        <v>0.82534409112482199</v>
      </c>
      <c r="R23" s="148">
        <f t="shared" si="8"/>
        <v>368</v>
      </c>
      <c r="S23" s="154">
        <f t="shared" si="9"/>
        <v>0.17465590887517798</v>
      </c>
      <c r="T23" s="121">
        <v>447</v>
      </c>
      <c r="U23" s="119">
        <f t="shared" si="10"/>
        <v>0.2121499762695776</v>
      </c>
      <c r="V23" s="122">
        <v>1189</v>
      </c>
      <c r="W23" s="123">
        <f t="shared" si="11"/>
        <v>0.56430944470811584</v>
      </c>
      <c r="X23" s="124">
        <v>67290.5</v>
      </c>
      <c r="Y23" s="137">
        <v>2932018.7</v>
      </c>
      <c r="Z23" s="126">
        <v>117018126</v>
      </c>
      <c r="AA23" s="125">
        <v>1078982877</v>
      </c>
      <c r="AB23" s="127">
        <v>1953</v>
      </c>
      <c r="AC23" s="138">
        <v>1424</v>
      </c>
      <c r="AD23" s="128">
        <f t="shared" si="12"/>
        <v>0.6758424299952539</v>
      </c>
      <c r="AE23" s="138">
        <v>476</v>
      </c>
      <c r="AF23" s="128">
        <f t="shared" si="13"/>
        <v>0.22591362126245848</v>
      </c>
      <c r="AG23" s="139">
        <v>61</v>
      </c>
      <c r="AH23" s="130">
        <f t="shared" si="14"/>
        <v>146</v>
      </c>
      <c r="AI23" s="151">
        <v>111</v>
      </c>
      <c r="AJ23" s="141">
        <f t="shared" si="15"/>
        <v>5.2681537731371617E-2</v>
      </c>
      <c r="AK23" s="142">
        <v>12</v>
      </c>
      <c r="AL23" s="135">
        <v>47</v>
      </c>
      <c r="AM23" s="183">
        <v>229787272</v>
      </c>
      <c r="AN23" s="183">
        <v>109059</v>
      </c>
      <c r="AO23" s="144">
        <v>7.1</v>
      </c>
      <c r="AP23" s="142">
        <v>70</v>
      </c>
      <c r="AQ23" s="156">
        <v>6955</v>
      </c>
      <c r="AR23" s="142">
        <v>17</v>
      </c>
      <c r="AS23" s="145">
        <v>192</v>
      </c>
      <c r="AT23" s="121">
        <v>0</v>
      </c>
      <c r="AU23" s="145">
        <f t="shared" si="16"/>
        <v>192</v>
      </c>
      <c r="AV23" s="145">
        <v>53</v>
      </c>
      <c r="AW23" s="145">
        <v>1750</v>
      </c>
      <c r="AX23" s="145">
        <v>112</v>
      </c>
      <c r="AY23" s="145">
        <f t="shared" si="17"/>
        <v>1862</v>
      </c>
      <c r="AZ23" s="121">
        <v>0</v>
      </c>
      <c r="BA23" s="145">
        <v>112</v>
      </c>
      <c r="BB23" s="220">
        <f t="shared" si="18"/>
        <v>0.375</v>
      </c>
    </row>
    <row r="24" spans="1:97" x14ac:dyDescent="0.25">
      <c r="A24" s="134" t="s">
        <v>495</v>
      </c>
      <c r="B24" s="135" t="s">
        <v>483</v>
      </c>
      <c r="C24" s="136">
        <v>1485.6171841760699</v>
      </c>
      <c r="D24" s="136">
        <v>1375.6821838840599</v>
      </c>
      <c r="E24" s="113">
        <f t="shared" si="0"/>
        <v>0.92600045189098934</v>
      </c>
      <c r="F24" s="114">
        <v>113.25</v>
      </c>
      <c r="G24" s="115">
        <f t="shared" si="1"/>
        <v>8.2322793248839884E-2</v>
      </c>
      <c r="H24" s="157">
        <v>83.310003063191502</v>
      </c>
      <c r="I24" s="153">
        <f t="shared" si="2"/>
        <v>6.0559047750387035E-2</v>
      </c>
      <c r="J24" s="116">
        <v>29.8304035910678</v>
      </c>
      <c r="K24" s="113">
        <f t="shared" si="3"/>
        <v>2.1684080771363579E-2</v>
      </c>
      <c r="L24" s="113">
        <f t="shared" si="4"/>
        <v>8.2322793248839884E-2</v>
      </c>
      <c r="M24" s="117">
        <v>1865</v>
      </c>
      <c r="N24" s="220">
        <f t="shared" si="5"/>
        <v>0.40600000000000003</v>
      </c>
      <c r="O24" s="118">
        <f t="shared" si="6"/>
        <v>1.3556910323098137</v>
      </c>
      <c r="P24" s="117">
        <v>1611</v>
      </c>
      <c r="Q24" s="119">
        <f t="shared" si="7"/>
        <v>0.86380697050938338</v>
      </c>
      <c r="R24" s="120">
        <f t="shared" si="8"/>
        <v>254</v>
      </c>
      <c r="S24" s="119">
        <f t="shared" si="9"/>
        <v>0.13619302949061662</v>
      </c>
      <c r="T24" s="121">
        <v>422</v>
      </c>
      <c r="U24" s="119">
        <f t="shared" si="10"/>
        <v>0.22627345844504021</v>
      </c>
      <c r="V24" s="122">
        <v>1321</v>
      </c>
      <c r="W24" s="123">
        <f t="shared" si="11"/>
        <v>0.70831099195710456</v>
      </c>
      <c r="X24" s="124">
        <v>61477.7</v>
      </c>
      <c r="Y24" s="124">
        <v>493826.9</v>
      </c>
      <c r="Z24" s="126">
        <v>99040628</v>
      </c>
      <c r="AA24" s="126">
        <v>125432024</v>
      </c>
      <c r="AB24" s="127">
        <v>1962</v>
      </c>
      <c r="AC24" s="138">
        <v>1111</v>
      </c>
      <c r="AD24" s="128">
        <f t="shared" si="12"/>
        <v>0.59571045576407511</v>
      </c>
      <c r="AE24" s="138">
        <v>492</v>
      </c>
      <c r="AF24" s="128">
        <f t="shared" si="13"/>
        <v>0.2638069705093834</v>
      </c>
      <c r="AG24" s="150">
        <v>82</v>
      </c>
      <c r="AH24" s="130">
        <f t="shared" si="14"/>
        <v>180</v>
      </c>
      <c r="AI24" s="151">
        <v>151</v>
      </c>
      <c r="AJ24" s="141">
        <f t="shared" si="15"/>
        <v>8.0965147453083114E-2</v>
      </c>
      <c r="AK24" s="142">
        <v>11</v>
      </c>
      <c r="AL24" s="135">
        <v>41</v>
      </c>
      <c r="AM24" s="143">
        <v>13468892</v>
      </c>
      <c r="AN24" s="143">
        <v>7222</v>
      </c>
      <c r="AO24" s="144">
        <v>13.4</v>
      </c>
      <c r="AP24" s="142">
        <v>191</v>
      </c>
      <c r="AQ24" s="145">
        <v>10117</v>
      </c>
      <c r="AR24" s="142">
        <v>18.2</v>
      </c>
      <c r="AS24" s="145">
        <v>257</v>
      </c>
      <c r="AT24" s="121">
        <v>0</v>
      </c>
      <c r="AU24" s="145">
        <f t="shared" si="16"/>
        <v>257</v>
      </c>
      <c r="AV24" s="145">
        <v>564</v>
      </c>
      <c r="AW24" s="145">
        <v>925</v>
      </c>
      <c r="AX24" s="145">
        <v>116</v>
      </c>
      <c r="AY24" s="145">
        <f t="shared" si="17"/>
        <v>1041</v>
      </c>
      <c r="AZ24" s="145">
        <v>3</v>
      </c>
      <c r="BA24" s="145">
        <v>119</v>
      </c>
      <c r="BB24" s="220">
        <f t="shared" si="18"/>
        <v>0.437</v>
      </c>
    </row>
    <row r="25" spans="1:97" x14ac:dyDescent="0.25">
      <c r="A25" s="185" t="s">
        <v>498</v>
      </c>
      <c r="B25" s="135" t="s">
        <v>483</v>
      </c>
      <c r="C25" s="136">
        <v>1417.9749241591401</v>
      </c>
      <c r="D25" s="136">
        <v>1321.5623045125001</v>
      </c>
      <c r="E25" s="113">
        <f t="shared" si="0"/>
        <v>0.93200682324913975</v>
      </c>
      <c r="F25" s="112">
        <v>91</v>
      </c>
      <c r="G25" s="115">
        <f t="shared" si="1"/>
        <v>6.8857896210627934E-2</v>
      </c>
      <c r="H25" s="115">
        <v>68.445191001551294</v>
      </c>
      <c r="I25" s="207">
        <f t="shared" si="2"/>
        <v>5.1791119319795867E-2</v>
      </c>
      <c r="J25" s="116">
        <v>22.7931820666027</v>
      </c>
      <c r="K25" s="113">
        <f t="shared" si="3"/>
        <v>1.7247149066506314E-2</v>
      </c>
      <c r="L25" s="113">
        <f t="shared" si="4"/>
        <v>6.8857896210627934E-2</v>
      </c>
      <c r="M25" s="117">
        <v>1795</v>
      </c>
      <c r="N25" s="220">
        <f t="shared" si="5"/>
        <v>0.375</v>
      </c>
      <c r="O25" s="118">
        <f t="shared" si="6"/>
        <v>1.3582409197590894</v>
      </c>
      <c r="P25" s="117">
        <v>1570</v>
      </c>
      <c r="Q25" s="119">
        <f t="shared" si="7"/>
        <v>0.87465181058495822</v>
      </c>
      <c r="R25" s="120">
        <f t="shared" si="8"/>
        <v>225</v>
      </c>
      <c r="S25" s="187">
        <f t="shared" si="9"/>
        <v>0.12534818941504178</v>
      </c>
      <c r="T25" s="132">
        <v>332</v>
      </c>
      <c r="U25" s="187">
        <f t="shared" si="10"/>
        <v>0.18495821727019499</v>
      </c>
      <c r="V25" s="188">
        <v>1142</v>
      </c>
      <c r="W25" s="123">
        <f t="shared" si="11"/>
        <v>0.63621169916434539</v>
      </c>
      <c r="X25" s="126">
        <v>63789</v>
      </c>
      <c r="Y25" s="125">
        <v>1605604.6</v>
      </c>
      <c r="Z25" s="126">
        <v>100148738</v>
      </c>
      <c r="AA25" s="125">
        <v>361261026</v>
      </c>
      <c r="AB25" s="127">
        <v>2006</v>
      </c>
      <c r="AC25" s="129">
        <v>1094</v>
      </c>
      <c r="AD25" s="128">
        <f t="shared" si="12"/>
        <v>0.60947075208913648</v>
      </c>
      <c r="AE25" s="127">
        <v>477</v>
      </c>
      <c r="AF25" s="128">
        <f t="shared" si="13"/>
        <v>0.26573816155988855</v>
      </c>
      <c r="AG25" s="189">
        <v>115</v>
      </c>
      <c r="AH25" s="130">
        <f t="shared" si="14"/>
        <v>109</v>
      </c>
      <c r="AI25" s="355">
        <v>203</v>
      </c>
      <c r="AJ25" s="356">
        <f t="shared" si="15"/>
        <v>0.11309192200557103</v>
      </c>
      <c r="AK25" s="142">
        <v>9</v>
      </c>
      <c r="AL25" s="135">
        <v>48</v>
      </c>
      <c r="AM25" s="143">
        <v>37920476</v>
      </c>
      <c r="AN25" s="183">
        <v>21126</v>
      </c>
      <c r="AO25" s="144">
        <v>15.9</v>
      </c>
      <c r="AP25" s="142">
        <v>189</v>
      </c>
      <c r="AQ25" s="145">
        <v>16340</v>
      </c>
      <c r="AR25" s="142">
        <v>22.1</v>
      </c>
      <c r="AS25" s="145">
        <v>206</v>
      </c>
      <c r="AT25" s="121">
        <v>0</v>
      </c>
      <c r="AU25" s="145">
        <f t="shared" si="16"/>
        <v>206</v>
      </c>
      <c r="AV25" s="145">
        <v>171</v>
      </c>
      <c r="AW25" s="145">
        <v>1290</v>
      </c>
      <c r="AX25" s="145">
        <v>128</v>
      </c>
      <c r="AY25" s="145">
        <f t="shared" si="17"/>
        <v>1418</v>
      </c>
      <c r="AZ25" s="145">
        <v>0</v>
      </c>
      <c r="BA25" s="145">
        <v>128</v>
      </c>
      <c r="BB25" s="220">
        <f t="shared" si="18"/>
        <v>0.5</v>
      </c>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row>
    <row r="26" spans="1:97" x14ac:dyDescent="0.25">
      <c r="A26" s="134" t="s">
        <v>482</v>
      </c>
      <c r="B26" s="135" t="s">
        <v>483</v>
      </c>
      <c r="C26" s="136">
        <v>2281.8846897455001</v>
      </c>
      <c r="D26" s="136">
        <v>586.81640699669094</v>
      </c>
      <c r="E26" s="113">
        <f t="shared" si="0"/>
        <v>0.25716304142526103</v>
      </c>
      <c r="F26" s="112">
        <v>50</v>
      </c>
      <c r="G26" s="115">
        <f t="shared" si="1"/>
        <v>8.5205524937345442E-2</v>
      </c>
      <c r="H26" s="115">
        <v>32.4817152189894</v>
      </c>
      <c r="I26" s="113">
        <f t="shared" si="2"/>
        <v>5.5352431921987084E-2</v>
      </c>
      <c r="J26" s="116">
        <v>17.854451610252902</v>
      </c>
      <c r="K26" s="113">
        <f t="shared" si="3"/>
        <v>3.0425958438400621E-2</v>
      </c>
      <c r="L26" s="113">
        <f t="shared" si="4"/>
        <v>8.5205524937345442E-2</v>
      </c>
      <c r="M26" s="117">
        <v>1466</v>
      </c>
      <c r="N26" s="220">
        <f t="shared" si="5"/>
        <v>0.34300000000000003</v>
      </c>
      <c r="O26" s="118">
        <f t="shared" si="6"/>
        <v>2.4982259911629683</v>
      </c>
      <c r="P26" s="117">
        <v>1280</v>
      </c>
      <c r="Q26" s="119">
        <f t="shared" si="7"/>
        <v>0.8731241473396999</v>
      </c>
      <c r="R26" s="190">
        <f t="shared" si="8"/>
        <v>186</v>
      </c>
      <c r="S26" s="119">
        <f t="shared" si="9"/>
        <v>0.12687585266030013</v>
      </c>
      <c r="T26" s="121">
        <v>301</v>
      </c>
      <c r="U26" s="119">
        <f t="shared" si="10"/>
        <v>0.20532060027285129</v>
      </c>
      <c r="V26" s="122">
        <v>905</v>
      </c>
      <c r="W26" s="123">
        <f t="shared" si="11"/>
        <v>0.61732605729877221</v>
      </c>
      <c r="X26" s="137">
        <v>98992.8</v>
      </c>
      <c r="Y26" s="124">
        <v>799552.3</v>
      </c>
      <c r="Z26" s="126">
        <v>126710775</v>
      </c>
      <c r="AA26" s="126">
        <v>148716720</v>
      </c>
      <c r="AB26" s="127">
        <v>1960</v>
      </c>
      <c r="AC26" s="138">
        <v>928</v>
      </c>
      <c r="AD26" s="128">
        <f t="shared" si="12"/>
        <v>0.63301500682128242</v>
      </c>
      <c r="AE26" s="138">
        <v>391</v>
      </c>
      <c r="AF26" s="128">
        <f t="shared" si="13"/>
        <v>0.26671214188267395</v>
      </c>
      <c r="AG26" s="139">
        <v>62</v>
      </c>
      <c r="AH26" s="130">
        <f t="shared" si="14"/>
        <v>85</v>
      </c>
      <c r="AI26" s="140">
        <v>92</v>
      </c>
      <c r="AJ26" s="141">
        <f t="shared" si="15"/>
        <v>6.2755798090040935E-2</v>
      </c>
      <c r="AK26" s="142">
        <v>4</v>
      </c>
      <c r="AL26" s="135">
        <v>26</v>
      </c>
      <c r="AM26" s="143">
        <v>28725839</v>
      </c>
      <c r="AN26" s="143">
        <v>19595</v>
      </c>
      <c r="AO26" s="144">
        <v>15</v>
      </c>
      <c r="AP26" s="142">
        <v>208</v>
      </c>
      <c r="AQ26" s="145">
        <v>10615</v>
      </c>
      <c r="AR26" s="142">
        <v>25.1</v>
      </c>
      <c r="AS26" s="145">
        <v>169</v>
      </c>
      <c r="AT26" s="121">
        <v>0</v>
      </c>
      <c r="AU26" s="145">
        <f t="shared" si="16"/>
        <v>169</v>
      </c>
      <c r="AV26" s="145">
        <v>469</v>
      </c>
      <c r="AW26" s="145">
        <v>719</v>
      </c>
      <c r="AX26" s="145">
        <v>109</v>
      </c>
      <c r="AY26" s="145">
        <f t="shared" si="17"/>
        <v>828</v>
      </c>
      <c r="AZ26" s="145">
        <v>0</v>
      </c>
      <c r="BA26" s="145">
        <v>109</v>
      </c>
      <c r="BB26" s="220">
        <f t="shared" si="18"/>
        <v>0.34300000000000003</v>
      </c>
    </row>
    <row r="27" spans="1:97" x14ac:dyDescent="0.25">
      <c r="A27" s="186" t="s">
        <v>510</v>
      </c>
      <c r="B27" s="135" t="s">
        <v>481</v>
      </c>
      <c r="C27" s="136">
        <v>691.34</v>
      </c>
      <c r="D27" s="136">
        <v>691.34</v>
      </c>
      <c r="E27" s="113">
        <f t="shared" si="0"/>
        <v>1</v>
      </c>
      <c r="F27" s="112">
        <v>24.22</v>
      </c>
      <c r="G27" s="115">
        <f t="shared" si="1"/>
        <v>3.5033413371134317E-2</v>
      </c>
      <c r="H27" s="115">
        <v>14.085508463211101</v>
      </c>
      <c r="I27" s="113">
        <f t="shared" si="2"/>
        <v>2.0374213069128216E-2</v>
      </c>
      <c r="J27" s="116">
        <v>10.1406497316224</v>
      </c>
      <c r="K27" s="113">
        <f t="shared" si="3"/>
        <v>1.4668107923196111E-2</v>
      </c>
      <c r="L27" s="113">
        <f t="shared" si="4"/>
        <v>3.5033413371134317E-2</v>
      </c>
      <c r="M27" s="117">
        <v>1330</v>
      </c>
      <c r="N27" s="220">
        <f t="shared" si="5"/>
        <v>0.312</v>
      </c>
      <c r="O27" s="118">
        <f t="shared" si="6"/>
        <v>1.9238001562183584</v>
      </c>
      <c r="P27" s="117">
        <v>1130</v>
      </c>
      <c r="Q27" s="119">
        <f t="shared" si="7"/>
        <v>0.84962406015037595</v>
      </c>
      <c r="R27" s="190">
        <f t="shared" si="8"/>
        <v>200</v>
      </c>
      <c r="S27" s="119">
        <f t="shared" si="9"/>
        <v>0.15037593984962405</v>
      </c>
      <c r="T27" s="121">
        <v>267</v>
      </c>
      <c r="U27" s="119">
        <f t="shared" si="10"/>
        <v>0.20075187969924813</v>
      </c>
      <c r="V27" s="122">
        <v>786</v>
      </c>
      <c r="W27" s="123">
        <f t="shared" si="11"/>
        <v>0.5909774436090226</v>
      </c>
      <c r="X27" s="124">
        <v>33961</v>
      </c>
      <c r="Y27" s="124">
        <v>284846.09999999998</v>
      </c>
      <c r="Z27" s="126">
        <v>38375971</v>
      </c>
      <c r="AA27" s="126">
        <v>56969221</v>
      </c>
      <c r="AB27" s="127">
        <v>1947</v>
      </c>
      <c r="AC27" s="134">
        <v>956</v>
      </c>
      <c r="AD27" s="128">
        <f t="shared" si="12"/>
        <v>0.71879699248120299</v>
      </c>
      <c r="AE27" s="134">
        <v>195</v>
      </c>
      <c r="AF27" s="128">
        <f t="shared" si="13"/>
        <v>0.14661654135338345</v>
      </c>
      <c r="AG27" s="150">
        <v>55</v>
      </c>
      <c r="AH27" s="130">
        <f t="shared" si="14"/>
        <v>124</v>
      </c>
      <c r="AI27" s="151">
        <v>66</v>
      </c>
      <c r="AJ27" s="141">
        <f t="shared" si="15"/>
        <v>4.9624060150375938E-2</v>
      </c>
      <c r="AK27" s="142">
        <v>9</v>
      </c>
      <c r="AL27" s="135">
        <v>42</v>
      </c>
      <c r="AM27" s="143">
        <v>6897177</v>
      </c>
      <c r="AN27" s="143">
        <v>5186</v>
      </c>
      <c r="AO27" s="144">
        <v>14.4</v>
      </c>
      <c r="AP27" s="142">
        <v>140</v>
      </c>
      <c r="AQ27" s="145">
        <v>8081</v>
      </c>
      <c r="AR27" s="142">
        <v>17.399999999999999</v>
      </c>
      <c r="AS27" s="145">
        <v>223</v>
      </c>
      <c r="AT27" s="145">
        <v>0</v>
      </c>
      <c r="AU27" s="145">
        <f t="shared" si="16"/>
        <v>223</v>
      </c>
      <c r="AV27" s="145">
        <v>185</v>
      </c>
      <c r="AW27" s="145">
        <v>868</v>
      </c>
      <c r="AX27" s="145">
        <v>54</v>
      </c>
      <c r="AY27" s="145">
        <f t="shared" si="17"/>
        <v>922</v>
      </c>
      <c r="AZ27" s="145">
        <v>0</v>
      </c>
      <c r="BA27" s="145">
        <v>54</v>
      </c>
      <c r="BB27" s="220">
        <f t="shared" si="18"/>
        <v>0.218</v>
      </c>
    </row>
    <row r="28" spans="1:97" x14ac:dyDescent="0.25">
      <c r="A28" s="134" t="s">
        <v>502</v>
      </c>
      <c r="B28" s="135" t="s">
        <v>483</v>
      </c>
      <c r="C28" s="136">
        <v>1344.19922373641</v>
      </c>
      <c r="D28" s="136">
        <v>583.88254416104996</v>
      </c>
      <c r="E28" s="113">
        <f t="shared" si="0"/>
        <v>0.43437202897503391</v>
      </c>
      <c r="F28" s="112">
        <v>7.55</v>
      </c>
      <c r="G28" s="115">
        <f t="shared" si="1"/>
        <v>1.2930682849661479E-2</v>
      </c>
      <c r="H28" s="115">
        <v>16.8348466134087</v>
      </c>
      <c r="I28" s="113">
        <f t="shared" si="2"/>
        <v>2.8832591043799406E-2</v>
      </c>
      <c r="J28" s="116">
        <v>15.626924278599001</v>
      </c>
      <c r="K28" s="113">
        <f t="shared" si="3"/>
        <v>2.6763814802945519E-2</v>
      </c>
      <c r="L28" s="113">
        <f t="shared" si="4"/>
        <v>1.2930682849661479E-2</v>
      </c>
      <c r="M28" s="117">
        <v>1320</v>
      </c>
      <c r="N28" s="220">
        <f t="shared" si="5"/>
        <v>0.28100000000000003</v>
      </c>
      <c r="O28" s="118">
        <f t="shared" si="6"/>
        <v>2.2607286571593579</v>
      </c>
      <c r="P28" s="117">
        <v>1123</v>
      </c>
      <c r="Q28" s="119">
        <f t="shared" si="7"/>
        <v>0.85075757575757571</v>
      </c>
      <c r="R28" s="190">
        <f t="shared" si="8"/>
        <v>197</v>
      </c>
      <c r="S28" s="119">
        <f t="shared" si="9"/>
        <v>0.14924242424242423</v>
      </c>
      <c r="T28" s="121">
        <v>228</v>
      </c>
      <c r="U28" s="119">
        <f t="shared" si="10"/>
        <v>0.17272727272727273</v>
      </c>
      <c r="V28" s="122">
        <v>664</v>
      </c>
      <c r="W28" s="159">
        <f t="shared" si="11"/>
        <v>0.50303030303030305</v>
      </c>
      <c r="X28" s="124">
        <v>56169.2</v>
      </c>
      <c r="Y28" s="124">
        <v>40360.1</v>
      </c>
      <c r="Z28" s="126">
        <v>63077985</v>
      </c>
      <c r="AA28" s="126">
        <v>106450930</v>
      </c>
      <c r="AB28" s="181">
        <v>1945</v>
      </c>
      <c r="AC28" s="138">
        <v>988</v>
      </c>
      <c r="AD28" s="128">
        <f t="shared" si="12"/>
        <v>0.74848484848484853</v>
      </c>
      <c r="AE28" s="138">
        <v>148</v>
      </c>
      <c r="AF28" s="128">
        <f t="shared" si="13"/>
        <v>0.11212121212121212</v>
      </c>
      <c r="AG28" s="150">
        <v>21</v>
      </c>
      <c r="AH28" s="130">
        <f t="shared" si="14"/>
        <v>163</v>
      </c>
      <c r="AI28" s="151">
        <v>34</v>
      </c>
      <c r="AJ28" s="141">
        <f t="shared" si="15"/>
        <v>2.5757575757575757E-2</v>
      </c>
      <c r="AK28" s="142">
        <v>9</v>
      </c>
      <c r="AL28" s="135">
        <v>31</v>
      </c>
      <c r="AM28" s="143">
        <v>6705578</v>
      </c>
      <c r="AN28" s="143">
        <v>5080</v>
      </c>
      <c r="AO28" s="144">
        <v>10.6</v>
      </c>
      <c r="AP28" s="142">
        <v>80</v>
      </c>
      <c r="AQ28" s="145">
        <v>6080</v>
      </c>
      <c r="AR28" s="142">
        <v>14.8</v>
      </c>
      <c r="AS28" s="145">
        <v>241</v>
      </c>
      <c r="AT28" s="121">
        <v>0</v>
      </c>
      <c r="AU28" s="145">
        <f t="shared" si="16"/>
        <v>241</v>
      </c>
      <c r="AV28" s="145">
        <v>195</v>
      </c>
      <c r="AW28" s="145">
        <v>595</v>
      </c>
      <c r="AX28" s="145">
        <v>289</v>
      </c>
      <c r="AY28" s="145">
        <f t="shared" si="17"/>
        <v>884</v>
      </c>
      <c r="AZ28" s="145">
        <v>0</v>
      </c>
      <c r="BA28" s="145">
        <v>289</v>
      </c>
      <c r="BB28" s="220">
        <f t="shared" si="18"/>
        <v>0.75</v>
      </c>
    </row>
    <row r="29" spans="1:97" x14ac:dyDescent="0.25">
      <c r="A29" s="185" t="s">
        <v>503</v>
      </c>
      <c r="B29" s="135" t="s">
        <v>483</v>
      </c>
      <c r="C29" s="136">
        <v>1203.8410511391801</v>
      </c>
      <c r="D29" s="136">
        <v>836.90405994247897</v>
      </c>
      <c r="E29" s="113">
        <f t="shared" si="0"/>
        <v>0.69519481758038315</v>
      </c>
      <c r="F29" s="112">
        <v>62</v>
      </c>
      <c r="G29" s="115">
        <f t="shared" si="1"/>
        <v>7.4082565693684543E-2</v>
      </c>
      <c r="H29" s="115">
        <v>49.155478737531602</v>
      </c>
      <c r="I29" s="153">
        <f t="shared" si="2"/>
        <v>5.8734902948027391E-2</v>
      </c>
      <c r="J29" s="116">
        <v>13.118054336791401</v>
      </c>
      <c r="K29" s="113">
        <f t="shared" si="3"/>
        <v>1.5674501970623748E-2</v>
      </c>
      <c r="L29" s="113">
        <f t="shared" si="4"/>
        <v>7.4082565693684543E-2</v>
      </c>
      <c r="M29" s="117">
        <v>1128</v>
      </c>
      <c r="N29" s="220">
        <f t="shared" si="5"/>
        <v>0.25</v>
      </c>
      <c r="O29" s="118">
        <f t="shared" si="6"/>
        <v>1.347824743588325</v>
      </c>
      <c r="P29" s="117">
        <v>1032</v>
      </c>
      <c r="Q29" s="154">
        <f t="shared" si="7"/>
        <v>0.91489361702127658</v>
      </c>
      <c r="R29" s="190">
        <f t="shared" si="8"/>
        <v>96</v>
      </c>
      <c r="S29" s="119">
        <f t="shared" si="9"/>
        <v>8.5106382978723402E-2</v>
      </c>
      <c r="T29" s="121">
        <v>198</v>
      </c>
      <c r="U29" s="119">
        <f t="shared" si="10"/>
        <v>0.17553191489361702</v>
      </c>
      <c r="V29" s="122">
        <v>829</v>
      </c>
      <c r="W29" s="123">
        <f t="shared" si="11"/>
        <v>0.73492907801418439</v>
      </c>
      <c r="X29" s="124">
        <v>62928.3</v>
      </c>
      <c r="Y29" s="124">
        <v>200560.7</v>
      </c>
      <c r="Z29" s="126">
        <v>64942031</v>
      </c>
      <c r="AA29" s="126">
        <v>19253830</v>
      </c>
      <c r="AB29" s="127">
        <v>1960</v>
      </c>
      <c r="AC29" s="184">
        <v>748</v>
      </c>
      <c r="AD29" s="128">
        <f t="shared" si="12"/>
        <v>0.66312056737588654</v>
      </c>
      <c r="AE29" s="184">
        <v>274</v>
      </c>
      <c r="AF29" s="128">
        <f t="shared" si="13"/>
        <v>0.24290780141843971</v>
      </c>
      <c r="AG29" s="139">
        <v>38</v>
      </c>
      <c r="AH29" s="130">
        <f t="shared" si="14"/>
        <v>68</v>
      </c>
      <c r="AI29" s="140">
        <v>92</v>
      </c>
      <c r="AJ29" s="141">
        <f t="shared" si="15"/>
        <v>8.1560283687943269E-2</v>
      </c>
      <c r="AK29" s="142">
        <v>2</v>
      </c>
      <c r="AL29" s="135">
        <v>21</v>
      </c>
      <c r="AM29" s="143">
        <v>10763648</v>
      </c>
      <c r="AN29" s="143">
        <v>9542</v>
      </c>
      <c r="AO29" s="158">
        <v>16.100000000000001</v>
      </c>
      <c r="AP29" s="142">
        <v>181</v>
      </c>
      <c r="AQ29" s="145">
        <v>6936</v>
      </c>
      <c r="AR29" s="142">
        <v>19.899999999999999</v>
      </c>
      <c r="AS29" s="145">
        <v>101</v>
      </c>
      <c r="AT29" s="121">
        <v>0</v>
      </c>
      <c r="AU29" s="145">
        <f t="shared" si="16"/>
        <v>101</v>
      </c>
      <c r="AV29" s="145">
        <v>409</v>
      </c>
      <c r="AW29" s="145">
        <v>501</v>
      </c>
      <c r="AX29" s="145">
        <v>117</v>
      </c>
      <c r="AY29" s="145">
        <f t="shared" si="17"/>
        <v>618</v>
      </c>
      <c r="AZ29" s="145">
        <v>0</v>
      </c>
      <c r="BA29" s="145">
        <v>117</v>
      </c>
      <c r="BB29" s="220">
        <f t="shared" si="18"/>
        <v>0.40600000000000003</v>
      </c>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3"/>
      <c r="CN29" s="133"/>
      <c r="CO29" s="133"/>
      <c r="CP29" s="133"/>
      <c r="CQ29" s="133"/>
      <c r="CR29" s="133"/>
      <c r="CS29" s="133"/>
    </row>
    <row r="30" spans="1:97" x14ac:dyDescent="0.25">
      <c r="A30" s="152" t="s">
        <v>486</v>
      </c>
      <c r="B30" s="135" t="s">
        <v>483</v>
      </c>
      <c r="C30" s="136">
        <v>1981.97993001027</v>
      </c>
      <c r="D30" s="136">
        <v>126.076299589543</v>
      </c>
      <c r="E30" s="147">
        <f t="shared" si="0"/>
        <v>6.3611289741410101E-2</v>
      </c>
      <c r="F30" s="112">
        <v>16.399999999999999</v>
      </c>
      <c r="G30" s="115">
        <f t="shared" si="1"/>
        <v>0.13007995994006985</v>
      </c>
      <c r="H30" s="115">
        <v>0.22733080421924201</v>
      </c>
      <c r="I30" s="113">
        <f t="shared" si="2"/>
        <v>1.8031208479257846E-3</v>
      </c>
      <c r="J30" s="116">
        <v>16.174730360339801</v>
      </c>
      <c r="K30" s="153">
        <f t="shared" si="3"/>
        <v>0.12829318764112396</v>
      </c>
      <c r="L30" s="113">
        <f t="shared" si="4"/>
        <v>0.13007995994006985</v>
      </c>
      <c r="M30" s="117">
        <v>768</v>
      </c>
      <c r="N30" s="220">
        <f t="shared" si="5"/>
        <v>0.218</v>
      </c>
      <c r="O30" s="118">
        <f t="shared" si="6"/>
        <v>6.0915493435349788</v>
      </c>
      <c r="P30" s="117">
        <v>611</v>
      </c>
      <c r="Q30" s="119">
        <f t="shared" si="7"/>
        <v>0.79557291666666663</v>
      </c>
      <c r="R30" s="193">
        <f t="shared" si="8"/>
        <v>157</v>
      </c>
      <c r="S30" s="154">
        <f t="shared" si="9"/>
        <v>0.20442708333333334</v>
      </c>
      <c r="T30" s="121">
        <v>90</v>
      </c>
      <c r="U30" s="119">
        <f t="shared" si="10"/>
        <v>0.1171875</v>
      </c>
      <c r="V30" s="122">
        <v>418</v>
      </c>
      <c r="W30" s="123">
        <f t="shared" si="11"/>
        <v>0.54427083333333337</v>
      </c>
      <c r="X30" s="124">
        <v>62698.2</v>
      </c>
      <c r="Y30" s="124">
        <v>584398.9</v>
      </c>
      <c r="Z30" s="126">
        <v>38308590</v>
      </c>
      <c r="AA30" s="126">
        <v>91750624</v>
      </c>
      <c r="AB30" s="127">
        <v>1953</v>
      </c>
      <c r="AC30" s="138">
        <v>636</v>
      </c>
      <c r="AD30" s="155">
        <f t="shared" si="12"/>
        <v>0.828125</v>
      </c>
      <c r="AE30" s="138">
        <v>94</v>
      </c>
      <c r="AF30" s="128">
        <f t="shared" si="13"/>
        <v>0.12239583333333333</v>
      </c>
      <c r="AG30" s="139">
        <v>21</v>
      </c>
      <c r="AH30" s="130">
        <f t="shared" si="14"/>
        <v>17</v>
      </c>
      <c r="AI30" s="151">
        <v>40</v>
      </c>
      <c r="AJ30" s="141">
        <f t="shared" si="15"/>
        <v>5.2083333333333336E-2</v>
      </c>
      <c r="AK30" s="142">
        <v>6</v>
      </c>
      <c r="AL30" s="135">
        <v>15</v>
      </c>
      <c r="AM30" s="143">
        <v>8572243</v>
      </c>
      <c r="AN30" s="143">
        <v>11162</v>
      </c>
      <c r="AO30" s="144">
        <v>9.6</v>
      </c>
      <c r="AP30" s="142">
        <v>28</v>
      </c>
      <c r="AQ30" s="156">
        <v>3242</v>
      </c>
      <c r="AR30" s="142">
        <v>15.4</v>
      </c>
      <c r="AS30" s="145">
        <v>101</v>
      </c>
      <c r="AT30" s="121">
        <v>0</v>
      </c>
      <c r="AU30" s="145">
        <f t="shared" si="16"/>
        <v>101</v>
      </c>
      <c r="AV30" s="145">
        <v>167</v>
      </c>
      <c r="AW30" s="145">
        <v>439</v>
      </c>
      <c r="AX30" s="145">
        <v>61</v>
      </c>
      <c r="AY30" s="145">
        <f t="shared" si="17"/>
        <v>500</v>
      </c>
      <c r="AZ30" s="121">
        <v>0</v>
      </c>
      <c r="BA30" s="145">
        <v>61</v>
      </c>
      <c r="BB30" s="220">
        <f t="shared" si="18"/>
        <v>0.25</v>
      </c>
    </row>
    <row r="31" spans="1:97" x14ac:dyDescent="0.25">
      <c r="A31" s="152" t="s">
        <v>496</v>
      </c>
      <c r="B31" s="135" t="s">
        <v>483</v>
      </c>
      <c r="C31" s="136">
        <v>1467.24896664986</v>
      </c>
      <c r="D31" s="136">
        <v>108.80301475757599</v>
      </c>
      <c r="E31" s="147">
        <f t="shared" si="0"/>
        <v>7.4154432704085477E-2</v>
      </c>
      <c r="F31" s="112">
        <v>5.43</v>
      </c>
      <c r="G31" s="115">
        <f t="shared" si="1"/>
        <v>4.9906705361966147E-2</v>
      </c>
      <c r="H31" s="115">
        <v>3.59136293849757</v>
      </c>
      <c r="I31" s="113">
        <f t="shared" si="2"/>
        <v>3.3007935915190273E-2</v>
      </c>
      <c r="J31" s="116">
        <v>1.84038770696902</v>
      </c>
      <c r="K31" s="113">
        <f t="shared" si="3"/>
        <v>1.6914859492354949E-2</v>
      </c>
      <c r="L31" s="113">
        <f t="shared" si="4"/>
        <v>4.9906705361966147E-2</v>
      </c>
      <c r="M31" s="117">
        <v>360</v>
      </c>
      <c r="N31" s="220">
        <f t="shared" si="5"/>
        <v>0.187</v>
      </c>
      <c r="O31" s="118">
        <f t="shared" si="6"/>
        <v>3.3087318472021758</v>
      </c>
      <c r="P31" s="117">
        <v>330</v>
      </c>
      <c r="Q31" s="154">
        <f t="shared" si="7"/>
        <v>0.91666666666666663</v>
      </c>
      <c r="R31" s="190">
        <f t="shared" si="8"/>
        <v>30</v>
      </c>
      <c r="S31" s="119">
        <f t="shared" si="9"/>
        <v>8.3333333333333329E-2</v>
      </c>
      <c r="T31" s="121">
        <v>88</v>
      </c>
      <c r="U31" s="119">
        <f t="shared" si="10"/>
        <v>0.24444444444444444</v>
      </c>
      <c r="V31" s="122">
        <v>251</v>
      </c>
      <c r="W31" s="123">
        <f t="shared" si="11"/>
        <v>0.69722222222222219</v>
      </c>
      <c r="X31" s="124">
        <v>63817.9</v>
      </c>
      <c r="Y31" s="124">
        <v>277628.09999999998</v>
      </c>
      <c r="Z31" s="126">
        <v>21059901</v>
      </c>
      <c r="AA31" s="126">
        <v>8328844</v>
      </c>
      <c r="AB31" s="127">
        <v>1963</v>
      </c>
      <c r="AC31" s="138">
        <v>215</v>
      </c>
      <c r="AD31" s="128">
        <f t="shared" si="12"/>
        <v>0.59722222222222221</v>
      </c>
      <c r="AE31" s="184">
        <v>79</v>
      </c>
      <c r="AF31" s="128">
        <f t="shared" si="13"/>
        <v>0.21944444444444444</v>
      </c>
      <c r="AG31" s="150">
        <v>41</v>
      </c>
      <c r="AH31" s="130">
        <f t="shared" si="14"/>
        <v>25</v>
      </c>
      <c r="AI31" s="151">
        <v>15</v>
      </c>
      <c r="AJ31" s="141">
        <f t="shared" si="15"/>
        <v>4.1666666666666664E-2</v>
      </c>
      <c r="AK31" s="142">
        <v>1</v>
      </c>
      <c r="AL31" s="135">
        <v>9</v>
      </c>
      <c r="AM31" s="143">
        <v>1280411</v>
      </c>
      <c r="AN31" s="143">
        <v>3557</v>
      </c>
      <c r="AO31" s="144">
        <v>5.4</v>
      </c>
      <c r="AP31" s="142">
        <v>6</v>
      </c>
      <c r="AQ31" s="145">
        <v>689</v>
      </c>
      <c r="AR31" s="142">
        <v>11.3</v>
      </c>
      <c r="AS31" s="145">
        <v>120</v>
      </c>
      <c r="AT31" s="121">
        <v>0</v>
      </c>
      <c r="AU31" s="145">
        <f t="shared" si="16"/>
        <v>120</v>
      </c>
      <c r="AV31" s="145">
        <v>83</v>
      </c>
      <c r="AW31" s="145">
        <v>149</v>
      </c>
      <c r="AX31" s="145">
        <v>8</v>
      </c>
      <c r="AY31" s="145">
        <f t="shared" si="17"/>
        <v>157</v>
      </c>
      <c r="AZ31" s="145">
        <v>0</v>
      </c>
      <c r="BA31" s="145">
        <v>8</v>
      </c>
      <c r="BB31" s="220">
        <f t="shared" si="18"/>
        <v>0.156</v>
      </c>
    </row>
    <row r="32" spans="1:97" x14ac:dyDescent="0.25">
      <c r="A32" s="134" t="s">
        <v>515</v>
      </c>
      <c r="B32" s="135" t="s">
        <v>483</v>
      </c>
      <c r="C32" s="136">
        <v>353.949675201373</v>
      </c>
      <c r="D32" s="136">
        <v>102.766132134809</v>
      </c>
      <c r="E32" s="113">
        <f t="shared" si="0"/>
        <v>0.29034108330892561</v>
      </c>
      <c r="F32" s="112">
        <v>14.43</v>
      </c>
      <c r="G32" s="157">
        <f t="shared" si="1"/>
        <v>0.14041591038057821</v>
      </c>
      <c r="H32" s="115">
        <v>6.9021163731834099</v>
      </c>
      <c r="I32" s="153">
        <f t="shared" si="2"/>
        <v>6.7163337081998842E-2</v>
      </c>
      <c r="J32" s="116">
        <v>7.5370176920340901</v>
      </c>
      <c r="K32" s="113">
        <f t="shared" si="3"/>
        <v>7.3341455355612706E-2</v>
      </c>
      <c r="L32" s="153">
        <f t="shared" si="4"/>
        <v>0.14041591038057821</v>
      </c>
      <c r="M32" s="117">
        <v>332</v>
      </c>
      <c r="N32" s="220">
        <f t="shared" si="5"/>
        <v>0.156</v>
      </c>
      <c r="O32" s="118">
        <f t="shared" si="6"/>
        <v>3.2306363303085219</v>
      </c>
      <c r="P32" s="117">
        <v>289</v>
      </c>
      <c r="Q32" s="119">
        <f t="shared" si="7"/>
        <v>0.87048192771084343</v>
      </c>
      <c r="R32" s="190">
        <f t="shared" si="8"/>
        <v>43</v>
      </c>
      <c r="S32" s="119">
        <f t="shared" si="9"/>
        <v>0.12951807228915663</v>
      </c>
      <c r="T32" s="121">
        <v>25</v>
      </c>
      <c r="U32" s="119">
        <f t="shared" si="10"/>
        <v>7.5301204819277115E-2</v>
      </c>
      <c r="V32" s="122">
        <v>201</v>
      </c>
      <c r="W32" s="123">
        <f t="shared" si="11"/>
        <v>0.60542168674698793</v>
      </c>
      <c r="X32" s="137">
        <v>105981.1</v>
      </c>
      <c r="Y32" s="124">
        <v>537526.5</v>
      </c>
      <c r="Z32" s="126">
        <v>30628530</v>
      </c>
      <c r="AA32" s="126">
        <v>23113639</v>
      </c>
      <c r="AB32" s="127">
        <v>1948</v>
      </c>
      <c r="AC32" s="138">
        <v>233</v>
      </c>
      <c r="AD32" s="128">
        <f t="shared" si="12"/>
        <v>0.70180722891566261</v>
      </c>
      <c r="AE32" s="138">
        <v>96</v>
      </c>
      <c r="AF32" s="128">
        <f t="shared" si="13"/>
        <v>0.28915662650602408</v>
      </c>
      <c r="AG32" s="150">
        <v>3</v>
      </c>
      <c r="AH32" s="130">
        <f t="shared" si="14"/>
        <v>0</v>
      </c>
      <c r="AI32" s="151">
        <v>7</v>
      </c>
      <c r="AJ32" s="141">
        <f t="shared" si="15"/>
        <v>2.1084337349397589E-2</v>
      </c>
      <c r="AK32" s="142">
        <v>0</v>
      </c>
      <c r="AL32" s="135">
        <v>7</v>
      </c>
      <c r="AM32" s="143">
        <v>7437317</v>
      </c>
      <c r="AN32" s="183">
        <v>22402</v>
      </c>
      <c r="AO32" s="144">
        <v>15.1</v>
      </c>
      <c r="AP32" s="142">
        <v>57</v>
      </c>
      <c r="AQ32" s="145">
        <v>6443</v>
      </c>
      <c r="AR32" s="175">
        <v>74.099999999999994</v>
      </c>
      <c r="AS32" s="145">
        <v>45</v>
      </c>
      <c r="AT32" s="121">
        <v>0</v>
      </c>
      <c r="AU32" s="145">
        <f t="shared" si="16"/>
        <v>45</v>
      </c>
      <c r="AV32" s="145">
        <v>134</v>
      </c>
      <c r="AW32" s="145">
        <v>116</v>
      </c>
      <c r="AX32" s="145">
        <v>37</v>
      </c>
      <c r="AY32" s="145">
        <f t="shared" si="17"/>
        <v>153</v>
      </c>
      <c r="AZ32" s="145">
        <v>0</v>
      </c>
      <c r="BA32" s="145">
        <v>37</v>
      </c>
      <c r="BB32" s="220">
        <f t="shared" si="18"/>
        <v>0.187</v>
      </c>
    </row>
    <row r="33" spans="1:97" x14ac:dyDescent="0.25">
      <c r="A33" s="185" t="s">
        <v>514</v>
      </c>
      <c r="B33" s="135" t="s">
        <v>483</v>
      </c>
      <c r="C33" s="136">
        <v>407.95311805433198</v>
      </c>
      <c r="D33" s="136">
        <v>72.351891991698906</v>
      </c>
      <c r="E33" s="113">
        <f t="shared" si="0"/>
        <v>0.17735344771176118</v>
      </c>
      <c r="F33" s="112">
        <v>8</v>
      </c>
      <c r="G33" s="115">
        <f t="shared" si="1"/>
        <v>0.11057070906891914</v>
      </c>
      <c r="H33" s="115">
        <v>1.2737993172681801</v>
      </c>
      <c r="I33" s="113">
        <f t="shared" si="2"/>
        <v>1.7605611715230972E-2</v>
      </c>
      <c r="J33" s="116">
        <v>6.2</v>
      </c>
      <c r="K33" s="113">
        <f t="shared" si="3"/>
        <v>8.5692299528412327E-2</v>
      </c>
      <c r="L33" s="113">
        <f t="shared" si="4"/>
        <v>0.11057070906891914</v>
      </c>
      <c r="M33" s="117">
        <v>154</v>
      </c>
      <c r="N33" s="220">
        <f t="shared" si="5"/>
        <v>0.125</v>
      </c>
      <c r="O33" s="118">
        <f t="shared" si="6"/>
        <v>2.1284861495766934</v>
      </c>
      <c r="P33" s="117">
        <v>147</v>
      </c>
      <c r="Q33" s="119">
        <f t="shared" si="7"/>
        <v>0.95454545454545459</v>
      </c>
      <c r="R33" s="190">
        <f t="shared" si="8"/>
        <v>7</v>
      </c>
      <c r="S33" s="119">
        <f t="shared" si="9"/>
        <v>4.5454545454545456E-2</v>
      </c>
      <c r="T33" s="121">
        <v>54</v>
      </c>
      <c r="U33" s="119">
        <f t="shared" si="10"/>
        <v>0.35064935064935066</v>
      </c>
      <c r="V33" s="149">
        <v>111</v>
      </c>
      <c r="W33" s="123">
        <f t="shared" si="11"/>
        <v>0.72077922077922074</v>
      </c>
      <c r="X33" s="124">
        <v>44063</v>
      </c>
      <c r="Y33" s="124">
        <v>212286.1</v>
      </c>
      <c r="Z33" s="126">
        <v>6477263</v>
      </c>
      <c r="AA33" s="126">
        <v>1486003</v>
      </c>
      <c r="AB33" s="127">
        <v>1970</v>
      </c>
      <c r="AC33" s="194">
        <v>88</v>
      </c>
      <c r="AD33" s="128">
        <f t="shared" si="12"/>
        <v>0.5714285714285714</v>
      </c>
      <c r="AE33" s="184">
        <v>58</v>
      </c>
      <c r="AF33" s="155">
        <f t="shared" si="13"/>
        <v>0.37662337662337664</v>
      </c>
      <c r="AG33" s="139">
        <v>5</v>
      </c>
      <c r="AH33" s="130">
        <f>M33-(AB33+AE33+AG33)</f>
        <v>-1879</v>
      </c>
      <c r="AI33" s="140">
        <v>13</v>
      </c>
      <c r="AJ33" s="141">
        <f t="shared" si="15"/>
        <v>8.4415584415584416E-2</v>
      </c>
      <c r="AK33" s="142">
        <v>0</v>
      </c>
      <c r="AL33" s="135">
        <v>3</v>
      </c>
      <c r="AM33" s="143">
        <v>716188</v>
      </c>
      <c r="AN33" s="143">
        <v>4651</v>
      </c>
      <c r="AO33" s="144">
        <v>9.6999999999999993</v>
      </c>
      <c r="AP33" s="142">
        <v>9</v>
      </c>
      <c r="AQ33" s="145">
        <v>452</v>
      </c>
      <c r="AR33" s="142">
        <v>12.6</v>
      </c>
      <c r="AS33" s="145">
        <v>26</v>
      </c>
      <c r="AT33" s="121">
        <v>0</v>
      </c>
      <c r="AU33" s="145">
        <f t="shared" si="16"/>
        <v>26</v>
      </c>
      <c r="AV33" s="145">
        <v>31</v>
      </c>
      <c r="AW33" s="145">
        <v>93</v>
      </c>
      <c r="AX33" s="145">
        <v>4</v>
      </c>
      <c r="AY33" s="145">
        <f t="shared" si="17"/>
        <v>97</v>
      </c>
      <c r="AZ33" s="145">
        <v>0</v>
      </c>
      <c r="BA33" s="145">
        <v>4</v>
      </c>
      <c r="BB33" s="220">
        <f t="shared" si="18"/>
        <v>0.125</v>
      </c>
      <c r="BC33" s="133"/>
      <c r="BD33" s="133"/>
      <c r="BE33" s="133"/>
      <c r="BF33" s="133"/>
      <c r="BG33" s="133"/>
      <c r="BH33" s="133"/>
      <c r="BI33" s="133"/>
      <c r="BJ33" s="133"/>
      <c r="BK33" s="133"/>
      <c r="BL33" s="133"/>
      <c r="BM33" s="133"/>
      <c r="BN33" s="133"/>
      <c r="BO33" s="133"/>
      <c r="BP33" s="133"/>
      <c r="BQ33" s="133"/>
      <c r="BR33" s="133"/>
      <c r="BS33" s="133"/>
      <c r="BT33" s="133"/>
      <c r="BU33" s="133"/>
      <c r="BV33" s="133"/>
      <c r="BW33" s="133"/>
      <c r="BX33" s="133"/>
      <c r="BY33" s="133"/>
      <c r="BZ33" s="133"/>
      <c r="CA33" s="133"/>
      <c r="CB33" s="133"/>
      <c r="CC33" s="133"/>
      <c r="CD33" s="133"/>
      <c r="CE33" s="133"/>
      <c r="CF33" s="133"/>
      <c r="CG33" s="133"/>
      <c r="CH33" s="133"/>
      <c r="CI33" s="133"/>
      <c r="CJ33" s="133"/>
      <c r="CK33" s="133"/>
      <c r="CL33" s="133"/>
      <c r="CM33" s="133"/>
      <c r="CN33" s="133"/>
      <c r="CO33" s="133"/>
      <c r="CP33" s="133"/>
      <c r="CQ33" s="133"/>
      <c r="CR33" s="133"/>
      <c r="CS33" s="133"/>
    </row>
    <row r="34" spans="1:97" x14ac:dyDescent="0.25">
      <c r="A34" s="146" t="s">
        <v>484</v>
      </c>
      <c r="B34" s="135" t="s">
        <v>483</v>
      </c>
      <c r="C34" s="136">
        <v>2215.1592724305501</v>
      </c>
      <c r="D34" s="136">
        <v>79.776439354999098</v>
      </c>
      <c r="E34" s="147">
        <f t="shared" si="0"/>
        <v>3.6013861552928246E-2</v>
      </c>
      <c r="F34" s="112">
        <v>2.33</v>
      </c>
      <c r="G34" s="115">
        <f t="shared" si="1"/>
        <v>2.9206618129842533E-2</v>
      </c>
      <c r="H34" s="115">
        <v>2.3386402936914998</v>
      </c>
      <c r="I34" s="113">
        <f t="shared" si="2"/>
        <v>2.9314924463910052E-2</v>
      </c>
      <c r="J34" s="116" t="s">
        <v>485</v>
      </c>
      <c r="K34" s="113" t="s">
        <v>485</v>
      </c>
      <c r="L34" s="113">
        <f t="shared" si="4"/>
        <v>2.9206618129842533E-2</v>
      </c>
      <c r="M34" s="117">
        <v>54</v>
      </c>
      <c r="N34" s="220">
        <f t="shared" si="5"/>
        <v>9.2999999999999999E-2</v>
      </c>
      <c r="O34" s="118">
        <f t="shared" si="6"/>
        <v>0.67689157897489127</v>
      </c>
      <c r="P34" s="117">
        <v>53</v>
      </c>
      <c r="Q34" s="119">
        <f t="shared" si="7"/>
        <v>0.98148148148148151</v>
      </c>
      <c r="R34" s="193">
        <f t="shared" si="8"/>
        <v>1</v>
      </c>
      <c r="S34" s="119">
        <f t="shared" si="9"/>
        <v>1.8518518518518517E-2</v>
      </c>
      <c r="T34" s="121">
        <v>6</v>
      </c>
      <c r="U34" s="119">
        <f t="shared" si="10"/>
        <v>0.1111111111111111</v>
      </c>
      <c r="V34" s="149">
        <v>46</v>
      </c>
      <c r="W34" s="123">
        <f t="shared" si="11"/>
        <v>0.85185185185185186</v>
      </c>
      <c r="X34" s="124">
        <v>41258.199999999997</v>
      </c>
      <c r="Y34" s="124">
        <v>64700</v>
      </c>
      <c r="Z34" s="126">
        <v>2186686</v>
      </c>
      <c r="AA34" s="126">
        <v>64700</v>
      </c>
      <c r="AB34" s="127">
        <v>1956</v>
      </c>
      <c r="AC34" s="134">
        <v>37</v>
      </c>
      <c r="AD34" s="128">
        <f t="shared" si="12"/>
        <v>0.68518518518518523</v>
      </c>
      <c r="AE34" s="134">
        <v>6</v>
      </c>
      <c r="AF34" s="128">
        <f t="shared" si="13"/>
        <v>0.1111111111111111</v>
      </c>
      <c r="AG34" s="150">
        <v>7</v>
      </c>
      <c r="AH34" s="130">
        <f>M34-(AC34+AE34+AG34)</f>
        <v>4</v>
      </c>
      <c r="AI34" s="151">
        <v>0</v>
      </c>
      <c r="AJ34" s="141">
        <f t="shared" si="15"/>
        <v>0</v>
      </c>
      <c r="AK34" s="142">
        <v>0</v>
      </c>
      <c r="AL34" s="135">
        <v>1</v>
      </c>
      <c r="AM34" s="143">
        <v>39951</v>
      </c>
      <c r="AN34" s="143">
        <v>740</v>
      </c>
      <c r="AO34" s="144">
        <v>2.2000000000000002</v>
      </c>
      <c r="AP34" s="142">
        <v>0</v>
      </c>
      <c r="AQ34" s="145">
        <v>28</v>
      </c>
      <c r="AR34" s="142">
        <v>7</v>
      </c>
      <c r="AS34" s="145">
        <v>18</v>
      </c>
      <c r="AT34" s="121">
        <v>0</v>
      </c>
      <c r="AU34" s="145">
        <f t="shared" si="16"/>
        <v>18</v>
      </c>
      <c r="AV34" s="145">
        <v>21</v>
      </c>
      <c r="AW34" s="145">
        <v>15</v>
      </c>
      <c r="AX34" s="121">
        <v>0</v>
      </c>
      <c r="AY34" s="145">
        <f t="shared" si="17"/>
        <v>15</v>
      </c>
      <c r="AZ34" s="121">
        <v>0</v>
      </c>
      <c r="BA34" s="121">
        <v>0</v>
      </c>
      <c r="BB34" s="220">
        <f t="shared" si="18"/>
        <v>0</v>
      </c>
    </row>
    <row r="35" spans="1:97" x14ac:dyDescent="0.25">
      <c r="A35" s="152" t="s">
        <v>488</v>
      </c>
      <c r="B35" s="135" t="s">
        <v>483</v>
      </c>
      <c r="C35" s="136">
        <v>1768.64804018719</v>
      </c>
      <c r="D35" s="136">
        <v>69.874708821836805</v>
      </c>
      <c r="E35" s="147">
        <f t="shared" si="0"/>
        <v>3.9507413139383808E-2</v>
      </c>
      <c r="F35" s="112">
        <v>2.93</v>
      </c>
      <c r="G35" s="115">
        <f t="shared" si="1"/>
        <v>4.1932196203790621E-2</v>
      </c>
      <c r="H35" s="115">
        <v>2.3922372049590499</v>
      </c>
      <c r="I35" s="113">
        <f t="shared" si="2"/>
        <v>3.4236095510017252E-2</v>
      </c>
      <c r="J35" s="116">
        <v>0.54049469900561098</v>
      </c>
      <c r="K35" s="113">
        <f>J35/D35</f>
        <v>7.7351978722907961E-3</v>
      </c>
      <c r="L35" s="113">
        <f t="shared" si="4"/>
        <v>4.1932196203790621E-2</v>
      </c>
      <c r="M35" s="117">
        <v>6</v>
      </c>
      <c r="N35" s="220">
        <f t="shared" si="5"/>
        <v>6.2E-2</v>
      </c>
      <c r="O35" s="118">
        <f t="shared" si="6"/>
        <v>8.586797857431526E-2</v>
      </c>
      <c r="P35" s="117">
        <v>6</v>
      </c>
      <c r="Q35" s="119">
        <f t="shared" si="7"/>
        <v>1</v>
      </c>
      <c r="R35" s="193">
        <v>0</v>
      </c>
      <c r="S35" s="119">
        <f t="shared" si="9"/>
        <v>0</v>
      </c>
      <c r="T35" s="135">
        <v>2</v>
      </c>
      <c r="U35" s="119">
        <f t="shared" si="10"/>
        <v>0.33333333333333331</v>
      </c>
      <c r="V35" s="149">
        <v>4</v>
      </c>
      <c r="W35" s="123">
        <f t="shared" si="11"/>
        <v>0.66666666666666663</v>
      </c>
      <c r="X35" s="124">
        <v>45806.7</v>
      </c>
      <c r="Y35" s="124">
        <v>0</v>
      </c>
      <c r="Z35" s="126">
        <v>274840</v>
      </c>
      <c r="AA35" s="126">
        <v>0</v>
      </c>
      <c r="AB35" s="127">
        <v>1952</v>
      </c>
      <c r="AC35" s="134">
        <v>5</v>
      </c>
      <c r="AD35" s="128">
        <f t="shared" si="12"/>
        <v>0.83333333333333337</v>
      </c>
      <c r="AE35" s="134">
        <v>1</v>
      </c>
      <c r="AF35" s="128">
        <f t="shared" si="13"/>
        <v>0.16666666666666666</v>
      </c>
      <c r="AG35" s="150">
        <v>0</v>
      </c>
      <c r="AH35" s="130">
        <f>M35-(AC35+AE35+AG35)</f>
        <v>0</v>
      </c>
      <c r="AI35" s="151">
        <v>0</v>
      </c>
      <c r="AJ35" s="141">
        <f t="shared" si="15"/>
        <v>0</v>
      </c>
      <c r="AK35" s="121">
        <v>0</v>
      </c>
      <c r="AL35" s="121">
        <v>0</v>
      </c>
      <c r="AM35" s="143">
        <v>8010</v>
      </c>
      <c r="AN35" s="121">
        <v>0</v>
      </c>
      <c r="AO35" s="158">
        <v>18.2</v>
      </c>
      <c r="AP35" s="121">
        <v>0</v>
      </c>
      <c r="AQ35" s="135">
        <v>4</v>
      </c>
      <c r="AR35" s="121">
        <v>0</v>
      </c>
      <c r="AS35" s="145">
        <v>1</v>
      </c>
      <c r="AT35" s="121">
        <v>0</v>
      </c>
      <c r="AU35" s="145">
        <f t="shared" si="16"/>
        <v>1</v>
      </c>
      <c r="AV35" s="145">
        <v>1</v>
      </c>
      <c r="AW35" s="145">
        <v>4</v>
      </c>
      <c r="AX35" s="121">
        <v>0</v>
      </c>
      <c r="AY35" s="145">
        <f t="shared" si="17"/>
        <v>4</v>
      </c>
      <c r="AZ35" s="121">
        <v>0</v>
      </c>
      <c r="BA35" s="121">
        <v>0</v>
      </c>
      <c r="BB35" s="220">
        <f t="shared" si="18"/>
        <v>0</v>
      </c>
    </row>
    <row r="36" spans="1:97" x14ac:dyDescent="0.25">
      <c r="A36" s="152" t="s">
        <v>504</v>
      </c>
      <c r="B36" s="135" t="s">
        <v>483</v>
      </c>
      <c r="C36" s="136">
        <v>1028.27143936679</v>
      </c>
      <c r="D36" s="136">
        <v>18.5859719935744</v>
      </c>
      <c r="E36" s="147">
        <f t="shared" si="0"/>
        <v>1.8074966669325804E-2</v>
      </c>
      <c r="F36" s="112">
        <v>0.11</v>
      </c>
      <c r="G36" s="115">
        <f t="shared" si="1"/>
        <v>5.9184421475524411E-3</v>
      </c>
      <c r="H36" s="115">
        <v>0.11022369823619101</v>
      </c>
      <c r="I36" s="113">
        <f t="shared" si="2"/>
        <v>5.9304780118197686E-3</v>
      </c>
      <c r="J36" s="116" t="s">
        <v>485</v>
      </c>
      <c r="K36" s="113" t="s">
        <v>485</v>
      </c>
      <c r="L36" s="113">
        <f t="shared" si="4"/>
        <v>5.9184421475524411E-3</v>
      </c>
      <c r="M36" s="117">
        <v>5</v>
      </c>
      <c r="N36" s="220">
        <f t="shared" si="5"/>
        <v>3.1E-2</v>
      </c>
      <c r="O36" s="118">
        <f t="shared" si="6"/>
        <v>0.26902009761602003</v>
      </c>
      <c r="P36" s="117">
        <v>2</v>
      </c>
      <c r="Q36" s="119">
        <f t="shared" si="7"/>
        <v>0.4</v>
      </c>
      <c r="R36" s="190">
        <f>M36-P36</f>
        <v>3</v>
      </c>
      <c r="S36" s="154">
        <f t="shared" si="9"/>
        <v>0.6</v>
      </c>
      <c r="T36" s="121">
        <v>1</v>
      </c>
      <c r="U36" s="119">
        <f t="shared" si="10"/>
        <v>0.2</v>
      </c>
      <c r="V36" s="149">
        <v>5</v>
      </c>
      <c r="W36" s="123">
        <f t="shared" si="11"/>
        <v>1</v>
      </c>
      <c r="X36" s="124">
        <v>52300</v>
      </c>
      <c r="Y36" s="124">
        <v>91280</v>
      </c>
      <c r="Z36" s="126">
        <v>104600</v>
      </c>
      <c r="AA36" s="126">
        <v>273840</v>
      </c>
      <c r="AB36" s="127">
        <v>1984</v>
      </c>
      <c r="AC36" s="138">
        <v>1</v>
      </c>
      <c r="AD36" s="128">
        <f t="shared" si="12"/>
        <v>0.2</v>
      </c>
      <c r="AE36" s="138">
        <v>1</v>
      </c>
      <c r="AF36" s="128">
        <f t="shared" si="13"/>
        <v>0.2</v>
      </c>
      <c r="AG36" s="150">
        <v>1</v>
      </c>
      <c r="AH36" s="130">
        <f>M36-(AC36+AE36+AG36)</f>
        <v>2</v>
      </c>
      <c r="AI36" s="151">
        <v>0</v>
      </c>
      <c r="AJ36" s="141">
        <f t="shared" si="15"/>
        <v>0</v>
      </c>
      <c r="AK36" s="142">
        <v>0</v>
      </c>
      <c r="AL36" s="135">
        <v>1</v>
      </c>
      <c r="AM36" s="121">
        <v>0</v>
      </c>
      <c r="AN36" s="121">
        <v>0</v>
      </c>
      <c r="AO36" s="121">
        <v>0</v>
      </c>
      <c r="AP36" s="121">
        <v>0</v>
      </c>
      <c r="AQ36" s="121">
        <v>0</v>
      </c>
      <c r="AR36" s="121">
        <v>0</v>
      </c>
      <c r="AS36" s="145">
        <v>1</v>
      </c>
      <c r="AT36" s="121">
        <v>0</v>
      </c>
      <c r="AU36" s="145">
        <f t="shared" si="16"/>
        <v>1</v>
      </c>
      <c r="AV36" s="145">
        <v>2</v>
      </c>
      <c r="AW36" s="145">
        <v>2</v>
      </c>
      <c r="AX36" s="145">
        <v>0</v>
      </c>
      <c r="AY36" s="145">
        <f t="shared" si="17"/>
        <v>2</v>
      </c>
      <c r="AZ36" s="145">
        <v>0</v>
      </c>
      <c r="BA36" s="145">
        <v>0</v>
      </c>
      <c r="BB36" s="220">
        <f t="shared" si="18"/>
        <v>0</v>
      </c>
    </row>
    <row r="37" spans="1:97" x14ac:dyDescent="0.25">
      <c r="A37" s="152" t="s">
        <v>490</v>
      </c>
      <c r="B37" s="135" t="s">
        <v>483</v>
      </c>
      <c r="C37" s="136">
        <v>1677.09654171796</v>
      </c>
      <c r="D37" s="344">
        <v>0.48707740595962401</v>
      </c>
      <c r="E37" s="160">
        <f t="shared" si="0"/>
        <v>2.9042896091162329E-4</v>
      </c>
      <c r="F37" s="112">
        <v>0.8</v>
      </c>
      <c r="G37" s="115" t="s">
        <v>485</v>
      </c>
      <c r="H37" s="115" t="s">
        <v>485</v>
      </c>
      <c r="I37" s="113" t="s">
        <v>485</v>
      </c>
      <c r="J37" s="116" t="s">
        <v>485</v>
      </c>
      <c r="K37" s="113" t="s">
        <v>485</v>
      </c>
      <c r="L37" s="113" t="s">
        <v>485</v>
      </c>
      <c r="M37" s="117">
        <v>0</v>
      </c>
      <c r="N37" s="220">
        <f t="shared" si="5"/>
        <v>0</v>
      </c>
      <c r="O37" s="351">
        <v>0</v>
      </c>
      <c r="P37" s="161" t="s">
        <v>485</v>
      </c>
      <c r="Q37" s="162" t="s">
        <v>485</v>
      </c>
      <c r="R37" s="163" t="s">
        <v>485</v>
      </c>
      <c r="S37" s="163" t="s">
        <v>485</v>
      </c>
      <c r="T37" s="163" t="s">
        <v>485</v>
      </c>
      <c r="U37" s="163" t="s">
        <v>485</v>
      </c>
      <c r="V37" s="164" t="s">
        <v>485</v>
      </c>
      <c r="W37" s="130" t="s">
        <v>485</v>
      </c>
      <c r="X37" s="163" t="s">
        <v>485</v>
      </c>
      <c r="Y37" s="163" t="s">
        <v>485</v>
      </c>
      <c r="Z37" s="130">
        <v>0</v>
      </c>
      <c r="AA37" s="130">
        <v>0</v>
      </c>
      <c r="AB37" s="130" t="s">
        <v>485</v>
      </c>
      <c r="AC37" s="164" t="s">
        <v>485</v>
      </c>
      <c r="AD37" s="165" t="s">
        <v>485</v>
      </c>
      <c r="AE37" s="164" t="s">
        <v>485</v>
      </c>
      <c r="AF37" s="165" t="s">
        <v>485</v>
      </c>
      <c r="AG37" s="163" t="s">
        <v>485</v>
      </c>
      <c r="AH37" s="130" t="s">
        <v>485</v>
      </c>
      <c r="AI37" s="164" t="s">
        <v>485</v>
      </c>
      <c r="AJ37" s="164" t="s">
        <v>485</v>
      </c>
      <c r="AK37" s="121">
        <v>0</v>
      </c>
      <c r="AL37" s="121">
        <v>0</v>
      </c>
      <c r="AM37" s="121">
        <v>0</v>
      </c>
      <c r="AN37" s="121">
        <v>0</v>
      </c>
      <c r="AO37" s="121">
        <v>0</v>
      </c>
      <c r="AP37" s="121">
        <v>0</v>
      </c>
      <c r="AQ37" s="121">
        <v>0</v>
      </c>
      <c r="AR37" s="121">
        <v>0</v>
      </c>
      <c r="AS37" s="121">
        <v>0</v>
      </c>
      <c r="AT37" s="121">
        <v>0</v>
      </c>
      <c r="AU37" s="145">
        <f t="shared" si="16"/>
        <v>0</v>
      </c>
      <c r="AV37" s="121">
        <v>0</v>
      </c>
      <c r="AW37" s="121">
        <v>0</v>
      </c>
      <c r="AX37" s="121">
        <v>0</v>
      </c>
      <c r="AY37" s="121">
        <v>0</v>
      </c>
      <c r="AZ37" s="121">
        <v>0</v>
      </c>
      <c r="BA37" s="121">
        <v>0</v>
      </c>
      <c r="BB37" s="220">
        <f t="shared" si="18"/>
        <v>0</v>
      </c>
    </row>
    <row r="38" spans="1:97" x14ac:dyDescent="0.25">
      <c r="AB38" s="202"/>
    </row>
    <row r="39" spans="1:97" x14ac:dyDescent="0.25">
      <c r="Y39" s="204"/>
      <c r="Z39" s="204"/>
      <c r="AA39" s="204"/>
      <c r="AB39" s="202"/>
    </row>
    <row r="40" spans="1:97" x14ac:dyDescent="0.25">
      <c r="AB40" s="202"/>
      <c r="BA40" s="205"/>
    </row>
    <row r="41" spans="1:97" x14ac:dyDescent="0.25">
      <c r="AB41" s="202"/>
      <c r="BA41" s="205"/>
    </row>
    <row r="42" spans="1:97" x14ac:dyDescent="0.25">
      <c r="A42" s="206" t="s">
        <v>516</v>
      </c>
      <c r="B42" s="206"/>
      <c r="C42" s="136">
        <f>SUM(C5:C37)</f>
        <v>42851.638968436208</v>
      </c>
      <c r="D42" s="136">
        <f>SUM(D5:D37)</f>
        <v>24231.718428982716</v>
      </c>
      <c r="E42" s="207">
        <f>D42/C42</f>
        <v>0.56547938450688873</v>
      </c>
      <c r="F42" s="136">
        <f>SUM(F5:F37)</f>
        <v>1578.3300000000002</v>
      </c>
      <c r="G42" s="115">
        <f>F42/D42</f>
        <v>6.5134877025981558E-2</v>
      </c>
      <c r="H42" s="115">
        <f>SUM(H5:H37)</f>
        <v>925.18709272561978</v>
      </c>
      <c r="I42" s="207">
        <f>(H42/D42)</f>
        <v>3.818082879417399E-2</v>
      </c>
      <c r="J42" s="115">
        <f>SUM(J5:J37)</f>
        <v>677.03347737220099</v>
      </c>
      <c r="K42" s="207">
        <f>J42/D42</f>
        <v>2.7939969645835137E-2</v>
      </c>
      <c r="L42" s="207">
        <f>F42/D42</f>
        <v>6.5134877025981558E-2</v>
      </c>
      <c r="M42" s="117">
        <f>SUM(M5:M37)</f>
        <v>98005</v>
      </c>
      <c r="N42" s="162"/>
      <c r="O42" s="195">
        <f>M42/D42</f>
        <v>4.0444923577016985</v>
      </c>
      <c r="P42" s="117">
        <f>SUM(P5:P37)</f>
        <v>87068</v>
      </c>
      <c r="Q42" s="119">
        <f>P42/M42</f>
        <v>0.88840365287485334</v>
      </c>
      <c r="R42" s="122">
        <f>SUM(R5:R37)</f>
        <v>10937</v>
      </c>
      <c r="S42" s="119">
        <f>R42/M42</f>
        <v>0.11159634712514667</v>
      </c>
      <c r="T42" s="121">
        <f>SUM(T5:T37)</f>
        <v>23469</v>
      </c>
      <c r="U42" s="119">
        <f>T42/M42</f>
        <v>0.23946737411356564</v>
      </c>
      <c r="V42" s="122">
        <f>SUM(V5:V37)</f>
        <v>61267</v>
      </c>
      <c r="W42" s="208">
        <f>V42/M42</f>
        <v>0.62514157440946894</v>
      </c>
      <c r="X42" s="124">
        <f>AVERAGE(X5:X37)</f>
        <v>55154.009374999994</v>
      </c>
      <c r="Y42" s="124">
        <f>AVERAGE(Y5:Y37)</f>
        <v>515985.80624999997</v>
      </c>
      <c r="Z42" s="124">
        <f>SUM(Z5:Z37)</f>
        <v>4455139575</v>
      </c>
      <c r="AA42" s="124">
        <f>SUM(AA5:AA37)</f>
        <v>6146783285</v>
      </c>
      <c r="AB42" s="184">
        <f>MEDIAN(AB5:AB37)</f>
        <v>1960</v>
      </c>
      <c r="AC42" s="138">
        <f>SUM(AC5:AC37)</f>
        <v>65228</v>
      </c>
      <c r="AD42" s="209">
        <f>AC42/M42</f>
        <v>0.66555787970001534</v>
      </c>
      <c r="AE42" s="210">
        <f>SUM(AE5:AE37)</f>
        <v>22269</v>
      </c>
      <c r="AF42" s="209">
        <f>AE42/M42</f>
        <v>0.22722310086220091</v>
      </c>
      <c r="AG42" s="210">
        <f>SUM(AG5:AG37)</f>
        <v>3481</v>
      </c>
      <c r="AH42" s="210">
        <f>SUM(AH5:AH37)</f>
        <v>5145</v>
      </c>
      <c r="AI42" s="210">
        <f>SUM(AI5:AI37)</f>
        <v>5503</v>
      </c>
      <c r="AJ42" s="141">
        <f xml:space="preserve"> AI42 / M42</f>
        <v>5.6150196418550076E-2</v>
      </c>
      <c r="AK42" s="194">
        <f>SUM(AK5:AK37)</f>
        <v>493</v>
      </c>
      <c r="AL42" s="211">
        <f>SUM(AL5:AL37)</f>
        <v>2139</v>
      </c>
      <c r="AM42" s="143">
        <f>SUM(AM5:AM37)</f>
        <v>853839230.5999999</v>
      </c>
      <c r="AN42" s="211">
        <f>AVERAGE(AN5:AN37)</f>
        <v>9967.6854545454553</v>
      </c>
      <c r="AO42" s="144">
        <f>AVERAGE(AO5:AO37)</f>
        <v>10.708336969696971</v>
      </c>
      <c r="AP42" s="211">
        <f>SUM(AP5:AP37)</f>
        <v>6644</v>
      </c>
      <c r="AQ42" s="211">
        <f>SUM(AQ5:AQ37)</f>
        <v>513284.06</v>
      </c>
      <c r="AR42" s="144">
        <f>AVERAGE(AR5:AR37)</f>
        <v>17.388316666666668</v>
      </c>
      <c r="AS42" s="211">
        <f>SUM(AS5:AS37)</f>
        <v>13570</v>
      </c>
      <c r="AT42" s="194">
        <f>SUM(AT5:AT37)</f>
        <v>98</v>
      </c>
      <c r="AU42" s="211">
        <f>AS42+AT42</f>
        <v>13668</v>
      </c>
      <c r="AV42" s="211">
        <f>SUM(AV5:AV37)</f>
        <v>14985</v>
      </c>
      <c r="AW42" s="211">
        <f>SUM(AW5:AW37)</f>
        <v>61177</v>
      </c>
      <c r="AX42" s="211">
        <f>SUM(AX5:AX37)</f>
        <v>7828</v>
      </c>
      <c r="AY42" s="145">
        <f>AW42+AX42</f>
        <v>69005</v>
      </c>
      <c r="AZ42" s="194">
        <f>SUM(AZ5:AZ37)</f>
        <v>346</v>
      </c>
      <c r="BA42" s="211">
        <f>AT42+AX42+AZ42</f>
        <v>8272</v>
      </c>
    </row>
    <row r="43" spans="1:97" x14ac:dyDescent="0.25">
      <c r="AB43" s="212"/>
    </row>
    <row r="44" spans="1:97" x14ac:dyDescent="0.25">
      <c r="F44" s="255">
        <f xml:space="preserve"> F42 * 640</f>
        <v>1010131.2000000001</v>
      </c>
      <c r="AB44" s="212"/>
    </row>
    <row r="45" spans="1:97" x14ac:dyDescent="0.25">
      <c r="AB45" s="212"/>
    </row>
    <row r="46" spans="1:97" x14ac:dyDescent="0.25">
      <c r="AB46" s="212"/>
      <c r="AC46" s="212"/>
      <c r="AD46" s="205"/>
    </row>
    <row r="47" spans="1:97" x14ac:dyDescent="0.25">
      <c r="AB47" s="212"/>
      <c r="AC47" s="212"/>
      <c r="AD47" s="205"/>
    </row>
    <row r="48" spans="1:97" x14ac:dyDescent="0.25">
      <c r="AB48" s="212"/>
      <c r="AC48" s="212"/>
      <c r="AD48" s="205"/>
    </row>
    <row r="49" spans="28:97" x14ac:dyDescent="0.25">
      <c r="AB49" s="212"/>
      <c r="AC49" s="212"/>
      <c r="AD49" s="205"/>
    </row>
    <row r="50" spans="28:97" x14ac:dyDescent="0.25">
      <c r="AB50" s="212"/>
      <c r="AC50" s="212"/>
      <c r="AD50" s="205"/>
    </row>
    <row r="51" spans="28:97" x14ac:dyDescent="0.25">
      <c r="AB51" s="212"/>
      <c r="AC51" s="212"/>
      <c r="AD51" s="205"/>
    </row>
    <row r="52" spans="28:97" x14ac:dyDescent="0.25">
      <c r="AB52" s="212"/>
      <c r="AC52" s="212"/>
      <c r="AD52" s="205"/>
    </row>
    <row r="53" spans="28:97" x14ac:dyDescent="0.25">
      <c r="AB53" s="212"/>
      <c r="AC53" s="212"/>
      <c r="AD53" s="205"/>
    </row>
    <row r="54" spans="28:97" x14ac:dyDescent="0.25">
      <c r="AB54" s="212"/>
      <c r="AC54" s="212"/>
      <c r="AD54" s="205"/>
    </row>
    <row r="55" spans="28:97" x14ac:dyDescent="0.25">
      <c r="AB55" s="212"/>
      <c r="AC55" s="212"/>
      <c r="AD55" s="205"/>
    </row>
    <row r="56" spans="28:97" x14ac:dyDescent="0.25">
      <c r="AB56" s="212"/>
      <c r="AC56" s="212"/>
      <c r="AD56" s="205"/>
    </row>
    <row r="57" spans="28:97" x14ac:dyDescent="0.25">
      <c r="AB57" s="212"/>
      <c r="CS57" s="213"/>
    </row>
    <row r="58" spans="28:97" x14ac:dyDescent="0.25">
      <c r="AB58" s="212"/>
      <c r="CS58" s="213"/>
    </row>
    <row r="59" spans="28:97" x14ac:dyDescent="0.25">
      <c r="AB59" s="212"/>
      <c r="CS59" s="213"/>
    </row>
    <row r="60" spans="28:97" x14ac:dyDescent="0.25">
      <c r="AB60" s="212"/>
      <c r="CS60" s="213"/>
    </row>
    <row r="61" spans="28:97" x14ac:dyDescent="0.25">
      <c r="AB61" s="212"/>
      <c r="CS61" s="213"/>
    </row>
    <row r="62" spans="28:97" x14ac:dyDescent="0.25">
      <c r="AB62" s="212"/>
      <c r="CS62" s="213"/>
    </row>
    <row r="63" spans="28:97" x14ac:dyDescent="0.25">
      <c r="AB63" s="212"/>
      <c r="CS63" s="213"/>
    </row>
    <row r="64" spans="28:97" x14ac:dyDescent="0.25">
      <c r="AB64" s="212"/>
      <c r="CS64" s="213"/>
    </row>
    <row r="65" spans="28:97" x14ac:dyDescent="0.25">
      <c r="AB65" s="212"/>
      <c r="CS65" s="213"/>
    </row>
    <row r="66" spans="28:97" x14ac:dyDescent="0.25">
      <c r="AB66" s="212"/>
      <c r="CS66" s="213"/>
    </row>
    <row r="67" spans="28:97" x14ac:dyDescent="0.25">
      <c r="AB67" s="212"/>
      <c r="CS67" s="213"/>
    </row>
    <row r="68" spans="28:97" x14ac:dyDescent="0.25">
      <c r="AB68" s="212"/>
      <c r="CS68" s="213"/>
    </row>
    <row r="69" spans="28:97" x14ac:dyDescent="0.25">
      <c r="AB69" s="212"/>
      <c r="CS69" s="213"/>
    </row>
    <row r="70" spans="28:97" x14ac:dyDescent="0.25">
      <c r="AB70" s="212"/>
      <c r="CS70" s="213"/>
    </row>
    <row r="71" spans="28:97" x14ac:dyDescent="0.25">
      <c r="AB71" s="212"/>
      <c r="CS71" s="213"/>
    </row>
    <row r="72" spans="28:97" x14ac:dyDescent="0.25">
      <c r="AB72" s="212"/>
      <c r="CS72" s="213"/>
    </row>
    <row r="73" spans="28:97" x14ac:dyDescent="0.25">
      <c r="AB73" s="212"/>
      <c r="CS73" s="213"/>
    </row>
    <row r="74" spans="28:97" x14ac:dyDescent="0.25">
      <c r="AB74" s="212"/>
      <c r="CS74" s="213"/>
    </row>
    <row r="75" spans="28:97" x14ac:dyDescent="0.25">
      <c r="AB75" s="212"/>
      <c r="CS75" s="213"/>
    </row>
    <row r="76" spans="28:97" x14ac:dyDescent="0.25">
      <c r="AB76" s="212"/>
      <c r="CS76" s="213"/>
    </row>
    <row r="77" spans="28:97" x14ac:dyDescent="0.25">
      <c r="AB77" s="212"/>
      <c r="CS77" s="213"/>
    </row>
    <row r="78" spans="28:97" x14ac:dyDescent="0.25">
      <c r="AB78" s="212"/>
      <c r="CS78" s="213"/>
    </row>
    <row r="79" spans="28:97" x14ac:dyDescent="0.25">
      <c r="AB79" s="212"/>
      <c r="CS79" s="213"/>
    </row>
    <row r="80" spans="28:97" x14ac:dyDescent="0.25">
      <c r="AB80" s="212"/>
      <c r="CS80" s="213"/>
    </row>
    <row r="81" spans="28:97" x14ac:dyDescent="0.25">
      <c r="AB81" s="212"/>
      <c r="CS81" s="213"/>
    </row>
    <row r="82" spans="28:97" x14ac:dyDescent="0.25">
      <c r="AB82" s="212"/>
      <c r="CS82" s="213"/>
    </row>
    <row r="83" spans="28:97" x14ac:dyDescent="0.25">
      <c r="AB83" s="212"/>
      <c r="CS83" s="213"/>
    </row>
    <row r="84" spans="28:97" x14ac:dyDescent="0.25">
      <c r="AB84" s="212"/>
      <c r="CS84" s="213"/>
    </row>
    <row r="85" spans="28:97" x14ac:dyDescent="0.25">
      <c r="AB85" s="212"/>
      <c r="CS85" s="213"/>
    </row>
    <row r="86" spans="28:97" x14ac:dyDescent="0.25">
      <c r="AB86" s="212"/>
      <c r="CS86" s="213"/>
    </row>
    <row r="87" spans="28:97" x14ac:dyDescent="0.25">
      <c r="AB87" s="212"/>
      <c r="CS87" s="213"/>
    </row>
    <row r="88" spans="28:97" x14ac:dyDescent="0.25">
      <c r="AB88" s="212"/>
      <c r="CS88" s="213"/>
    </row>
    <row r="89" spans="28:97" x14ac:dyDescent="0.25">
      <c r="AB89" s="212"/>
      <c r="CS89" s="213"/>
    </row>
    <row r="90" spans="28:97" x14ac:dyDescent="0.25">
      <c r="AB90" s="212"/>
      <c r="CS90" s="213"/>
    </row>
    <row r="91" spans="28:97" x14ac:dyDescent="0.25">
      <c r="AB91" s="212"/>
      <c r="CS91" s="213"/>
    </row>
    <row r="92" spans="28:97" x14ac:dyDescent="0.25">
      <c r="AB92" s="212"/>
      <c r="CS92" s="213"/>
    </row>
    <row r="93" spans="28:97" x14ac:dyDescent="0.25">
      <c r="AB93" s="212"/>
      <c r="CS93" s="213"/>
    </row>
    <row r="94" spans="28:97" x14ac:dyDescent="0.25">
      <c r="AB94" s="212"/>
      <c r="CS94" s="213"/>
    </row>
    <row r="95" spans="28:97" x14ac:dyDescent="0.25">
      <c r="AB95" s="212"/>
      <c r="CS95" s="213"/>
    </row>
    <row r="96" spans="28:97" x14ac:dyDescent="0.25">
      <c r="AB96" s="212"/>
      <c r="CS96" s="213"/>
    </row>
    <row r="97" spans="28:97" x14ac:dyDescent="0.25">
      <c r="AB97" s="212"/>
      <c r="CS97" s="213"/>
    </row>
    <row r="98" spans="28:97" x14ac:dyDescent="0.25">
      <c r="AB98" s="212"/>
      <c r="CS98" s="213"/>
    </row>
    <row r="99" spans="28:97" x14ac:dyDescent="0.25">
      <c r="AB99" s="212"/>
      <c r="CS99" s="213"/>
    </row>
    <row r="100" spans="28:97" x14ac:dyDescent="0.25">
      <c r="AB100" s="212"/>
      <c r="CS100" s="213"/>
    </row>
    <row r="101" spans="28:97" x14ac:dyDescent="0.25">
      <c r="AB101" s="212"/>
      <c r="CS101" s="213"/>
    </row>
    <row r="102" spans="28:97" x14ac:dyDescent="0.25">
      <c r="AB102" s="212"/>
      <c r="CS102" s="213"/>
    </row>
    <row r="103" spans="28:97" x14ac:dyDescent="0.25">
      <c r="AB103" s="212"/>
      <c r="CS103" s="213"/>
    </row>
    <row r="104" spans="28:97" x14ac:dyDescent="0.25">
      <c r="AB104" s="212"/>
      <c r="CS104" s="213"/>
    </row>
    <row r="105" spans="28:97" x14ac:dyDescent="0.25">
      <c r="AB105" s="212"/>
      <c r="CS105" s="213"/>
    </row>
    <row r="106" spans="28:97" x14ac:dyDescent="0.25">
      <c r="AB106" s="212"/>
      <c r="CS106" s="213"/>
    </row>
    <row r="107" spans="28:97" x14ac:dyDescent="0.25">
      <c r="AB107" s="212"/>
      <c r="CS107" s="213"/>
    </row>
    <row r="108" spans="28:97" x14ac:dyDescent="0.25">
      <c r="AB108" s="212"/>
      <c r="CS108" s="213"/>
    </row>
    <row r="109" spans="28:97" x14ac:dyDescent="0.25">
      <c r="AB109" s="212"/>
      <c r="CS109" s="213"/>
    </row>
    <row r="110" spans="28:97" x14ac:dyDescent="0.25">
      <c r="AB110" s="212"/>
      <c r="CS110" s="213"/>
    </row>
    <row r="111" spans="28:97" x14ac:dyDescent="0.25">
      <c r="AB111" s="212"/>
      <c r="CS111" s="213"/>
    </row>
    <row r="112" spans="28:97" x14ac:dyDescent="0.25">
      <c r="AB112" s="212"/>
      <c r="CS112" s="213"/>
    </row>
    <row r="113" spans="28:97" x14ac:dyDescent="0.25">
      <c r="AB113" s="212"/>
      <c r="CS113" s="213"/>
    </row>
    <row r="114" spans="28:97" x14ac:dyDescent="0.25">
      <c r="AB114" s="212"/>
      <c r="CS114" s="213"/>
    </row>
    <row r="115" spans="28:97" x14ac:dyDescent="0.25">
      <c r="AB115" s="212"/>
      <c r="CS115" s="213"/>
    </row>
    <row r="116" spans="28:97" x14ac:dyDescent="0.25">
      <c r="AB116" s="212"/>
      <c r="CS116" s="213"/>
    </row>
    <row r="117" spans="28:97" x14ac:dyDescent="0.25">
      <c r="AB117" s="212"/>
      <c r="CS117" s="213"/>
    </row>
    <row r="118" spans="28:97" x14ac:dyDescent="0.25">
      <c r="AB118" s="212"/>
      <c r="CS118" s="213"/>
    </row>
    <row r="119" spans="28:97" x14ac:dyDescent="0.25">
      <c r="AB119" s="212"/>
      <c r="CS119" s="213"/>
    </row>
    <row r="120" spans="28:97" x14ac:dyDescent="0.25">
      <c r="AB120" s="212"/>
      <c r="CS120" s="213"/>
    </row>
    <row r="121" spans="28:97" x14ac:dyDescent="0.25">
      <c r="AB121" s="212"/>
      <c r="CS121" s="213"/>
    </row>
    <row r="122" spans="28:97" x14ac:dyDescent="0.25">
      <c r="AB122" s="212"/>
      <c r="CS122" s="213"/>
    </row>
    <row r="123" spans="28:97" x14ac:dyDescent="0.25">
      <c r="AB123" s="212"/>
      <c r="CS123" s="213"/>
    </row>
    <row r="124" spans="28:97" x14ac:dyDescent="0.25">
      <c r="AB124" s="212"/>
      <c r="CS124" s="213"/>
    </row>
    <row r="125" spans="28:97" x14ac:dyDescent="0.25">
      <c r="AB125" s="212"/>
      <c r="CS125" s="213"/>
    </row>
    <row r="126" spans="28:97" x14ac:dyDescent="0.25">
      <c r="AB126" s="212"/>
      <c r="CS126" s="213"/>
    </row>
    <row r="127" spans="28:97" x14ac:dyDescent="0.25">
      <c r="AB127" s="212"/>
      <c r="CS127" s="213"/>
    </row>
    <row r="128" spans="28:97" x14ac:dyDescent="0.25">
      <c r="AB128" s="212"/>
      <c r="CS128" s="213"/>
    </row>
    <row r="129" spans="28:97" x14ac:dyDescent="0.25">
      <c r="AB129" s="212"/>
      <c r="CS129" s="213"/>
    </row>
    <row r="130" spans="28:97" x14ac:dyDescent="0.25">
      <c r="AB130" s="212"/>
      <c r="CS130" s="213"/>
    </row>
    <row r="131" spans="28:97" x14ac:dyDescent="0.25">
      <c r="AB131" s="212"/>
      <c r="CS131" s="213"/>
    </row>
    <row r="132" spans="28:97" x14ac:dyDescent="0.25">
      <c r="AB132" s="212"/>
      <c r="CS132" s="213"/>
    </row>
    <row r="133" spans="28:97" x14ac:dyDescent="0.25">
      <c r="AB133" s="212"/>
      <c r="CS133" s="213"/>
    </row>
    <row r="134" spans="28:97" x14ac:dyDescent="0.25">
      <c r="AB134" s="212"/>
      <c r="CS134" s="213"/>
    </row>
    <row r="135" spans="28:97" x14ac:dyDescent="0.25">
      <c r="AB135" s="212"/>
      <c r="CS135" s="213"/>
    </row>
    <row r="136" spans="28:97" x14ac:dyDescent="0.25">
      <c r="AB136" s="212"/>
      <c r="CS136" s="213"/>
    </row>
    <row r="137" spans="28:97" x14ac:dyDescent="0.25">
      <c r="AB137" s="212"/>
      <c r="CS137" s="213"/>
    </row>
    <row r="138" spans="28:97" x14ac:dyDescent="0.25">
      <c r="AB138" s="212"/>
      <c r="CS138" s="213"/>
    </row>
    <row r="139" spans="28:97" x14ac:dyDescent="0.25">
      <c r="AB139" s="212"/>
      <c r="CS139" s="213"/>
    </row>
    <row r="140" spans="28:97" x14ac:dyDescent="0.25">
      <c r="AB140" s="212"/>
      <c r="CS140" s="213"/>
    </row>
    <row r="141" spans="28:97" x14ac:dyDescent="0.25">
      <c r="AB141" s="212"/>
      <c r="CS141" s="213"/>
    </row>
    <row r="142" spans="28:97" x14ac:dyDescent="0.25">
      <c r="AB142" s="212"/>
      <c r="CS142" s="213"/>
    </row>
    <row r="143" spans="28:97" x14ac:dyDescent="0.25">
      <c r="AB143" s="212"/>
      <c r="CS143" s="213"/>
    </row>
    <row r="144" spans="28:97" x14ac:dyDescent="0.25">
      <c r="AB144" s="212"/>
      <c r="CS144" s="213"/>
    </row>
    <row r="145" spans="28:97" x14ac:dyDescent="0.25">
      <c r="AB145" s="212"/>
      <c r="CS145" s="213"/>
    </row>
    <row r="146" spans="28:97" x14ac:dyDescent="0.25">
      <c r="AB146" s="212"/>
      <c r="CS146" s="213"/>
    </row>
    <row r="147" spans="28:97" x14ac:dyDescent="0.25">
      <c r="AB147" s="212"/>
      <c r="CS147" s="213"/>
    </row>
    <row r="148" spans="28:97" x14ac:dyDescent="0.25">
      <c r="AB148" s="212"/>
      <c r="CS148" s="213"/>
    </row>
    <row r="149" spans="28:97" x14ac:dyDescent="0.25">
      <c r="AB149" s="212"/>
      <c r="CS149" s="213"/>
    </row>
    <row r="150" spans="28:97" x14ac:dyDescent="0.25">
      <c r="AB150" s="212"/>
      <c r="CS150" s="213"/>
    </row>
    <row r="151" spans="28:97" x14ac:dyDescent="0.25">
      <c r="AB151" s="212"/>
      <c r="CS151" s="213"/>
    </row>
    <row r="152" spans="28:97" x14ac:dyDescent="0.25">
      <c r="AB152" s="212"/>
      <c r="CS152" s="213"/>
    </row>
    <row r="153" spans="28:97" x14ac:dyDescent="0.25">
      <c r="AB153" s="212"/>
      <c r="CS153" s="213"/>
    </row>
    <row r="154" spans="28:97" x14ac:dyDescent="0.25">
      <c r="AB154" s="212"/>
      <c r="CS154" s="213"/>
    </row>
    <row r="155" spans="28:97" x14ac:dyDescent="0.25">
      <c r="AB155" s="212"/>
      <c r="CS155" s="213"/>
    </row>
    <row r="156" spans="28:97" x14ac:dyDescent="0.25">
      <c r="AB156" s="212"/>
      <c r="CS156" s="213"/>
    </row>
    <row r="157" spans="28:97" x14ac:dyDescent="0.25">
      <c r="AB157" s="212"/>
      <c r="CS157" s="213"/>
    </row>
    <row r="158" spans="28:97" x14ac:dyDescent="0.25">
      <c r="AB158" s="212"/>
      <c r="CS158" s="213"/>
    </row>
    <row r="159" spans="28:97" x14ac:dyDescent="0.25">
      <c r="AB159" s="212"/>
      <c r="CS159" s="213"/>
    </row>
    <row r="160" spans="28:97" x14ac:dyDescent="0.25">
      <c r="AB160" s="212"/>
      <c r="CS160" s="213"/>
    </row>
    <row r="161" spans="28:97" x14ac:dyDescent="0.25">
      <c r="AB161" s="212"/>
      <c r="CS161" s="213"/>
    </row>
    <row r="162" spans="28:97" x14ac:dyDescent="0.25">
      <c r="AB162" s="212"/>
      <c r="CS162" s="213"/>
    </row>
    <row r="163" spans="28:97" x14ac:dyDescent="0.25">
      <c r="AB163" s="212"/>
      <c r="CS163" s="213"/>
    </row>
    <row r="164" spans="28:97" x14ac:dyDescent="0.25">
      <c r="AB164" s="212"/>
      <c r="CS164" s="213"/>
    </row>
    <row r="165" spans="28:97" x14ac:dyDescent="0.25">
      <c r="AB165" s="212"/>
      <c r="CS165" s="213"/>
    </row>
    <row r="166" spans="28:97" x14ac:dyDescent="0.25">
      <c r="AB166" s="212"/>
      <c r="CS166" s="213"/>
    </row>
    <row r="167" spans="28:97" x14ac:dyDescent="0.25">
      <c r="AB167" s="212"/>
      <c r="CS167" s="213"/>
    </row>
    <row r="168" spans="28:97" x14ac:dyDescent="0.25">
      <c r="AB168" s="212"/>
      <c r="CS168" s="213"/>
    </row>
    <row r="169" spans="28:97" x14ac:dyDescent="0.25">
      <c r="AB169" s="212"/>
      <c r="CS169" s="213"/>
    </row>
    <row r="170" spans="28:97" x14ac:dyDescent="0.25">
      <c r="AB170" s="212"/>
      <c r="CS170" s="213"/>
    </row>
    <row r="171" spans="28:97" x14ac:dyDescent="0.25">
      <c r="AB171" s="212"/>
      <c r="CS171" s="213"/>
    </row>
    <row r="172" spans="28:97" x14ac:dyDescent="0.25">
      <c r="AB172" s="212"/>
      <c r="CS172" s="213"/>
    </row>
    <row r="173" spans="28:97" x14ac:dyDescent="0.25">
      <c r="AB173" s="212"/>
      <c r="CS173" s="213"/>
    </row>
    <row r="174" spans="28:97" x14ac:dyDescent="0.25">
      <c r="AB174" s="212"/>
      <c r="CS174" s="213"/>
    </row>
    <row r="175" spans="28:97" x14ac:dyDescent="0.25">
      <c r="AB175" s="212"/>
      <c r="CS175" s="213"/>
    </row>
    <row r="176" spans="28:97" x14ac:dyDescent="0.25">
      <c r="AB176" s="212"/>
      <c r="CS176" s="213"/>
    </row>
    <row r="177" spans="28:97" x14ac:dyDescent="0.25">
      <c r="AB177" s="212"/>
      <c r="CS177" s="213"/>
    </row>
    <row r="178" spans="28:97" x14ac:dyDescent="0.25">
      <c r="AB178" s="212"/>
      <c r="CS178" s="213"/>
    </row>
    <row r="179" spans="28:97" x14ac:dyDescent="0.25">
      <c r="AB179" s="212"/>
      <c r="CS179" s="213"/>
    </row>
    <row r="180" spans="28:97" x14ac:dyDescent="0.25">
      <c r="AB180" s="212"/>
      <c r="CS180" s="213"/>
    </row>
    <row r="181" spans="28:97" x14ac:dyDescent="0.25">
      <c r="AB181" s="212"/>
      <c r="CS181" s="213"/>
    </row>
    <row r="182" spans="28:97" x14ac:dyDescent="0.25">
      <c r="AB182" s="212"/>
      <c r="CS182" s="213"/>
    </row>
    <row r="183" spans="28:97" x14ac:dyDescent="0.25">
      <c r="AB183" s="212"/>
      <c r="CS183" s="213"/>
    </row>
    <row r="184" spans="28:97" x14ac:dyDescent="0.25">
      <c r="AB184" s="212"/>
      <c r="CS184" s="213"/>
    </row>
    <row r="185" spans="28:97" x14ac:dyDescent="0.25">
      <c r="AB185" s="212"/>
      <c r="CS185" s="213"/>
    </row>
    <row r="186" spans="28:97" x14ac:dyDescent="0.25">
      <c r="AB186" s="212"/>
      <c r="CS186" s="213"/>
    </row>
    <row r="187" spans="28:97" x14ac:dyDescent="0.25">
      <c r="AB187" s="212"/>
      <c r="CS187" s="213"/>
    </row>
    <row r="188" spans="28:97" x14ac:dyDescent="0.25">
      <c r="AB188" s="212"/>
      <c r="CS188" s="213"/>
    </row>
    <row r="189" spans="28:97" x14ac:dyDescent="0.25">
      <c r="AB189" s="212"/>
      <c r="CS189" s="213"/>
    </row>
    <row r="190" spans="28:97" x14ac:dyDescent="0.25">
      <c r="AB190" s="212"/>
      <c r="CS190" s="213"/>
    </row>
    <row r="191" spans="28:97" x14ac:dyDescent="0.25">
      <c r="AB191" s="212"/>
      <c r="CS191" s="213"/>
    </row>
    <row r="192" spans="28:97" x14ac:dyDescent="0.25">
      <c r="AB192" s="212"/>
      <c r="CS192" s="213"/>
    </row>
    <row r="193" spans="28:97" x14ac:dyDescent="0.25">
      <c r="AB193" s="212"/>
      <c r="CS193" s="213"/>
    </row>
    <row r="194" spans="28:97" x14ac:dyDescent="0.25">
      <c r="AB194" s="212"/>
      <c r="CS194" s="213"/>
    </row>
    <row r="195" spans="28:97" x14ac:dyDescent="0.25">
      <c r="AB195" s="212"/>
      <c r="CS195" s="213"/>
    </row>
    <row r="196" spans="28:97" x14ac:dyDescent="0.25">
      <c r="AB196" s="212"/>
      <c r="CS196" s="213"/>
    </row>
    <row r="197" spans="28:97" x14ac:dyDescent="0.25">
      <c r="AB197" s="212"/>
      <c r="CS197" s="213"/>
    </row>
    <row r="198" spans="28:97" x14ac:dyDescent="0.25">
      <c r="AB198" s="212"/>
      <c r="CS198" s="213"/>
    </row>
    <row r="199" spans="28:97" x14ac:dyDescent="0.25">
      <c r="AB199" s="212"/>
      <c r="CS199" s="213"/>
    </row>
    <row r="200" spans="28:97" x14ac:dyDescent="0.25">
      <c r="AB200" s="212"/>
      <c r="CS200" s="213"/>
    </row>
    <row r="201" spans="28:97" x14ac:dyDescent="0.25">
      <c r="AB201" s="212"/>
      <c r="CS201" s="213"/>
    </row>
    <row r="202" spans="28:97" x14ac:dyDescent="0.25">
      <c r="AB202" s="212"/>
      <c r="CS202" s="213"/>
    </row>
    <row r="203" spans="28:97" x14ac:dyDescent="0.25">
      <c r="AB203" s="212"/>
      <c r="CS203" s="213"/>
    </row>
    <row r="204" spans="28:97" x14ac:dyDescent="0.25">
      <c r="AB204" s="212"/>
      <c r="CS204" s="213"/>
    </row>
    <row r="205" spans="28:97" x14ac:dyDescent="0.25">
      <c r="AB205" s="212"/>
      <c r="CS205" s="213"/>
    </row>
    <row r="206" spans="28:97" x14ac:dyDescent="0.25">
      <c r="AB206" s="212"/>
      <c r="CS206" s="213"/>
    </row>
    <row r="207" spans="28:97" x14ac:dyDescent="0.25">
      <c r="AB207" s="212"/>
      <c r="CS207" s="213"/>
    </row>
    <row r="208" spans="28:97" x14ac:dyDescent="0.25">
      <c r="AB208" s="212"/>
      <c r="CS208" s="213"/>
    </row>
    <row r="209" spans="28:97" x14ac:dyDescent="0.25">
      <c r="AB209" s="212"/>
      <c r="CS209" s="213"/>
    </row>
    <row r="210" spans="28:97" x14ac:dyDescent="0.25">
      <c r="AB210" s="212"/>
      <c r="CS210" s="213"/>
    </row>
    <row r="211" spans="28:97" x14ac:dyDescent="0.25">
      <c r="AB211" s="212"/>
      <c r="CS211" s="213"/>
    </row>
    <row r="212" spans="28:97" x14ac:dyDescent="0.25">
      <c r="AB212" s="212"/>
      <c r="CS212" s="213"/>
    </row>
    <row r="213" spans="28:97" x14ac:dyDescent="0.25">
      <c r="AB213" s="212"/>
      <c r="CS213" s="213"/>
    </row>
    <row r="214" spans="28:97" x14ac:dyDescent="0.25">
      <c r="AB214" s="212"/>
      <c r="CS214" s="213"/>
    </row>
    <row r="215" spans="28:97" x14ac:dyDescent="0.25">
      <c r="AB215" s="212"/>
      <c r="CS215" s="213"/>
    </row>
    <row r="216" spans="28:97" x14ac:dyDescent="0.25">
      <c r="AB216" s="212"/>
      <c r="CS216" s="213"/>
    </row>
    <row r="217" spans="28:97" x14ac:dyDescent="0.25">
      <c r="AB217" s="212"/>
      <c r="CS217" s="213"/>
    </row>
    <row r="218" spans="28:97" x14ac:dyDescent="0.25">
      <c r="AB218" s="212"/>
      <c r="CS218" s="213"/>
    </row>
    <row r="219" spans="28:97" x14ac:dyDescent="0.25">
      <c r="AB219" s="212"/>
      <c r="CS219" s="213"/>
    </row>
    <row r="220" spans="28:97" x14ac:dyDescent="0.25">
      <c r="AB220" s="212"/>
      <c r="CS220" s="213"/>
    </row>
    <row r="221" spans="28:97" x14ac:dyDescent="0.25">
      <c r="AB221" s="212"/>
      <c r="CS221" s="213"/>
    </row>
    <row r="222" spans="28:97" x14ac:dyDescent="0.25">
      <c r="AB222" s="212"/>
      <c r="CS222" s="213"/>
    </row>
    <row r="223" spans="28:97" x14ac:dyDescent="0.25">
      <c r="AB223" s="212"/>
      <c r="CS223" s="213"/>
    </row>
    <row r="224" spans="28:97" x14ac:dyDescent="0.25">
      <c r="AB224" s="212"/>
      <c r="CS224" s="213"/>
    </row>
    <row r="225" spans="28:97" x14ac:dyDescent="0.25">
      <c r="AB225" s="212"/>
      <c r="CS225" s="213"/>
    </row>
    <row r="226" spans="28:97" x14ac:dyDescent="0.25">
      <c r="AB226" s="212"/>
      <c r="CS226" s="213"/>
    </row>
    <row r="227" spans="28:97" x14ac:dyDescent="0.25">
      <c r="AB227" s="212"/>
      <c r="CS227" s="213"/>
    </row>
    <row r="228" spans="28:97" x14ac:dyDescent="0.25">
      <c r="AB228" s="212"/>
      <c r="CS228" s="213"/>
    </row>
    <row r="229" spans="28:97" x14ac:dyDescent="0.25">
      <c r="AB229" s="212"/>
      <c r="CS229" s="213"/>
    </row>
    <row r="230" spans="28:97" x14ac:dyDescent="0.25">
      <c r="AB230" s="212"/>
      <c r="CS230" s="213"/>
    </row>
    <row r="231" spans="28:97" x14ac:dyDescent="0.25">
      <c r="AB231" s="212"/>
      <c r="CS231" s="213"/>
    </row>
    <row r="232" spans="28:97" x14ac:dyDescent="0.25">
      <c r="AB232" s="212"/>
      <c r="CS232" s="213"/>
    </row>
    <row r="233" spans="28:97" x14ac:dyDescent="0.25">
      <c r="AB233" s="212"/>
      <c r="CS233" s="213"/>
    </row>
    <row r="234" spans="28:97" x14ac:dyDescent="0.25">
      <c r="AB234" s="212"/>
      <c r="CS234" s="213"/>
    </row>
    <row r="235" spans="28:97" x14ac:dyDescent="0.25">
      <c r="AB235" s="212"/>
      <c r="CS235" s="213"/>
    </row>
    <row r="236" spans="28:97" x14ac:dyDescent="0.25">
      <c r="AB236" s="212"/>
      <c r="CS236" s="213"/>
    </row>
    <row r="237" spans="28:97" x14ac:dyDescent="0.25">
      <c r="AB237" s="212"/>
      <c r="CS237" s="213"/>
    </row>
    <row r="238" spans="28:97" x14ac:dyDescent="0.25">
      <c r="AB238" s="212"/>
      <c r="CS238" s="213"/>
    </row>
    <row r="239" spans="28:97" x14ac:dyDescent="0.25">
      <c r="AB239" s="212"/>
      <c r="CS239" s="213"/>
    </row>
    <row r="240" spans="28:97" x14ac:dyDescent="0.25">
      <c r="AB240" s="212"/>
      <c r="CS240" s="213"/>
    </row>
    <row r="241" spans="28:97" x14ac:dyDescent="0.25">
      <c r="AB241" s="212"/>
      <c r="CS241" s="213"/>
    </row>
    <row r="242" spans="28:97" x14ac:dyDescent="0.25">
      <c r="AB242" s="212"/>
      <c r="CS242" s="213"/>
    </row>
    <row r="243" spans="28:97" x14ac:dyDescent="0.25">
      <c r="AB243" s="212"/>
      <c r="CS243" s="213"/>
    </row>
    <row r="244" spans="28:97" x14ac:dyDescent="0.25">
      <c r="AB244" s="212"/>
      <c r="CS244" s="213"/>
    </row>
    <row r="245" spans="28:97" x14ac:dyDescent="0.25">
      <c r="AB245" s="212"/>
      <c r="CS245" s="213"/>
    </row>
    <row r="246" spans="28:97" x14ac:dyDescent="0.25">
      <c r="AB246" s="212"/>
      <c r="CS246" s="213"/>
    </row>
    <row r="247" spans="28:97" x14ac:dyDescent="0.25">
      <c r="AB247" s="212"/>
      <c r="CS247" s="213"/>
    </row>
    <row r="248" spans="28:97" x14ac:dyDescent="0.25">
      <c r="AB248" s="212"/>
      <c r="CS248" s="213"/>
    </row>
    <row r="249" spans="28:97" x14ac:dyDescent="0.25">
      <c r="AB249" s="212"/>
      <c r="CS249" s="213"/>
    </row>
    <row r="250" spans="28:97" x14ac:dyDescent="0.25">
      <c r="AB250" s="212"/>
      <c r="CS250" s="213"/>
    </row>
    <row r="251" spans="28:97" x14ac:dyDescent="0.25">
      <c r="AB251" s="212"/>
      <c r="CS251" s="213"/>
    </row>
    <row r="252" spans="28:97" x14ac:dyDescent="0.25">
      <c r="AB252" s="212"/>
      <c r="CS252" s="213"/>
    </row>
    <row r="253" spans="28:97" x14ac:dyDescent="0.25">
      <c r="AB253" s="212"/>
      <c r="CS253" s="213"/>
    </row>
    <row r="254" spans="28:97" x14ac:dyDescent="0.25">
      <c r="AB254" s="212"/>
      <c r="CS254" s="213"/>
    </row>
    <row r="255" spans="28:97" x14ac:dyDescent="0.25">
      <c r="AB255" s="212"/>
      <c r="CS255" s="213"/>
    </row>
    <row r="256" spans="28:97" x14ac:dyDescent="0.25">
      <c r="AB256" s="212"/>
      <c r="CS256" s="213"/>
    </row>
    <row r="257" spans="28:97" x14ac:dyDescent="0.25">
      <c r="AB257" s="212"/>
      <c r="CS257" s="213"/>
    </row>
    <row r="258" spans="28:97" x14ac:dyDescent="0.25">
      <c r="AB258" s="212"/>
      <c r="CS258" s="213"/>
    </row>
    <row r="259" spans="28:97" x14ac:dyDescent="0.25">
      <c r="AB259" s="212"/>
      <c r="CS259" s="213"/>
    </row>
    <row r="260" spans="28:97" x14ac:dyDescent="0.25">
      <c r="AB260" s="212"/>
      <c r="CS260" s="213"/>
    </row>
    <row r="261" spans="28:97" x14ac:dyDescent="0.25">
      <c r="AB261" s="212"/>
      <c r="CS261" s="213"/>
    </row>
    <row r="262" spans="28:97" x14ac:dyDescent="0.25">
      <c r="AB262" s="212"/>
      <c r="CS262" s="213"/>
    </row>
    <row r="263" spans="28:97" x14ac:dyDescent="0.25">
      <c r="AB263" s="212"/>
      <c r="CS263" s="213"/>
    </row>
    <row r="264" spans="28:97" x14ac:dyDescent="0.25">
      <c r="AB264" s="212"/>
      <c r="CS264" s="213"/>
    </row>
    <row r="265" spans="28:97" x14ac:dyDescent="0.25">
      <c r="AB265" s="212"/>
      <c r="CS265" s="213"/>
    </row>
    <row r="266" spans="28:97" x14ac:dyDescent="0.25">
      <c r="AB266" s="212"/>
      <c r="CS266" s="213"/>
    </row>
    <row r="267" spans="28:97" x14ac:dyDescent="0.25">
      <c r="AB267" s="212"/>
      <c r="CS267" s="213"/>
    </row>
    <row r="268" spans="28:97" x14ac:dyDescent="0.25">
      <c r="AB268" s="212"/>
      <c r="CS268" s="213"/>
    </row>
    <row r="269" spans="28:97" x14ac:dyDescent="0.25">
      <c r="AB269" s="212"/>
      <c r="CS269" s="213"/>
    </row>
    <row r="270" spans="28:97" x14ac:dyDescent="0.25">
      <c r="AB270" s="212"/>
      <c r="CS270" s="213"/>
    </row>
    <row r="271" spans="28:97" x14ac:dyDescent="0.25">
      <c r="AB271" s="212"/>
      <c r="CS271" s="213"/>
    </row>
    <row r="272" spans="28:97" x14ac:dyDescent="0.25">
      <c r="AB272" s="212"/>
      <c r="CS272" s="213"/>
    </row>
    <row r="273" spans="28:97" x14ac:dyDescent="0.25">
      <c r="AB273" s="212"/>
      <c r="CS273" s="213"/>
    </row>
    <row r="274" spans="28:97" x14ac:dyDescent="0.25">
      <c r="AB274" s="212"/>
      <c r="CS274" s="213"/>
    </row>
    <row r="275" spans="28:97" x14ac:dyDescent="0.25">
      <c r="AB275" s="212"/>
      <c r="CS275" s="213"/>
    </row>
    <row r="276" spans="28:97" x14ac:dyDescent="0.25">
      <c r="AB276" s="212"/>
      <c r="CS276" s="213"/>
    </row>
    <row r="277" spans="28:97" x14ac:dyDescent="0.25">
      <c r="AB277" s="212"/>
      <c r="CS277" s="213"/>
    </row>
    <row r="278" spans="28:97" x14ac:dyDescent="0.25">
      <c r="AB278" s="212"/>
      <c r="CS278" s="213"/>
    </row>
    <row r="279" spans="28:97" x14ac:dyDescent="0.25">
      <c r="AB279" s="212"/>
      <c r="CS279" s="213"/>
    </row>
    <row r="280" spans="28:97" x14ac:dyDescent="0.25">
      <c r="AB280" s="212"/>
      <c r="CS280" s="213"/>
    </row>
    <row r="281" spans="28:97" x14ac:dyDescent="0.25">
      <c r="AB281" s="212"/>
      <c r="CS281" s="213"/>
    </row>
    <row r="282" spans="28:97" x14ac:dyDescent="0.25">
      <c r="AB282" s="212"/>
      <c r="CS282" s="213"/>
    </row>
    <row r="283" spans="28:97" x14ac:dyDescent="0.25">
      <c r="AB283" s="212"/>
      <c r="CS283" s="213"/>
    </row>
    <row r="284" spans="28:97" x14ac:dyDescent="0.25">
      <c r="AB284" s="212"/>
      <c r="CS284" s="213"/>
    </row>
    <row r="285" spans="28:97" x14ac:dyDescent="0.25">
      <c r="AB285" s="212"/>
      <c r="CS285" s="213"/>
    </row>
    <row r="286" spans="28:97" x14ac:dyDescent="0.25">
      <c r="AB286" s="212"/>
      <c r="CS286" s="213"/>
    </row>
    <row r="287" spans="28:97" x14ac:dyDescent="0.25">
      <c r="AB287" s="212"/>
      <c r="CS287" s="213"/>
    </row>
    <row r="288" spans="28:97" x14ac:dyDescent="0.25">
      <c r="AB288" s="212"/>
      <c r="CS288" s="213"/>
    </row>
    <row r="289" spans="28:97" x14ac:dyDescent="0.25">
      <c r="AB289" s="212"/>
      <c r="CS289" s="213"/>
    </row>
    <row r="290" spans="28:97" x14ac:dyDescent="0.25">
      <c r="AB290" s="212"/>
      <c r="CS290" s="213"/>
    </row>
    <row r="291" spans="28:97" x14ac:dyDescent="0.25">
      <c r="AB291" s="212"/>
      <c r="CS291" s="213"/>
    </row>
    <row r="292" spans="28:97" x14ac:dyDescent="0.25">
      <c r="AB292" s="212"/>
      <c r="CS292" s="213"/>
    </row>
    <row r="293" spans="28:97" x14ac:dyDescent="0.25">
      <c r="AB293" s="212"/>
      <c r="CS293" s="213"/>
    </row>
    <row r="294" spans="28:97" x14ac:dyDescent="0.25">
      <c r="AB294" s="212"/>
      <c r="CS294" s="213"/>
    </row>
    <row r="295" spans="28:97" x14ac:dyDescent="0.25">
      <c r="AB295" s="212"/>
      <c r="CS295" s="213"/>
    </row>
    <row r="296" spans="28:97" x14ac:dyDescent="0.25">
      <c r="AB296" s="212"/>
      <c r="CS296" s="213"/>
    </row>
    <row r="297" spans="28:97" x14ac:dyDescent="0.25">
      <c r="AB297" s="212"/>
      <c r="CS297" s="213"/>
    </row>
    <row r="298" spans="28:97" x14ac:dyDescent="0.25">
      <c r="AB298" s="212"/>
      <c r="CS298" s="213"/>
    </row>
    <row r="299" spans="28:97" x14ac:dyDescent="0.25">
      <c r="AB299" s="212"/>
      <c r="CS299" s="213"/>
    </row>
    <row r="300" spans="28:97" x14ac:dyDescent="0.25">
      <c r="AB300" s="212"/>
      <c r="CS300" s="213"/>
    </row>
    <row r="301" spans="28:97" x14ac:dyDescent="0.25">
      <c r="AB301" s="212"/>
      <c r="CS301" s="213"/>
    </row>
    <row r="302" spans="28:97" x14ac:dyDescent="0.25">
      <c r="AB302" s="212"/>
      <c r="CS302" s="213"/>
    </row>
    <row r="303" spans="28:97" x14ac:dyDescent="0.25">
      <c r="AB303" s="212"/>
      <c r="CS303" s="213"/>
    </row>
    <row r="304" spans="28:97" x14ac:dyDescent="0.25">
      <c r="AB304" s="212"/>
      <c r="CS304" s="213"/>
    </row>
    <row r="305" spans="28:97" x14ac:dyDescent="0.25">
      <c r="AB305" s="212"/>
      <c r="CS305" s="213"/>
    </row>
    <row r="306" spans="28:97" x14ac:dyDescent="0.25">
      <c r="AB306" s="212"/>
      <c r="CS306" s="213"/>
    </row>
    <row r="307" spans="28:97" x14ac:dyDescent="0.25">
      <c r="AB307" s="212"/>
      <c r="CS307" s="213"/>
    </row>
    <row r="308" spans="28:97" x14ac:dyDescent="0.25">
      <c r="AB308" s="212"/>
      <c r="CS308" s="213"/>
    </row>
    <row r="309" spans="28:97" x14ac:dyDescent="0.25">
      <c r="AB309" s="212"/>
      <c r="CS309" s="213"/>
    </row>
    <row r="310" spans="28:97" x14ac:dyDescent="0.25">
      <c r="AB310" s="212"/>
      <c r="CS310" s="213"/>
    </row>
    <row r="311" spans="28:97" x14ac:dyDescent="0.25">
      <c r="AB311" s="212"/>
      <c r="CS311" s="213"/>
    </row>
    <row r="312" spans="28:97" x14ac:dyDescent="0.25">
      <c r="AB312" s="212"/>
      <c r="CS312" s="213"/>
    </row>
    <row r="313" spans="28:97" x14ac:dyDescent="0.25">
      <c r="AB313" s="212"/>
      <c r="CS313" s="213"/>
    </row>
    <row r="314" spans="28:97" x14ac:dyDescent="0.25">
      <c r="AB314" s="212"/>
      <c r="CS314" s="213"/>
    </row>
    <row r="315" spans="28:97" x14ac:dyDescent="0.25">
      <c r="AB315" s="212"/>
      <c r="CS315" s="213"/>
    </row>
    <row r="316" spans="28:97" x14ac:dyDescent="0.25">
      <c r="AB316" s="212"/>
      <c r="CS316" s="213"/>
    </row>
    <row r="317" spans="28:97" x14ac:dyDescent="0.25">
      <c r="AB317" s="212"/>
      <c r="CS317" s="213"/>
    </row>
    <row r="318" spans="28:97" x14ac:dyDescent="0.25">
      <c r="AB318" s="212"/>
      <c r="CS318" s="213"/>
    </row>
    <row r="319" spans="28:97" x14ac:dyDescent="0.25">
      <c r="AB319" s="212"/>
      <c r="CS319" s="213"/>
    </row>
    <row r="320" spans="28:97" x14ac:dyDescent="0.25">
      <c r="AB320" s="212"/>
      <c r="CS320" s="213"/>
    </row>
    <row r="321" spans="28:97" x14ac:dyDescent="0.25">
      <c r="AB321" s="212"/>
      <c r="CS321" s="213"/>
    </row>
    <row r="322" spans="28:97" x14ac:dyDescent="0.25">
      <c r="AB322" s="212"/>
      <c r="CS322" s="213"/>
    </row>
    <row r="323" spans="28:97" x14ac:dyDescent="0.25">
      <c r="AB323" s="212"/>
      <c r="CS323" s="213"/>
    </row>
    <row r="324" spans="28:97" x14ac:dyDescent="0.25">
      <c r="AB324" s="212"/>
      <c r="CS324" s="213"/>
    </row>
    <row r="325" spans="28:97" x14ac:dyDescent="0.25">
      <c r="AB325" s="212"/>
      <c r="CS325" s="213"/>
    </row>
    <row r="326" spans="28:97" x14ac:dyDescent="0.25">
      <c r="AB326" s="212"/>
      <c r="CS326" s="213"/>
    </row>
    <row r="327" spans="28:97" x14ac:dyDescent="0.25">
      <c r="AB327" s="212"/>
      <c r="CS327" s="213"/>
    </row>
    <row r="328" spans="28:97" x14ac:dyDescent="0.25">
      <c r="AB328" s="212"/>
      <c r="CS328" s="213"/>
    </row>
    <row r="329" spans="28:97" x14ac:dyDescent="0.25">
      <c r="AB329" s="212"/>
      <c r="CS329" s="213"/>
    </row>
    <row r="330" spans="28:97" x14ac:dyDescent="0.25">
      <c r="AB330" s="212"/>
      <c r="CS330" s="213"/>
    </row>
    <row r="331" spans="28:97" x14ac:dyDescent="0.25">
      <c r="AB331" s="212"/>
      <c r="CS331" s="213"/>
    </row>
    <row r="332" spans="28:97" x14ac:dyDescent="0.25">
      <c r="AB332" s="212"/>
      <c r="CS332" s="213"/>
    </row>
    <row r="333" spans="28:97" x14ac:dyDescent="0.25">
      <c r="AB333" s="212"/>
      <c r="CS333" s="213"/>
    </row>
    <row r="334" spans="28:97" x14ac:dyDescent="0.25">
      <c r="AB334" s="212"/>
      <c r="CS334" s="213"/>
    </row>
    <row r="335" spans="28:97" x14ac:dyDescent="0.25">
      <c r="AB335" s="212"/>
      <c r="CS335" s="213"/>
    </row>
    <row r="336" spans="28:97" x14ac:dyDescent="0.25">
      <c r="AB336" s="212"/>
      <c r="CS336" s="213"/>
    </row>
    <row r="337" spans="28:97" x14ac:dyDescent="0.25">
      <c r="AB337" s="212"/>
      <c r="CS337" s="213"/>
    </row>
    <row r="338" spans="28:97" x14ac:dyDescent="0.25">
      <c r="AB338" s="212"/>
      <c r="CS338" s="213"/>
    </row>
    <row r="339" spans="28:97" x14ac:dyDescent="0.25">
      <c r="AB339" s="212"/>
      <c r="CS339" s="213"/>
    </row>
    <row r="340" spans="28:97" x14ac:dyDescent="0.25">
      <c r="AB340" s="212"/>
      <c r="CS340" s="213"/>
    </row>
    <row r="341" spans="28:97" x14ac:dyDescent="0.25">
      <c r="AB341" s="212"/>
      <c r="CS341" s="213"/>
    </row>
    <row r="342" spans="28:97" x14ac:dyDescent="0.25">
      <c r="AB342" s="212"/>
      <c r="CS342" s="213"/>
    </row>
    <row r="343" spans="28:97" x14ac:dyDescent="0.25">
      <c r="AB343" s="212"/>
      <c r="CS343" s="213"/>
    </row>
    <row r="344" spans="28:97" x14ac:dyDescent="0.25">
      <c r="AB344" s="212"/>
      <c r="CS344" s="213"/>
    </row>
    <row r="345" spans="28:97" x14ac:dyDescent="0.25">
      <c r="AB345" s="212"/>
      <c r="CS345" s="213"/>
    </row>
    <row r="346" spans="28:97" x14ac:dyDescent="0.25">
      <c r="AB346" s="212"/>
      <c r="CS346" s="213"/>
    </row>
    <row r="347" spans="28:97" x14ac:dyDescent="0.25">
      <c r="AB347" s="212"/>
      <c r="CS347" s="213"/>
    </row>
    <row r="348" spans="28:97" x14ac:dyDescent="0.25">
      <c r="AB348" s="212"/>
      <c r="CS348" s="213"/>
    </row>
    <row r="349" spans="28:97" x14ac:dyDescent="0.25">
      <c r="AB349" s="212"/>
      <c r="CS349" s="213"/>
    </row>
    <row r="350" spans="28:97" x14ac:dyDescent="0.25">
      <c r="AB350" s="212"/>
      <c r="CS350" s="213"/>
    </row>
    <row r="351" spans="28:97" x14ac:dyDescent="0.25">
      <c r="AB351" s="212"/>
      <c r="CS351" s="213"/>
    </row>
    <row r="352" spans="28:97" x14ac:dyDescent="0.25">
      <c r="AB352" s="212"/>
      <c r="CS352" s="213"/>
    </row>
    <row r="353" spans="28:97" x14ac:dyDescent="0.25">
      <c r="AB353" s="212"/>
      <c r="CS353" s="213"/>
    </row>
    <row r="354" spans="28:97" x14ac:dyDescent="0.25">
      <c r="AB354" s="212"/>
      <c r="CS354" s="213"/>
    </row>
    <row r="355" spans="28:97" x14ac:dyDescent="0.25">
      <c r="AB355" s="212"/>
      <c r="CS355" s="213"/>
    </row>
    <row r="356" spans="28:97" x14ac:dyDescent="0.25">
      <c r="AB356" s="212"/>
      <c r="CS356" s="213"/>
    </row>
    <row r="357" spans="28:97" x14ac:dyDescent="0.25">
      <c r="AB357" s="212"/>
      <c r="CS357" s="213"/>
    </row>
    <row r="358" spans="28:97" x14ac:dyDescent="0.25">
      <c r="AB358" s="212"/>
      <c r="CS358" s="213"/>
    </row>
    <row r="359" spans="28:97" x14ac:dyDescent="0.25">
      <c r="AB359" s="212"/>
      <c r="CS359" s="213"/>
    </row>
    <row r="360" spans="28:97" x14ac:dyDescent="0.25">
      <c r="AB360" s="212"/>
      <c r="CS360" s="213"/>
    </row>
    <row r="361" spans="28:97" x14ac:dyDescent="0.25">
      <c r="AB361" s="212"/>
      <c r="CS361" s="213"/>
    </row>
    <row r="362" spans="28:97" x14ac:dyDescent="0.25">
      <c r="AB362" s="212"/>
      <c r="CS362" s="213"/>
    </row>
    <row r="363" spans="28:97" x14ac:dyDescent="0.25">
      <c r="AB363" s="212"/>
      <c r="CS363" s="213"/>
    </row>
    <row r="364" spans="28:97" x14ac:dyDescent="0.25">
      <c r="AB364" s="212"/>
      <c r="CS364" s="213"/>
    </row>
    <row r="365" spans="28:97" x14ac:dyDescent="0.25">
      <c r="AB365" s="212"/>
      <c r="CS365" s="213"/>
    </row>
    <row r="366" spans="28:97" x14ac:dyDescent="0.25">
      <c r="AB366" s="212"/>
      <c r="CS366" s="213"/>
    </row>
    <row r="367" spans="28:97" x14ac:dyDescent="0.25">
      <c r="AB367" s="212"/>
      <c r="CS367" s="213"/>
    </row>
    <row r="368" spans="28:97" x14ac:dyDescent="0.25">
      <c r="AB368" s="212"/>
      <c r="CS368" s="213"/>
    </row>
    <row r="369" spans="28:97" x14ac:dyDescent="0.25">
      <c r="AB369" s="212"/>
      <c r="CS369" s="213"/>
    </row>
    <row r="370" spans="28:97" x14ac:dyDescent="0.25">
      <c r="AB370" s="212"/>
      <c r="CS370" s="213"/>
    </row>
    <row r="371" spans="28:97" x14ac:dyDescent="0.25">
      <c r="AB371" s="212"/>
      <c r="CS371" s="213"/>
    </row>
    <row r="372" spans="28:97" x14ac:dyDescent="0.25">
      <c r="AB372" s="212"/>
      <c r="CS372" s="213"/>
    </row>
    <row r="373" spans="28:97" x14ac:dyDescent="0.25">
      <c r="AB373" s="212"/>
      <c r="CS373" s="213"/>
    </row>
    <row r="374" spans="28:97" x14ac:dyDescent="0.25">
      <c r="AB374" s="212"/>
      <c r="CS374" s="213"/>
    </row>
    <row r="375" spans="28:97" x14ac:dyDescent="0.25">
      <c r="AB375" s="212"/>
      <c r="CS375" s="213"/>
    </row>
    <row r="376" spans="28:97" x14ac:dyDescent="0.25">
      <c r="AB376" s="212"/>
      <c r="CS376" s="213"/>
    </row>
    <row r="377" spans="28:97" x14ac:dyDescent="0.25">
      <c r="AB377" s="212"/>
      <c r="CS377" s="213"/>
    </row>
    <row r="378" spans="28:97" x14ac:dyDescent="0.25">
      <c r="AB378" s="212"/>
      <c r="CS378" s="213"/>
    </row>
    <row r="379" spans="28:97" x14ac:dyDescent="0.25">
      <c r="AB379" s="212"/>
      <c r="CS379" s="213"/>
    </row>
    <row r="380" spans="28:97" x14ac:dyDescent="0.25">
      <c r="AB380" s="212"/>
      <c r="CS380" s="213"/>
    </row>
    <row r="381" spans="28:97" x14ac:dyDescent="0.25">
      <c r="AB381" s="212"/>
      <c r="CS381" s="213"/>
    </row>
    <row r="382" spans="28:97" x14ac:dyDescent="0.25">
      <c r="AB382" s="212"/>
      <c r="CS382" s="213"/>
    </row>
    <row r="383" spans="28:97" x14ac:dyDescent="0.25">
      <c r="AB383" s="212"/>
      <c r="CS383" s="213"/>
    </row>
    <row r="384" spans="28:97" x14ac:dyDescent="0.25">
      <c r="AB384" s="212"/>
      <c r="CS384" s="213"/>
    </row>
    <row r="385" spans="28:97" x14ac:dyDescent="0.25">
      <c r="AB385" s="212"/>
      <c r="CS385" s="213"/>
    </row>
    <row r="386" spans="28:97" x14ac:dyDescent="0.25">
      <c r="AB386" s="212"/>
      <c r="CS386" s="213"/>
    </row>
    <row r="387" spans="28:97" x14ac:dyDescent="0.25">
      <c r="AB387" s="212"/>
      <c r="CS387" s="213"/>
    </row>
    <row r="388" spans="28:97" x14ac:dyDescent="0.25">
      <c r="AB388" s="212"/>
      <c r="CS388" s="213"/>
    </row>
    <row r="389" spans="28:97" x14ac:dyDescent="0.25">
      <c r="AB389" s="212"/>
      <c r="CS389" s="213"/>
    </row>
    <row r="390" spans="28:97" x14ac:dyDescent="0.25">
      <c r="AB390" s="212"/>
      <c r="CS390" s="213"/>
    </row>
    <row r="391" spans="28:97" x14ac:dyDescent="0.25">
      <c r="AB391" s="212"/>
      <c r="CS391" s="213"/>
    </row>
    <row r="392" spans="28:97" x14ac:dyDescent="0.25">
      <c r="AB392" s="212"/>
      <c r="CS392" s="213"/>
    </row>
    <row r="393" spans="28:97" x14ac:dyDescent="0.25">
      <c r="AB393" s="212"/>
      <c r="CS393" s="213"/>
    </row>
    <row r="394" spans="28:97" x14ac:dyDescent="0.25">
      <c r="AB394" s="212"/>
      <c r="CS394" s="213"/>
    </row>
    <row r="395" spans="28:97" x14ac:dyDescent="0.25">
      <c r="AB395" s="212"/>
      <c r="CS395" s="213"/>
    </row>
    <row r="396" spans="28:97" x14ac:dyDescent="0.25">
      <c r="AB396" s="212"/>
      <c r="CS396" s="213"/>
    </row>
    <row r="397" spans="28:97" x14ac:dyDescent="0.25">
      <c r="AB397" s="212"/>
      <c r="CS397" s="213"/>
    </row>
    <row r="398" spans="28:97" x14ac:dyDescent="0.25">
      <c r="AB398" s="212"/>
      <c r="CS398" s="213"/>
    </row>
    <row r="399" spans="28:97" x14ac:dyDescent="0.25">
      <c r="AB399" s="212"/>
      <c r="CS399" s="213"/>
    </row>
    <row r="400" spans="28:97" x14ac:dyDescent="0.25">
      <c r="AB400" s="212"/>
      <c r="CS400" s="213"/>
    </row>
    <row r="401" spans="28:97" x14ac:dyDescent="0.25">
      <c r="AB401" s="212"/>
      <c r="CS401" s="213"/>
    </row>
    <row r="402" spans="28:97" x14ac:dyDescent="0.25">
      <c r="AB402" s="212"/>
      <c r="CS402" s="213"/>
    </row>
    <row r="403" spans="28:97" x14ac:dyDescent="0.25">
      <c r="AB403" s="212"/>
      <c r="CS403" s="213"/>
    </row>
    <row r="404" spans="28:97" x14ac:dyDescent="0.25">
      <c r="AB404" s="212"/>
      <c r="CS404" s="213"/>
    </row>
    <row r="405" spans="28:97" x14ac:dyDescent="0.25">
      <c r="AB405" s="212"/>
      <c r="CS405" s="213"/>
    </row>
    <row r="406" spans="28:97" x14ac:dyDescent="0.25">
      <c r="AB406" s="212"/>
      <c r="CS406" s="213"/>
    </row>
    <row r="407" spans="28:97" x14ac:dyDescent="0.25">
      <c r="AB407" s="212"/>
      <c r="CS407" s="213"/>
    </row>
    <row r="408" spans="28:97" x14ac:dyDescent="0.25">
      <c r="AB408" s="212"/>
      <c r="CS408" s="213"/>
    </row>
    <row r="409" spans="28:97" x14ac:dyDescent="0.25">
      <c r="AB409" s="212"/>
      <c r="CS409" s="213"/>
    </row>
    <row r="410" spans="28:97" x14ac:dyDescent="0.25">
      <c r="AB410" s="212"/>
      <c r="CS410" s="213"/>
    </row>
    <row r="411" spans="28:97" x14ac:dyDescent="0.25">
      <c r="AB411" s="212"/>
      <c r="CS411" s="213"/>
    </row>
    <row r="412" spans="28:97" x14ac:dyDescent="0.25">
      <c r="AB412" s="212"/>
      <c r="CS412" s="213"/>
    </row>
    <row r="413" spans="28:97" x14ac:dyDescent="0.25">
      <c r="AB413" s="212"/>
      <c r="CS413" s="213"/>
    </row>
    <row r="414" spans="28:97" x14ac:dyDescent="0.25">
      <c r="AB414" s="212"/>
      <c r="CS414" s="213"/>
    </row>
    <row r="415" spans="28:97" x14ac:dyDescent="0.25">
      <c r="AB415" s="212"/>
      <c r="CS415" s="213"/>
    </row>
    <row r="416" spans="28:97" x14ac:dyDescent="0.25">
      <c r="AB416" s="212"/>
      <c r="CS416" s="213"/>
    </row>
    <row r="417" spans="28:97" x14ac:dyDescent="0.25">
      <c r="AB417" s="212"/>
      <c r="CS417" s="213"/>
    </row>
    <row r="418" spans="28:97" x14ac:dyDescent="0.25">
      <c r="AB418" s="212"/>
      <c r="CS418" s="213"/>
    </row>
    <row r="419" spans="28:97" x14ac:dyDescent="0.25">
      <c r="AB419" s="212"/>
      <c r="CS419" s="213"/>
    </row>
    <row r="420" spans="28:97" x14ac:dyDescent="0.25">
      <c r="AB420" s="212"/>
      <c r="CS420" s="213"/>
    </row>
    <row r="421" spans="28:97" x14ac:dyDescent="0.25">
      <c r="AB421" s="212"/>
      <c r="CS421" s="213"/>
    </row>
    <row r="422" spans="28:97" x14ac:dyDescent="0.25">
      <c r="AB422" s="212"/>
      <c r="CS422" s="213"/>
    </row>
    <row r="423" spans="28:97" x14ac:dyDescent="0.25">
      <c r="AB423" s="212"/>
      <c r="CS423" s="213"/>
    </row>
    <row r="424" spans="28:97" x14ac:dyDescent="0.25">
      <c r="AB424" s="212"/>
      <c r="CS424" s="213"/>
    </row>
    <row r="425" spans="28:97" x14ac:dyDescent="0.25">
      <c r="AB425" s="212"/>
      <c r="CS425" s="213"/>
    </row>
    <row r="426" spans="28:97" x14ac:dyDescent="0.25">
      <c r="AB426" s="212"/>
      <c r="CS426" s="213"/>
    </row>
    <row r="427" spans="28:97" x14ac:dyDescent="0.25">
      <c r="AB427" s="212"/>
      <c r="CS427" s="213"/>
    </row>
    <row r="428" spans="28:97" x14ac:dyDescent="0.25">
      <c r="AB428" s="212"/>
      <c r="CS428" s="213"/>
    </row>
    <row r="429" spans="28:97" x14ac:dyDescent="0.25">
      <c r="AB429" s="212"/>
      <c r="CS429" s="213"/>
    </row>
    <row r="430" spans="28:97" x14ac:dyDescent="0.25">
      <c r="AB430" s="212"/>
      <c r="CS430" s="213"/>
    </row>
    <row r="431" spans="28:97" x14ac:dyDescent="0.25">
      <c r="AB431" s="212"/>
      <c r="CS431" s="213"/>
    </row>
    <row r="432" spans="28:97" x14ac:dyDescent="0.25">
      <c r="AB432" s="212"/>
      <c r="CS432" s="213"/>
    </row>
    <row r="433" spans="28:97" x14ac:dyDescent="0.25">
      <c r="AB433" s="212"/>
      <c r="CS433" s="213"/>
    </row>
    <row r="434" spans="28:97" x14ac:dyDescent="0.25">
      <c r="AB434" s="212"/>
      <c r="CS434" s="213"/>
    </row>
    <row r="435" spans="28:97" x14ac:dyDescent="0.25">
      <c r="AB435" s="212"/>
      <c r="CS435" s="213"/>
    </row>
    <row r="436" spans="28:97" x14ac:dyDescent="0.25">
      <c r="AB436" s="212"/>
      <c r="CS436" s="213"/>
    </row>
    <row r="437" spans="28:97" x14ac:dyDescent="0.25">
      <c r="AB437" s="212"/>
      <c r="CS437" s="213"/>
    </row>
    <row r="438" spans="28:97" x14ac:dyDescent="0.25">
      <c r="AB438" s="212"/>
      <c r="CS438" s="213"/>
    </row>
    <row r="439" spans="28:97" x14ac:dyDescent="0.25">
      <c r="AB439" s="212"/>
      <c r="CS439" s="213"/>
    </row>
    <row r="440" spans="28:97" x14ac:dyDescent="0.25">
      <c r="AB440" s="212"/>
      <c r="CS440" s="213"/>
    </row>
    <row r="441" spans="28:97" x14ac:dyDescent="0.25">
      <c r="AB441" s="212"/>
      <c r="CS441" s="213"/>
    </row>
    <row r="442" spans="28:97" x14ac:dyDescent="0.25">
      <c r="AB442" s="212"/>
      <c r="CS442" s="213"/>
    </row>
    <row r="443" spans="28:97" x14ac:dyDescent="0.25">
      <c r="AB443" s="212"/>
      <c r="CS443" s="213"/>
    </row>
    <row r="444" spans="28:97" x14ac:dyDescent="0.25">
      <c r="AB444" s="212"/>
      <c r="CS444" s="213"/>
    </row>
    <row r="445" spans="28:97" x14ac:dyDescent="0.25">
      <c r="AB445" s="212"/>
      <c r="CS445" s="213"/>
    </row>
    <row r="446" spans="28:97" x14ac:dyDescent="0.25">
      <c r="AB446" s="212"/>
      <c r="CS446" s="213"/>
    </row>
    <row r="447" spans="28:97" x14ac:dyDescent="0.25">
      <c r="AB447" s="212"/>
      <c r="CS447" s="213"/>
    </row>
    <row r="448" spans="28:97" x14ac:dyDescent="0.25">
      <c r="AB448" s="212"/>
      <c r="CS448" s="213"/>
    </row>
    <row r="449" spans="28:97" x14ac:dyDescent="0.25">
      <c r="AB449" s="212"/>
      <c r="CS449" s="213"/>
    </row>
    <row r="450" spans="28:97" x14ac:dyDescent="0.25">
      <c r="AB450" s="212"/>
      <c r="CS450" s="213"/>
    </row>
    <row r="451" spans="28:97" x14ac:dyDescent="0.25">
      <c r="AB451" s="212"/>
      <c r="CS451" s="213"/>
    </row>
    <row r="452" spans="28:97" x14ac:dyDescent="0.25">
      <c r="AB452" s="212"/>
      <c r="CS452" s="213"/>
    </row>
    <row r="453" spans="28:97" x14ac:dyDescent="0.25">
      <c r="AB453" s="212"/>
      <c r="CS453" s="213"/>
    </row>
    <row r="454" spans="28:97" x14ac:dyDescent="0.25">
      <c r="AB454" s="212"/>
      <c r="CS454" s="213"/>
    </row>
    <row r="455" spans="28:97" x14ac:dyDescent="0.25">
      <c r="AB455" s="212"/>
      <c r="CS455" s="213"/>
    </row>
    <row r="456" spans="28:97" x14ac:dyDescent="0.25">
      <c r="AB456" s="212"/>
      <c r="CS456" s="213"/>
    </row>
    <row r="457" spans="28:97" x14ac:dyDescent="0.25">
      <c r="AB457" s="212"/>
      <c r="CS457" s="213"/>
    </row>
    <row r="458" spans="28:97" x14ac:dyDescent="0.25">
      <c r="AB458" s="212"/>
      <c r="CS458" s="213"/>
    </row>
    <row r="459" spans="28:97" x14ac:dyDescent="0.25">
      <c r="AB459" s="212"/>
      <c r="CS459" s="213"/>
    </row>
    <row r="460" spans="28:97" x14ac:dyDescent="0.25">
      <c r="AB460" s="212"/>
      <c r="CS460" s="213"/>
    </row>
    <row r="461" spans="28:97" x14ac:dyDescent="0.25">
      <c r="AB461" s="212"/>
      <c r="CS461" s="213"/>
    </row>
    <row r="462" spans="28:97" x14ac:dyDescent="0.25">
      <c r="AB462" s="212"/>
      <c r="CS462" s="213"/>
    </row>
    <row r="463" spans="28:97" x14ac:dyDescent="0.25">
      <c r="AB463" s="212"/>
      <c r="CS463" s="213"/>
    </row>
    <row r="464" spans="28:97" x14ac:dyDescent="0.25">
      <c r="AB464" s="212"/>
      <c r="CS464" s="213"/>
    </row>
    <row r="465" spans="28:97" x14ac:dyDescent="0.25">
      <c r="AB465" s="212"/>
      <c r="CS465" s="213"/>
    </row>
    <row r="466" spans="28:97" x14ac:dyDescent="0.25">
      <c r="AB466" s="212"/>
      <c r="CS466" s="213"/>
    </row>
    <row r="467" spans="28:97" x14ac:dyDescent="0.25">
      <c r="AB467" s="212"/>
      <c r="CS467" s="213"/>
    </row>
    <row r="468" spans="28:97" x14ac:dyDescent="0.25">
      <c r="AB468" s="212"/>
      <c r="CS468" s="213"/>
    </row>
    <row r="469" spans="28:97" x14ac:dyDescent="0.25">
      <c r="AB469" s="212"/>
      <c r="CS469" s="213"/>
    </row>
    <row r="470" spans="28:97" x14ac:dyDescent="0.25">
      <c r="AB470" s="212"/>
      <c r="CS470" s="213"/>
    </row>
    <row r="471" spans="28:97" x14ac:dyDescent="0.25">
      <c r="AB471" s="212"/>
      <c r="CS471" s="213"/>
    </row>
    <row r="472" spans="28:97" x14ac:dyDescent="0.25">
      <c r="AB472" s="212"/>
      <c r="CS472" s="213"/>
    </row>
    <row r="473" spans="28:97" x14ac:dyDescent="0.25">
      <c r="AB473" s="212"/>
      <c r="CS473" s="213"/>
    </row>
    <row r="474" spans="28:97" x14ac:dyDescent="0.25">
      <c r="AB474" s="212"/>
      <c r="CS474" s="213"/>
    </row>
    <row r="475" spans="28:97" x14ac:dyDescent="0.25">
      <c r="AB475" s="212"/>
      <c r="CS475" s="213"/>
    </row>
    <row r="476" spans="28:97" x14ac:dyDescent="0.25">
      <c r="AB476" s="212"/>
      <c r="CS476" s="213"/>
    </row>
    <row r="477" spans="28:97" x14ac:dyDescent="0.25">
      <c r="AB477" s="212"/>
      <c r="CS477" s="213"/>
    </row>
    <row r="478" spans="28:97" x14ac:dyDescent="0.25">
      <c r="AB478" s="212"/>
      <c r="CS478" s="213"/>
    </row>
    <row r="479" spans="28:97" x14ac:dyDescent="0.25">
      <c r="AB479" s="212"/>
      <c r="CS479" s="213"/>
    </row>
    <row r="480" spans="28:97" x14ac:dyDescent="0.25">
      <c r="AB480" s="212"/>
      <c r="CS480" s="213"/>
    </row>
    <row r="481" spans="28:97" x14ac:dyDescent="0.25">
      <c r="AB481" s="212"/>
      <c r="CS481" s="213"/>
    </row>
    <row r="482" spans="28:97" x14ac:dyDescent="0.25">
      <c r="AB482" s="212"/>
      <c r="CS482" s="213"/>
    </row>
    <row r="483" spans="28:97" x14ac:dyDescent="0.25">
      <c r="AB483" s="212"/>
      <c r="CS483" s="213"/>
    </row>
    <row r="484" spans="28:97" x14ac:dyDescent="0.25">
      <c r="AB484" s="212"/>
      <c r="CS484" s="213"/>
    </row>
    <row r="485" spans="28:97" x14ac:dyDescent="0.25">
      <c r="AB485" s="212"/>
      <c r="CS485" s="213"/>
    </row>
    <row r="486" spans="28:97" x14ac:dyDescent="0.25">
      <c r="AB486" s="212"/>
      <c r="CS486" s="213"/>
    </row>
    <row r="487" spans="28:97" x14ac:dyDescent="0.25">
      <c r="AB487" s="212"/>
      <c r="CS487" s="213"/>
    </row>
    <row r="488" spans="28:97" x14ac:dyDescent="0.25">
      <c r="AB488" s="212"/>
      <c r="CS488" s="213"/>
    </row>
    <row r="489" spans="28:97" x14ac:dyDescent="0.25">
      <c r="AB489" s="212"/>
      <c r="CS489" s="213"/>
    </row>
    <row r="490" spans="28:97" x14ac:dyDescent="0.25">
      <c r="AB490" s="212"/>
      <c r="CS490" s="213"/>
    </row>
    <row r="491" spans="28:97" x14ac:dyDescent="0.25">
      <c r="AB491" s="212"/>
      <c r="CS491" s="213"/>
    </row>
    <row r="492" spans="28:97" x14ac:dyDescent="0.25">
      <c r="AB492" s="212"/>
      <c r="CS492" s="213"/>
    </row>
    <row r="493" spans="28:97" x14ac:dyDescent="0.25">
      <c r="AB493" s="212"/>
      <c r="CS493" s="213"/>
    </row>
    <row r="494" spans="28:97" x14ac:dyDescent="0.25">
      <c r="AB494" s="212"/>
      <c r="CS494" s="213"/>
    </row>
    <row r="495" spans="28:97" x14ac:dyDescent="0.25">
      <c r="AB495" s="212"/>
      <c r="CS495" s="213"/>
    </row>
    <row r="496" spans="28:97" x14ac:dyDescent="0.25">
      <c r="AB496" s="212"/>
      <c r="CS496" s="213"/>
    </row>
    <row r="497" spans="28:97" x14ac:dyDescent="0.25">
      <c r="AB497" s="212"/>
      <c r="CS497" s="213"/>
    </row>
    <row r="498" spans="28:97" x14ac:dyDescent="0.25">
      <c r="AB498" s="212"/>
      <c r="CS498" s="213"/>
    </row>
    <row r="499" spans="28:97" x14ac:dyDescent="0.25">
      <c r="AB499" s="212"/>
      <c r="CS499" s="213"/>
    </row>
    <row r="500" spans="28:97" x14ac:dyDescent="0.25">
      <c r="AB500" s="212"/>
      <c r="CS500" s="213"/>
    </row>
    <row r="501" spans="28:97" x14ac:dyDescent="0.25">
      <c r="AB501" s="212"/>
      <c r="CS501" s="213"/>
    </row>
    <row r="502" spans="28:97" x14ac:dyDescent="0.25">
      <c r="AB502" s="212"/>
      <c r="CS502" s="213"/>
    </row>
    <row r="503" spans="28:97" x14ac:dyDescent="0.25">
      <c r="AB503" s="212"/>
      <c r="CS503" s="213"/>
    </row>
    <row r="504" spans="28:97" x14ac:dyDescent="0.25">
      <c r="AB504" s="212"/>
      <c r="CS504" s="213"/>
    </row>
    <row r="505" spans="28:97" x14ac:dyDescent="0.25">
      <c r="AB505" s="212"/>
      <c r="CS505" s="213"/>
    </row>
    <row r="506" spans="28:97" x14ac:dyDescent="0.25">
      <c r="AB506" s="212"/>
      <c r="CS506" s="213"/>
    </row>
    <row r="507" spans="28:97" x14ac:dyDescent="0.25">
      <c r="AB507" s="212"/>
      <c r="CS507" s="213"/>
    </row>
    <row r="508" spans="28:97" x14ac:dyDescent="0.25">
      <c r="AB508" s="212"/>
      <c r="CS508" s="213"/>
    </row>
    <row r="509" spans="28:97" x14ac:dyDescent="0.25">
      <c r="AB509" s="212"/>
      <c r="CS509" s="213"/>
    </row>
    <row r="510" spans="28:97" x14ac:dyDescent="0.25">
      <c r="AB510" s="212"/>
      <c r="CS510" s="213"/>
    </row>
    <row r="511" spans="28:97" x14ac:dyDescent="0.25">
      <c r="AB511" s="212"/>
      <c r="CS511" s="213"/>
    </row>
    <row r="512" spans="28:97" x14ac:dyDescent="0.25">
      <c r="AB512" s="212"/>
      <c r="CS512" s="213"/>
    </row>
    <row r="513" spans="28:97" x14ac:dyDescent="0.25">
      <c r="AB513" s="212"/>
      <c r="CS513" s="213"/>
    </row>
    <row r="514" spans="28:97" x14ac:dyDescent="0.25">
      <c r="AB514" s="212"/>
      <c r="CS514" s="213"/>
    </row>
    <row r="515" spans="28:97" x14ac:dyDescent="0.25">
      <c r="AB515" s="212"/>
      <c r="CS515" s="213"/>
    </row>
    <row r="516" spans="28:97" x14ac:dyDescent="0.25">
      <c r="AB516" s="212"/>
      <c r="CS516" s="213"/>
    </row>
    <row r="517" spans="28:97" x14ac:dyDescent="0.25">
      <c r="AB517" s="212"/>
      <c r="CS517" s="213"/>
    </row>
    <row r="518" spans="28:97" x14ac:dyDescent="0.25">
      <c r="AB518" s="212"/>
      <c r="CS518" s="213"/>
    </row>
    <row r="519" spans="28:97" x14ac:dyDescent="0.25">
      <c r="AB519" s="212"/>
      <c r="CS519" s="213"/>
    </row>
    <row r="520" spans="28:97" x14ac:dyDescent="0.25">
      <c r="AB520" s="212"/>
      <c r="CS520" s="213"/>
    </row>
    <row r="521" spans="28:97" x14ac:dyDescent="0.25">
      <c r="AB521" s="212"/>
      <c r="CS521" s="213"/>
    </row>
    <row r="522" spans="28:97" x14ac:dyDescent="0.25">
      <c r="AB522" s="212"/>
      <c r="CS522" s="213"/>
    </row>
    <row r="523" spans="28:97" x14ac:dyDescent="0.25">
      <c r="AB523" s="212"/>
      <c r="CS523" s="213"/>
    </row>
    <row r="524" spans="28:97" x14ac:dyDescent="0.25">
      <c r="AB524" s="212"/>
      <c r="CS524" s="213"/>
    </row>
    <row r="525" spans="28:97" x14ac:dyDescent="0.25">
      <c r="AB525" s="212"/>
      <c r="CS525" s="213"/>
    </row>
    <row r="526" spans="28:97" x14ac:dyDescent="0.25">
      <c r="AB526" s="212"/>
      <c r="CS526" s="213"/>
    </row>
    <row r="527" spans="28:97" x14ac:dyDescent="0.25">
      <c r="AB527" s="212"/>
      <c r="CS527" s="213"/>
    </row>
    <row r="528" spans="28:97" x14ac:dyDescent="0.25">
      <c r="AB528" s="212"/>
      <c r="CS528" s="213"/>
    </row>
    <row r="529" spans="28:97" x14ac:dyDescent="0.25">
      <c r="AB529" s="212"/>
      <c r="CS529" s="213"/>
    </row>
    <row r="530" spans="28:97" x14ac:dyDescent="0.25">
      <c r="AB530" s="212"/>
      <c r="CS530" s="213"/>
    </row>
    <row r="531" spans="28:97" x14ac:dyDescent="0.25">
      <c r="AB531" s="212"/>
      <c r="CS531" s="213"/>
    </row>
    <row r="532" spans="28:97" x14ac:dyDescent="0.25">
      <c r="AB532" s="212"/>
      <c r="CS532" s="213"/>
    </row>
    <row r="533" spans="28:97" x14ac:dyDescent="0.25">
      <c r="AB533" s="212"/>
      <c r="CS533" s="213"/>
    </row>
    <row r="534" spans="28:97" x14ac:dyDescent="0.25">
      <c r="AB534" s="212"/>
      <c r="CS534" s="213"/>
    </row>
    <row r="535" spans="28:97" x14ac:dyDescent="0.25">
      <c r="AB535" s="212"/>
      <c r="CS535" s="213"/>
    </row>
    <row r="536" spans="28:97" x14ac:dyDescent="0.25">
      <c r="AB536" s="212"/>
      <c r="CS536" s="213"/>
    </row>
    <row r="537" spans="28:97" x14ac:dyDescent="0.25">
      <c r="AB537" s="212"/>
      <c r="CS537" s="213"/>
    </row>
    <row r="538" spans="28:97" x14ac:dyDescent="0.25">
      <c r="AB538" s="212"/>
      <c r="CS538" s="213"/>
    </row>
    <row r="539" spans="28:97" x14ac:dyDescent="0.25">
      <c r="AB539" s="212"/>
      <c r="CS539" s="213"/>
    </row>
    <row r="540" spans="28:97" x14ac:dyDescent="0.25">
      <c r="AB540" s="212"/>
      <c r="CS540" s="213"/>
    </row>
    <row r="541" spans="28:97" x14ac:dyDescent="0.25">
      <c r="AB541" s="212"/>
      <c r="CS541" s="213"/>
    </row>
    <row r="542" spans="28:97" x14ac:dyDescent="0.25">
      <c r="AB542" s="212"/>
      <c r="CS542" s="213"/>
    </row>
    <row r="543" spans="28:97" x14ac:dyDescent="0.25">
      <c r="AB543" s="212"/>
      <c r="CS543" s="213"/>
    </row>
    <row r="544" spans="28:97" x14ac:dyDescent="0.25">
      <c r="AB544" s="212"/>
      <c r="CS544" s="213"/>
    </row>
    <row r="545" spans="28:97" x14ac:dyDescent="0.25">
      <c r="AB545" s="212"/>
      <c r="CS545" s="213"/>
    </row>
    <row r="546" spans="28:97" x14ac:dyDescent="0.25">
      <c r="AB546" s="212"/>
      <c r="CS546" s="213"/>
    </row>
    <row r="547" spans="28:97" x14ac:dyDescent="0.25">
      <c r="AB547" s="212"/>
      <c r="CS547" s="213"/>
    </row>
    <row r="548" spans="28:97" x14ac:dyDescent="0.25">
      <c r="AB548" s="212"/>
      <c r="CS548" s="213"/>
    </row>
    <row r="549" spans="28:97" x14ac:dyDescent="0.25">
      <c r="AB549" s="212"/>
      <c r="CS549" s="213"/>
    </row>
    <row r="550" spans="28:97" x14ac:dyDescent="0.25">
      <c r="AB550" s="212"/>
      <c r="CS550" s="213"/>
    </row>
    <row r="551" spans="28:97" x14ac:dyDescent="0.25">
      <c r="AB551" s="212"/>
      <c r="CS551" s="213"/>
    </row>
    <row r="552" spans="28:97" x14ac:dyDescent="0.25">
      <c r="AB552" s="212"/>
      <c r="CS552" s="213"/>
    </row>
    <row r="553" spans="28:97" x14ac:dyDescent="0.25">
      <c r="AB553" s="212"/>
      <c r="CS553" s="213"/>
    </row>
    <row r="554" spans="28:97" x14ac:dyDescent="0.25">
      <c r="AB554" s="212"/>
      <c r="CS554" s="213"/>
    </row>
    <row r="555" spans="28:97" x14ac:dyDescent="0.25">
      <c r="AB555" s="212"/>
      <c r="CS555" s="213"/>
    </row>
    <row r="556" spans="28:97" x14ac:dyDescent="0.25">
      <c r="AB556" s="212"/>
      <c r="CS556" s="213"/>
    </row>
    <row r="557" spans="28:97" x14ac:dyDescent="0.25">
      <c r="AB557" s="212"/>
      <c r="CS557" s="213"/>
    </row>
    <row r="558" spans="28:97" x14ac:dyDescent="0.25">
      <c r="AB558" s="212"/>
      <c r="CS558" s="213"/>
    </row>
    <row r="559" spans="28:97" x14ac:dyDescent="0.25">
      <c r="AB559" s="212"/>
      <c r="CS559" s="213"/>
    </row>
    <row r="560" spans="28:97" x14ac:dyDescent="0.25">
      <c r="AB560" s="212"/>
      <c r="CS560" s="213"/>
    </row>
    <row r="561" spans="28:97" x14ac:dyDescent="0.25">
      <c r="AB561" s="212"/>
      <c r="CS561" s="213"/>
    </row>
    <row r="562" spans="28:97" x14ac:dyDescent="0.25">
      <c r="AB562" s="212"/>
      <c r="CS562" s="213"/>
    </row>
    <row r="563" spans="28:97" x14ac:dyDescent="0.25">
      <c r="AB563" s="212"/>
      <c r="CS563" s="213"/>
    </row>
    <row r="564" spans="28:97" x14ac:dyDescent="0.25">
      <c r="AB564" s="212"/>
      <c r="CS564" s="213"/>
    </row>
    <row r="565" spans="28:97" x14ac:dyDescent="0.25">
      <c r="AB565" s="212"/>
      <c r="CS565" s="213"/>
    </row>
    <row r="566" spans="28:97" x14ac:dyDescent="0.25">
      <c r="AB566" s="212"/>
      <c r="CS566" s="213"/>
    </row>
    <row r="567" spans="28:97" x14ac:dyDescent="0.25">
      <c r="AB567" s="212"/>
      <c r="CS567" s="213"/>
    </row>
    <row r="568" spans="28:97" x14ac:dyDescent="0.25">
      <c r="AB568" s="212"/>
      <c r="CS568" s="213"/>
    </row>
    <row r="569" spans="28:97" x14ac:dyDescent="0.25">
      <c r="AB569" s="212"/>
      <c r="CS569" s="213"/>
    </row>
    <row r="570" spans="28:97" x14ac:dyDescent="0.25">
      <c r="AB570" s="212"/>
      <c r="CS570" s="213"/>
    </row>
    <row r="571" spans="28:97" x14ac:dyDescent="0.25">
      <c r="AB571" s="212"/>
      <c r="CS571" s="213"/>
    </row>
    <row r="572" spans="28:97" x14ac:dyDescent="0.25">
      <c r="AB572" s="212"/>
      <c r="CS572" s="213"/>
    </row>
    <row r="573" spans="28:97" x14ac:dyDescent="0.25">
      <c r="AB573" s="212"/>
      <c r="CS573" s="213"/>
    </row>
    <row r="574" spans="28:97" x14ac:dyDescent="0.25">
      <c r="AB574" s="212"/>
      <c r="CS574" s="213"/>
    </row>
    <row r="575" spans="28:97" x14ac:dyDescent="0.25">
      <c r="AB575" s="212"/>
      <c r="CS575" s="213"/>
    </row>
    <row r="576" spans="28:97" x14ac:dyDescent="0.25">
      <c r="AB576" s="212"/>
      <c r="CS576" s="213"/>
    </row>
    <row r="577" spans="28:97" x14ac:dyDescent="0.25">
      <c r="AB577" s="212"/>
      <c r="CS577" s="213"/>
    </row>
    <row r="578" spans="28:97" x14ac:dyDescent="0.25">
      <c r="AB578" s="212"/>
      <c r="CS578" s="213"/>
    </row>
    <row r="579" spans="28:97" x14ac:dyDescent="0.25">
      <c r="AB579" s="212"/>
      <c r="CS579" s="213"/>
    </row>
    <row r="580" spans="28:97" x14ac:dyDescent="0.25">
      <c r="AB580" s="212"/>
      <c r="CS580" s="213"/>
    </row>
    <row r="581" spans="28:97" x14ac:dyDescent="0.25">
      <c r="AB581" s="212"/>
      <c r="CS581" s="213"/>
    </row>
    <row r="582" spans="28:97" x14ac:dyDescent="0.25">
      <c r="AB582" s="212"/>
      <c r="CS582" s="213"/>
    </row>
    <row r="583" spans="28:97" x14ac:dyDescent="0.25">
      <c r="AB583" s="212"/>
      <c r="CS583" s="213"/>
    </row>
    <row r="584" spans="28:97" x14ac:dyDescent="0.25">
      <c r="AB584" s="212"/>
      <c r="CS584" s="213"/>
    </row>
    <row r="585" spans="28:97" x14ac:dyDescent="0.25">
      <c r="AB585" s="212"/>
      <c r="CS585" s="213"/>
    </row>
    <row r="586" spans="28:97" x14ac:dyDescent="0.25">
      <c r="AB586" s="212"/>
      <c r="CS586" s="213"/>
    </row>
    <row r="587" spans="28:97" x14ac:dyDescent="0.25">
      <c r="AB587" s="212"/>
      <c r="CS587" s="213"/>
    </row>
    <row r="588" spans="28:97" x14ac:dyDescent="0.25">
      <c r="AB588" s="212"/>
      <c r="CS588" s="213"/>
    </row>
    <row r="589" spans="28:97" x14ac:dyDescent="0.25">
      <c r="AB589" s="212"/>
      <c r="CS589" s="213"/>
    </row>
    <row r="590" spans="28:97" x14ac:dyDescent="0.25">
      <c r="AB590" s="212"/>
      <c r="CS590" s="213"/>
    </row>
    <row r="591" spans="28:97" x14ac:dyDescent="0.25">
      <c r="AB591" s="212"/>
      <c r="CS591" s="213"/>
    </row>
    <row r="592" spans="28:97" x14ac:dyDescent="0.25">
      <c r="AB592" s="212"/>
      <c r="CS592" s="213"/>
    </row>
    <row r="593" spans="28:97" x14ac:dyDescent="0.25">
      <c r="AB593" s="212"/>
      <c r="CS593" s="213"/>
    </row>
    <row r="594" spans="28:97" x14ac:dyDescent="0.25">
      <c r="AB594" s="212"/>
      <c r="CS594" s="213"/>
    </row>
    <row r="595" spans="28:97" x14ac:dyDescent="0.25">
      <c r="AB595" s="212"/>
      <c r="CS595" s="213"/>
    </row>
    <row r="596" spans="28:97" x14ac:dyDescent="0.25">
      <c r="AB596" s="212"/>
      <c r="CS596" s="213"/>
    </row>
    <row r="597" spans="28:97" x14ac:dyDescent="0.25">
      <c r="AB597" s="212"/>
      <c r="CS597" s="213"/>
    </row>
    <row r="598" spans="28:97" x14ac:dyDescent="0.25">
      <c r="AB598" s="212"/>
      <c r="CS598" s="213"/>
    </row>
    <row r="599" spans="28:97" x14ac:dyDescent="0.25">
      <c r="AB599" s="212"/>
      <c r="CS599" s="213"/>
    </row>
    <row r="600" spans="28:97" x14ac:dyDescent="0.25">
      <c r="AB600" s="212"/>
      <c r="CS600" s="213"/>
    </row>
    <row r="601" spans="28:97" x14ac:dyDescent="0.25">
      <c r="AB601" s="212"/>
      <c r="CS601" s="213"/>
    </row>
    <row r="602" spans="28:97" x14ac:dyDescent="0.25">
      <c r="AB602" s="212"/>
      <c r="CS602" s="213"/>
    </row>
    <row r="603" spans="28:97" x14ac:dyDescent="0.25">
      <c r="AB603" s="212"/>
      <c r="CS603" s="213"/>
    </row>
    <row r="604" spans="28:97" x14ac:dyDescent="0.25">
      <c r="AB604" s="212"/>
      <c r="CS604" s="213"/>
    </row>
    <row r="605" spans="28:97" x14ac:dyDescent="0.25">
      <c r="AB605" s="212"/>
      <c r="CS605" s="213"/>
    </row>
    <row r="606" spans="28:97" x14ac:dyDescent="0.25">
      <c r="AB606" s="212"/>
      <c r="CS606" s="213"/>
    </row>
    <row r="607" spans="28:97" x14ac:dyDescent="0.25">
      <c r="AB607" s="212"/>
      <c r="CS607" s="213"/>
    </row>
    <row r="608" spans="28:97" x14ac:dyDescent="0.25">
      <c r="AB608" s="212"/>
      <c r="CS608" s="213"/>
    </row>
    <row r="609" spans="28:97" x14ac:dyDescent="0.25">
      <c r="AB609" s="212"/>
      <c r="CS609" s="213"/>
    </row>
    <row r="610" spans="28:97" x14ac:dyDescent="0.25">
      <c r="AB610" s="212"/>
      <c r="CS610" s="213"/>
    </row>
    <row r="611" spans="28:97" x14ac:dyDescent="0.25">
      <c r="AB611" s="212"/>
      <c r="CS611" s="213"/>
    </row>
    <row r="612" spans="28:97" x14ac:dyDescent="0.25">
      <c r="AB612" s="212"/>
      <c r="CS612" s="213"/>
    </row>
    <row r="613" spans="28:97" x14ac:dyDescent="0.25">
      <c r="AB613" s="212"/>
      <c r="CS613" s="213"/>
    </row>
    <row r="614" spans="28:97" x14ac:dyDescent="0.25">
      <c r="AB614" s="212"/>
      <c r="CS614" s="213"/>
    </row>
    <row r="615" spans="28:97" x14ac:dyDescent="0.25">
      <c r="AB615" s="212"/>
      <c r="CS615" s="213"/>
    </row>
    <row r="616" spans="28:97" x14ac:dyDescent="0.25">
      <c r="AB616" s="212"/>
      <c r="CS616" s="213"/>
    </row>
    <row r="617" spans="28:97" x14ac:dyDescent="0.25">
      <c r="AB617" s="212"/>
      <c r="CS617" s="213"/>
    </row>
    <row r="618" spans="28:97" x14ac:dyDescent="0.25">
      <c r="AB618" s="212"/>
      <c r="CS618" s="213"/>
    </row>
    <row r="619" spans="28:97" x14ac:dyDescent="0.25">
      <c r="AB619" s="212"/>
      <c r="CS619" s="213"/>
    </row>
    <row r="620" spans="28:97" x14ac:dyDescent="0.25">
      <c r="AB620" s="212"/>
      <c r="CS620" s="213"/>
    </row>
    <row r="621" spans="28:97" x14ac:dyDescent="0.25">
      <c r="AB621" s="212"/>
      <c r="CS621" s="213"/>
    </row>
    <row r="622" spans="28:97" x14ac:dyDescent="0.25">
      <c r="AB622" s="212"/>
      <c r="CS622" s="213"/>
    </row>
    <row r="623" spans="28:97" x14ac:dyDescent="0.25">
      <c r="AB623" s="212"/>
      <c r="CS623" s="213"/>
    </row>
    <row r="624" spans="28:97" x14ac:dyDescent="0.25">
      <c r="AB624" s="212"/>
      <c r="CS624" s="213"/>
    </row>
    <row r="625" spans="28:97" x14ac:dyDescent="0.25">
      <c r="AB625" s="212"/>
      <c r="CS625" s="213"/>
    </row>
    <row r="626" spans="28:97" x14ac:dyDescent="0.25">
      <c r="AB626" s="212"/>
      <c r="CS626" s="213"/>
    </row>
    <row r="627" spans="28:97" x14ac:dyDescent="0.25">
      <c r="AB627" s="212"/>
      <c r="CS627" s="213"/>
    </row>
    <row r="628" spans="28:97" x14ac:dyDescent="0.25">
      <c r="AB628" s="212"/>
      <c r="CS628" s="213"/>
    </row>
    <row r="629" spans="28:97" x14ac:dyDescent="0.25">
      <c r="AB629" s="212"/>
      <c r="CS629" s="213"/>
    </row>
    <row r="630" spans="28:97" x14ac:dyDescent="0.25">
      <c r="AB630" s="212"/>
      <c r="CS630" s="213"/>
    </row>
    <row r="631" spans="28:97" x14ac:dyDescent="0.25">
      <c r="AB631" s="212"/>
      <c r="CS631" s="213"/>
    </row>
    <row r="632" spans="28:97" x14ac:dyDescent="0.25">
      <c r="AB632" s="212"/>
      <c r="CS632" s="213"/>
    </row>
    <row r="633" spans="28:97" x14ac:dyDescent="0.25">
      <c r="AB633" s="212"/>
      <c r="CS633" s="213"/>
    </row>
    <row r="634" spans="28:97" x14ac:dyDescent="0.25">
      <c r="AB634" s="212"/>
      <c r="CS634" s="213"/>
    </row>
    <row r="635" spans="28:97" x14ac:dyDescent="0.25">
      <c r="AB635" s="212"/>
      <c r="CS635" s="213"/>
    </row>
    <row r="636" spans="28:97" x14ac:dyDescent="0.25">
      <c r="AB636" s="212"/>
      <c r="CS636" s="213"/>
    </row>
    <row r="637" spans="28:97" x14ac:dyDescent="0.25">
      <c r="AB637" s="212"/>
      <c r="CS637" s="213"/>
    </row>
    <row r="638" spans="28:97" x14ac:dyDescent="0.25">
      <c r="AB638" s="212"/>
      <c r="CS638" s="213"/>
    </row>
    <row r="639" spans="28:97" x14ac:dyDescent="0.25">
      <c r="AB639" s="212"/>
      <c r="CS639" s="213"/>
    </row>
    <row r="640" spans="28:97" x14ac:dyDescent="0.25">
      <c r="AB640" s="212"/>
      <c r="CS640" s="213"/>
    </row>
    <row r="641" spans="28:97" x14ac:dyDescent="0.25">
      <c r="AB641" s="212"/>
      <c r="CS641" s="213"/>
    </row>
    <row r="642" spans="28:97" x14ac:dyDescent="0.25">
      <c r="AB642" s="212"/>
      <c r="CS642" s="213"/>
    </row>
    <row r="643" spans="28:97" x14ac:dyDescent="0.25">
      <c r="AB643" s="212"/>
      <c r="CS643" s="213"/>
    </row>
    <row r="644" spans="28:97" x14ac:dyDescent="0.25">
      <c r="AB644" s="212"/>
      <c r="CS644" s="213"/>
    </row>
    <row r="645" spans="28:97" x14ac:dyDescent="0.25">
      <c r="AB645" s="212"/>
      <c r="CS645" s="213"/>
    </row>
    <row r="646" spans="28:97" x14ac:dyDescent="0.25">
      <c r="AB646" s="212"/>
      <c r="CS646" s="213"/>
    </row>
    <row r="647" spans="28:97" x14ac:dyDescent="0.25">
      <c r="AB647" s="212"/>
      <c r="CS647" s="213"/>
    </row>
    <row r="648" spans="28:97" x14ac:dyDescent="0.25">
      <c r="AB648" s="212"/>
      <c r="CS648" s="213"/>
    </row>
    <row r="649" spans="28:97" x14ac:dyDescent="0.25">
      <c r="AB649" s="212"/>
      <c r="CS649" s="213"/>
    </row>
    <row r="650" spans="28:97" x14ac:dyDescent="0.25">
      <c r="AB650" s="212"/>
      <c r="CS650" s="213"/>
    </row>
    <row r="651" spans="28:97" x14ac:dyDescent="0.25">
      <c r="AB651" s="212"/>
      <c r="CS651" s="213"/>
    </row>
    <row r="652" spans="28:97" x14ac:dyDescent="0.25">
      <c r="AB652" s="212"/>
      <c r="CS652" s="213"/>
    </row>
    <row r="653" spans="28:97" x14ac:dyDescent="0.25">
      <c r="AB653" s="212"/>
      <c r="CS653" s="213"/>
    </row>
    <row r="654" spans="28:97" x14ac:dyDescent="0.25">
      <c r="AB654" s="212"/>
      <c r="CS654" s="213"/>
    </row>
    <row r="655" spans="28:97" x14ac:dyDescent="0.25">
      <c r="AB655" s="212"/>
      <c r="CS655" s="213"/>
    </row>
    <row r="656" spans="28:97" x14ac:dyDescent="0.25">
      <c r="AB656" s="212"/>
      <c r="CS656" s="213"/>
    </row>
    <row r="657" spans="28:97" x14ac:dyDescent="0.25">
      <c r="AB657" s="212"/>
      <c r="CS657" s="213"/>
    </row>
    <row r="658" spans="28:97" x14ac:dyDescent="0.25">
      <c r="AB658" s="212"/>
      <c r="CS658" s="213"/>
    </row>
    <row r="659" spans="28:97" x14ac:dyDescent="0.25">
      <c r="AB659" s="212"/>
      <c r="CS659" s="213"/>
    </row>
    <row r="660" spans="28:97" x14ac:dyDescent="0.25">
      <c r="AB660" s="212"/>
      <c r="CS660" s="213"/>
    </row>
    <row r="661" spans="28:97" x14ac:dyDescent="0.25">
      <c r="AB661" s="212"/>
      <c r="CS661" s="213"/>
    </row>
    <row r="662" spans="28:97" x14ac:dyDescent="0.25">
      <c r="AB662" s="212"/>
      <c r="CS662" s="213"/>
    </row>
    <row r="663" spans="28:97" x14ac:dyDescent="0.25">
      <c r="AB663" s="212"/>
      <c r="CS663" s="213"/>
    </row>
    <row r="664" spans="28:97" x14ac:dyDescent="0.25">
      <c r="AB664" s="212"/>
      <c r="CS664" s="213"/>
    </row>
    <row r="665" spans="28:97" x14ac:dyDescent="0.25">
      <c r="AB665" s="212"/>
      <c r="CS665" s="213"/>
    </row>
    <row r="666" spans="28:97" x14ac:dyDescent="0.25">
      <c r="AB666" s="212"/>
      <c r="CS666" s="213"/>
    </row>
    <row r="667" spans="28:97" x14ac:dyDescent="0.25">
      <c r="AB667" s="212"/>
      <c r="CS667" s="213"/>
    </row>
    <row r="668" spans="28:97" x14ac:dyDescent="0.25">
      <c r="AB668" s="212"/>
      <c r="CS668" s="213"/>
    </row>
    <row r="669" spans="28:97" x14ac:dyDescent="0.25">
      <c r="AB669" s="212"/>
      <c r="CS669" s="213"/>
    </row>
    <row r="670" spans="28:97" x14ac:dyDescent="0.25">
      <c r="AB670" s="212"/>
      <c r="CS670" s="213"/>
    </row>
    <row r="671" spans="28:97" x14ac:dyDescent="0.25">
      <c r="AB671" s="212"/>
      <c r="CS671" s="213"/>
    </row>
    <row r="672" spans="28:97" x14ac:dyDescent="0.25">
      <c r="AB672" s="212"/>
      <c r="CS672" s="213"/>
    </row>
    <row r="673" spans="28:97" x14ac:dyDescent="0.25">
      <c r="AB673" s="212"/>
      <c r="CS673" s="213"/>
    </row>
    <row r="674" spans="28:97" x14ac:dyDescent="0.25">
      <c r="AB674" s="212"/>
      <c r="CS674" s="213"/>
    </row>
    <row r="675" spans="28:97" x14ac:dyDescent="0.25">
      <c r="AB675" s="212"/>
      <c r="CS675" s="213"/>
    </row>
    <row r="676" spans="28:97" x14ac:dyDescent="0.25">
      <c r="AB676" s="212"/>
      <c r="CS676" s="213"/>
    </row>
    <row r="677" spans="28:97" x14ac:dyDescent="0.25">
      <c r="AB677" s="212"/>
      <c r="CS677" s="213"/>
    </row>
    <row r="678" spans="28:97" x14ac:dyDescent="0.25">
      <c r="AB678" s="212"/>
      <c r="CS678" s="213"/>
    </row>
    <row r="679" spans="28:97" x14ac:dyDescent="0.25">
      <c r="AB679" s="212"/>
      <c r="CS679" s="213"/>
    </row>
    <row r="680" spans="28:97" x14ac:dyDescent="0.25">
      <c r="AB680" s="212"/>
      <c r="CS680" s="213"/>
    </row>
    <row r="681" spans="28:97" x14ac:dyDescent="0.25">
      <c r="AB681" s="212"/>
      <c r="CS681" s="213"/>
    </row>
    <row r="682" spans="28:97" x14ac:dyDescent="0.25">
      <c r="AB682" s="212"/>
      <c r="CS682" s="213"/>
    </row>
    <row r="683" spans="28:97" x14ac:dyDescent="0.25">
      <c r="AB683" s="212"/>
      <c r="CS683" s="213"/>
    </row>
    <row r="684" spans="28:97" x14ac:dyDescent="0.25">
      <c r="AB684" s="212"/>
      <c r="CS684" s="213"/>
    </row>
    <row r="685" spans="28:97" x14ac:dyDescent="0.25">
      <c r="AB685" s="212"/>
      <c r="CS685" s="213"/>
    </row>
    <row r="686" spans="28:97" x14ac:dyDescent="0.25">
      <c r="AB686" s="212"/>
      <c r="CS686" s="213"/>
    </row>
    <row r="687" spans="28:97" x14ac:dyDescent="0.25">
      <c r="AB687" s="212"/>
      <c r="CS687" s="213"/>
    </row>
    <row r="688" spans="28:97" x14ac:dyDescent="0.25">
      <c r="AB688" s="212"/>
      <c r="CS688" s="213"/>
    </row>
    <row r="689" spans="28:97" x14ac:dyDescent="0.25">
      <c r="AB689" s="212"/>
      <c r="CS689" s="213"/>
    </row>
    <row r="690" spans="28:97" x14ac:dyDescent="0.25">
      <c r="AB690" s="212"/>
      <c r="CS690" s="213"/>
    </row>
    <row r="691" spans="28:97" x14ac:dyDescent="0.25">
      <c r="AB691" s="212"/>
      <c r="CS691" s="213"/>
    </row>
    <row r="692" spans="28:97" x14ac:dyDescent="0.25">
      <c r="AB692" s="212"/>
      <c r="CS692" s="213"/>
    </row>
    <row r="693" spans="28:97" x14ac:dyDescent="0.25">
      <c r="AB693" s="212"/>
      <c r="CS693" s="213"/>
    </row>
    <row r="694" spans="28:97" x14ac:dyDescent="0.25">
      <c r="AB694" s="212"/>
      <c r="CS694" s="213"/>
    </row>
    <row r="695" spans="28:97" x14ac:dyDescent="0.25">
      <c r="AB695" s="212"/>
      <c r="CS695" s="213"/>
    </row>
    <row r="696" spans="28:97" x14ac:dyDescent="0.25">
      <c r="AB696" s="212"/>
      <c r="CS696" s="213"/>
    </row>
    <row r="697" spans="28:97" x14ac:dyDescent="0.25">
      <c r="AB697" s="212"/>
      <c r="CS697" s="213"/>
    </row>
    <row r="698" spans="28:97" x14ac:dyDescent="0.25">
      <c r="AB698" s="212"/>
      <c r="CS698" s="213"/>
    </row>
    <row r="699" spans="28:97" x14ac:dyDescent="0.25">
      <c r="AB699" s="212"/>
      <c r="CS699" s="213"/>
    </row>
    <row r="700" spans="28:97" x14ac:dyDescent="0.25">
      <c r="AB700" s="212"/>
      <c r="CS700" s="213"/>
    </row>
    <row r="701" spans="28:97" x14ac:dyDescent="0.25">
      <c r="AB701" s="212"/>
      <c r="CS701" s="213"/>
    </row>
    <row r="702" spans="28:97" x14ac:dyDescent="0.25">
      <c r="AB702" s="212"/>
      <c r="CS702" s="213"/>
    </row>
    <row r="703" spans="28:97" x14ac:dyDescent="0.25">
      <c r="AB703" s="212"/>
      <c r="CS703" s="213"/>
    </row>
    <row r="704" spans="28:97" x14ac:dyDescent="0.25">
      <c r="AB704" s="212"/>
      <c r="CS704" s="213"/>
    </row>
    <row r="705" spans="28:97" x14ac:dyDescent="0.25">
      <c r="AB705" s="212"/>
      <c r="CS705" s="213"/>
    </row>
    <row r="706" spans="28:97" x14ac:dyDescent="0.25">
      <c r="AB706" s="212"/>
      <c r="CS706" s="213"/>
    </row>
    <row r="707" spans="28:97" x14ac:dyDescent="0.25">
      <c r="AB707" s="212"/>
      <c r="CS707" s="213"/>
    </row>
    <row r="708" spans="28:97" x14ac:dyDescent="0.25">
      <c r="AB708" s="212"/>
      <c r="CS708" s="213"/>
    </row>
    <row r="709" spans="28:97" x14ac:dyDescent="0.25">
      <c r="AB709" s="212"/>
      <c r="CS709" s="213"/>
    </row>
    <row r="710" spans="28:97" x14ac:dyDescent="0.25">
      <c r="AB710" s="212"/>
      <c r="CS710" s="213"/>
    </row>
    <row r="711" spans="28:97" x14ac:dyDescent="0.25">
      <c r="AB711" s="212"/>
      <c r="CS711" s="213"/>
    </row>
    <row r="712" spans="28:97" x14ac:dyDescent="0.25">
      <c r="AB712" s="212"/>
      <c r="CS712" s="213"/>
    </row>
    <row r="713" spans="28:97" x14ac:dyDescent="0.25">
      <c r="AB713" s="212"/>
      <c r="CS713" s="213"/>
    </row>
    <row r="714" spans="28:97" x14ac:dyDescent="0.25">
      <c r="AB714" s="212"/>
      <c r="CS714" s="213"/>
    </row>
    <row r="715" spans="28:97" x14ac:dyDescent="0.25">
      <c r="AB715" s="212"/>
      <c r="CS715" s="213"/>
    </row>
    <row r="716" spans="28:97" x14ac:dyDescent="0.25">
      <c r="AB716" s="212"/>
      <c r="CS716" s="213"/>
    </row>
    <row r="717" spans="28:97" x14ac:dyDescent="0.25">
      <c r="AB717" s="212"/>
      <c r="CS717" s="213"/>
    </row>
    <row r="718" spans="28:97" x14ac:dyDescent="0.25">
      <c r="AB718" s="212"/>
      <c r="CS718" s="213"/>
    </row>
    <row r="719" spans="28:97" x14ac:dyDescent="0.25">
      <c r="AB719" s="212"/>
      <c r="CS719" s="213"/>
    </row>
    <row r="720" spans="28:97" x14ac:dyDescent="0.25">
      <c r="AB720" s="212"/>
      <c r="CS720" s="213"/>
    </row>
    <row r="721" spans="28:97" x14ac:dyDescent="0.25">
      <c r="AB721" s="212"/>
      <c r="CS721" s="213"/>
    </row>
    <row r="722" spans="28:97" x14ac:dyDescent="0.25">
      <c r="AB722" s="212"/>
      <c r="CS722" s="213"/>
    </row>
    <row r="723" spans="28:97" x14ac:dyDescent="0.25">
      <c r="AB723" s="212"/>
      <c r="CS723" s="213"/>
    </row>
    <row r="724" spans="28:97" x14ac:dyDescent="0.25">
      <c r="AB724" s="212"/>
      <c r="CS724" s="213"/>
    </row>
    <row r="725" spans="28:97" x14ac:dyDescent="0.25">
      <c r="AB725" s="212"/>
      <c r="CS725" s="213"/>
    </row>
    <row r="726" spans="28:97" x14ac:dyDescent="0.25">
      <c r="AB726" s="212"/>
      <c r="CS726" s="213"/>
    </row>
    <row r="727" spans="28:97" x14ac:dyDescent="0.25">
      <c r="AB727" s="212"/>
      <c r="CS727" s="213"/>
    </row>
    <row r="728" spans="28:97" x14ac:dyDescent="0.25">
      <c r="AB728" s="212"/>
      <c r="CS728" s="213"/>
    </row>
    <row r="729" spans="28:97" x14ac:dyDescent="0.25">
      <c r="AB729" s="212"/>
      <c r="CS729" s="213"/>
    </row>
    <row r="730" spans="28:97" x14ac:dyDescent="0.25">
      <c r="AB730" s="212"/>
      <c r="CS730" s="213"/>
    </row>
    <row r="731" spans="28:97" x14ac:dyDescent="0.25">
      <c r="AB731" s="212"/>
      <c r="CS731" s="213"/>
    </row>
    <row r="732" spans="28:97" x14ac:dyDescent="0.25">
      <c r="AB732" s="212"/>
      <c r="CS732" s="213"/>
    </row>
    <row r="733" spans="28:97" x14ac:dyDescent="0.25">
      <c r="AB733" s="212"/>
      <c r="CS733" s="213"/>
    </row>
    <row r="734" spans="28:97" x14ac:dyDescent="0.25">
      <c r="AB734" s="212"/>
      <c r="CS734" s="213"/>
    </row>
    <row r="735" spans="28:97" x14ac:dyDescent="0.25">
      <c r="AB735" s="212"/>
      <c r="CS735" s="213"/>
    </row>
    <row r="736" spans="28:97" x14ac:dyDescent="0.25">
      <c r="AB736" s="212"/>
      <c r="CS736" s="213"/>
    </row>
    <row r="737" spans="28:97" x14ac:dyDescent="0.25">
      <c r="AB737" s="212"/>
      <c r="CS737" s="213"/>
    </row>
    <row r="738" spans="28:97" x14ac:dyDescent="0.25">
      <c r="AB738" s="212"/>
      <c r="CS738" s="213"/>
    </row>
    <row r="739" spans="28:97" x14ac:dyDescent="0.25">
      <c r="AB739" s="212"/>
      <c r="CS739" s="213"/>
    </row>
    <row r="740" spans="28:97" x14ac:dyDescent="0.25">
      <c r="AB740" s="212"/>
      <c r="CS740" s="213"/>
    </row>
    <row r="741" spans="28:97" x14ac:dyDescent="0.25">
      <c r="AB741" s="212"/>
      <c r="CS741" s="213"/>
    </row>
    <row r="742" spans="28:97" x14ac:dyDescent="0.25">
      <c r="AB742" s="212"/>
      <c r="CS742" s="213"/>
    </row>
    <row r="743" spans="28:97" x14ac:dyDescent="0.25">
      <c r="AB743" s="212"/>
      <c r="CS743" s="213"/>
    </row>
    <row r="744" spans="28:97" x14ac:dyDescent="0.25">
      <c r="AB744" s="212"/>
      <c r="CS744" s="213"/>
    </row>
    <row r="745" spans="28:97" x14ac:dyDescent="0.25">
      <c r="AB745" s="212"/>
      <c r="CS745" s="213"/>
    </row>
    <row r="746" spans="28:97" x14ac:dyDescent="0.25">
      <c r="AB746" s="212"/>
      <c r="CS746" s="213"/>
    </row>
    <row r="747" spans="28:97" x14ac:dyDescent="0.25">
      <c r="AB747" s="212"/>
      <c r="CS747" s="213"/>
    </row>
    <row r="748" spans="28:97" x14ac:dyDescent="0.25">
      <c r="AB748" s="212"/>
      <c r="CS748" s="213"/>
    </row>
    <row r="749" spans="28:97" x14ac:dyDescent="0.25">
      <c r="AB749" s="212"/>
      <c r="CS749" s="213"/>
    </row>
    <row r="750" spans="28:97" x14ac:dyDescent="0.25">
      <c r="AB750" s="212"/>
      <c r="CS750" s="213"/>
    </row>
    <row r="751" spans="28:97" x14ac:dyDescent="0.25">
      <c r="AB751" s="212"/>
      <c r="CS751" s="213"/>
    </row>
    <row r="752" spans="28:97" x14ac:dyDescent="0.25">
      <c r="AB752" s="212"/>
      <c r="CS752" s="213"/>
    </row>
    <row r="753" spans="28:97" x14ac:dyDescent="0.25">
      <c r="AB753" s="212"/>
      <c r="CS753" s="213"/>
    </row>
    <row r="754" spans="28:97" x14ac:dyDescent="0.25">
      <c r="AB754" s="212"/>
      <c r="CS754" s="213"/>
    </row>
    <row r="755" spans="28:97" x14ac:dyDescent="0.25">
      <c r="AB755" s="212"/>
      <c r="CS755" s="213"/>
    </row>
    <row r="756" spans="28:97" x14ac:dyDescent="0.25">
      <c r="AB756" s="212"/>
      <c r="CS756" s="213"/>
    </row>
    <row r="757" spans="28:97" x14ac:dyDescent="0.25">
      <c r="AB757" s="212"/>
      <c r="CS757" s="213"/>
    </row>
    <row r="758" spans="28:97" x14ac:dyDescent="0.25">
      <c r="AB758" s="212"/>
      <c r="CS758" s="213"/>
    </row>
    <row r="759" spans="28:97" x14ac:dyDescent="0.25">
      <c r="AB759" s="212"/>
      <c r="CS759" s="213"/>
    </row>
    <row r="760" spans="28:97" x14ac:dyDescent="0.25">
      <c r="AB760" s="212"/>
      <c r="CS760" s="213"/>
    </row>
    <row r="761" spans="28:97" x14ac:dyDescent="0.25">
      <c r="AB761" s="212"/>
      <c r="CS761" s="213"/>
    </row>
    <row r="762" spans="28:97" x14ac:dyDescent="0.25">
      <c r="AB762" s="212"/>
      <c r="CS762" s="213"/>
    </row>
    <row r="763" spans="28:97" x14ac:dyDescent="0.25">
      <c r="AB763" s="212"/>
      <c r="CS763" s="213"/>
    </row>
    <row r="764" spans="28:97" x14ac:dyDescent="0.25">
      <c r="AB764" s="212"/>
      <c r="CS764" s="213"/>
    </row>
    <row r="765" spans="28:97" x14ac:dyDescent="0.25">
      <c r="AB765" s="212"/>
      <c r="CS765" s="213"/>
    </row>
    <row r="766" spans="28:97" x14ac:dyDescent="0.25">
      <c r="AB766" s="212"/>
      <c r="CS766" s="213"/>
    </row>
    <row r="767" spans="28:97" x14ac:dyDescent="0.25">
      <c r="AB767" s="212"/>
      <c r="CS767" s="213"/>
    </row>
    <row r="768" spans="28:97" x14ac:dyDescent="0.25">
      <c r="AB768" s="212"/>
      <c r="CS768" s="213"/>
    </row>
    <row r="769" spans="28:97" x14ac:dyDescent="0.25">
      <c r="AB769" s="212"/>
      <c r="CS769" s="213"/>
    </row>
    <row r="770" spans="28:97" x14ac:dyDescent="0.25">
      <c r="AB770" s="212"/>
      <c r="CS770" s="213"/>
    </row>
    <row r="771" spans="28:97" x14ac:dyDescent="0.25">
      <c r="AB771" s="212"/>
      <c r="CS771" s="213"/>
    </row>
    <row r="772" spans="28:97" x14ac:dyDescent="0.25">
      <c r="AB772" s="212"/>
      <c r="CS772" s="213"/>
    </row>
    <row r="773" spans="28:97" x14ac:dyDescent="0.25">
      <c r="AB773" s="212"/>
      <c r="CS773" s="213"/>
    </row>
    <row r="774" spans="28:97" x14ac:dyDescent="0.25">
      <c r="AB774" s="212"/>
      <c r="CS774" s="213"/>
    </row>
    <row r="775" spans="28:97" x14ac:dyDescent="0.25">
      <c r="AB775" s="212"/>
      <c r="CS775" s="213"/>
    </row>
    <row r="776" spans="28:97" x14ac:dyDescent="0.25">
      <c r="AB776" s="212"/>
      <c r="CS776" s="213"/>
    </row>
    <row r="777" spans="28:97" x14ac:dyDescent="0.25">
      <c r="AB777" s="212"/>
      <c r="CS777" s="213"/>
    </row>
    <row r="778" spans="28:97" x14ac:dyDescent="0.25">
      <c r="AB778" s="212"/>
      <c r="CS778" s="213"/>
    </row>
    <row r="779" spans="28:97" x14ac:dyDescent="0.25">
      <c r="AB779" s="212"/>
      <c r="CS779" s="213"/>
    </row>
    <row r="780" spans="28:97" x14ac:dyDescent="0.25">
      <c r="AB780" s="212"/>
      <c r="CS780" s="213"/>
    </row>
    <row r="781" spans="28:97" x14ac:dyDescent="0.25">
      <c r="AB781" s="212"/>
      <c r="CS781" s="213"/>
    </row>
    <row r="782" spans="28:97" x14ac:dyDescent="0.25">
      <c r="AB782" s="212"/>
      <c r="CS782" s="213"/>
    </row>
    <row r="783" spans="28:97" x14ac:dyDescent="0.25">
      <c r="AB783" s="212"/>
      <c r="CS783" s="213"/>
    </row>
    <row r="784" spans="28:97" x14ac:dyDescent="0.25">
      <c r="AB784" s="212"/>
      <c r="CS784" s="213"/>
    </row>
    <row r="785" spans="28:97" x14ac:dyDescent="0.25">
      <c r="AB785" s="212"/>
      <c r="CS785" s="213"/>
    </row>
    <row r="786" spans="28:97" x14ac:dyDescent="0.25">
      <c r="AB786" s="212"/>
      <c r="CS786" s="213"/>
    </row>
    <row r="787" spans="28:97" x14ac:dyDescent="0.25">
      <c r="AB787" s="212"/>
      <c r="CS787" s="213"/>
    </row>
    <row r="788" spans="28:97" x14ac:dyDescent="0.25">
      <c r="AB788" s="212"/>
      <c r="CS788" s="213"/>
    </row>
    <row r="789" spans="28:97" x14ac:dyDescent="0.25">
      <c r="AB789" s="212"/>
      <c r="CS789" s="213"/>
    </row>
    <row r="790" spans="28:97" x14ac:dyDescent="0.25">
      <c r="AB790" s="212"/>
      <c r="CS790" s="213"/>
    </row>
    <row r="791" spans="28:97" x14ac:dyDescent="0.25">
      <c r="AB791" s="212"/>
      <c r="CS791" s="213"/>
    </row>
    <row r="792" spans="28:97" x14ac:dyDescent="0.25">
      <c r="AB792" s="212"/>
      <c r="CS792" s="213"/>
    </row>
    <row r="793" spans="28:97" x14ac:dyDescent="0.25">
      <c r="AB793" s="212"/>
      <c r="CS793" s="213"/>
    </row>
    <row r="794" spans="28:97" x14ac:dyDescent="0.25">
      <c r="AB794" s="212"/>
      <c r="CS794" s="213"/>
    </row>
    <row r="795" spans="28:97" x14ac:dyDescent="0.25">
      <c r="AB795" s="212"/>
      <c r="CS795" s="213"/>
    </row>
    <row r="796" spans="28:97" x14ac:dyDescent="0.25">
      <c r="AB796" s="212"/>
      <c r="CS796" s="213"/>
    </row>
    <row r="797" spans="28:97" x14ac:dyDescent="0.25">
      <c r="AB797" s="212"/>
      <c r="CS797" s="213"/>
    </row>
    <row r="798" spans="28:97" x14ac:dyDescent="0.25">
      <c r="AB798" s="212"/>
      <c r="CS798" s="213"/>
    </row>
    <row r="799" spans="28:97" x14ac:dyDescent="0.25">
      <c r="AB799" s="212"/>
      <c r="CS799" s="213"/>
    </row>
    <row r="800" spans="28:97" x14ac:dyDescent="0.25">
      <c r="AB800" s="212"/>
      <c r="CS800" s="213"/>
    </row>
    <row r="801" spans="28:97" x14ac:dyDescent="0.25">
      <c r="AB801" s="212"/>
      <c r="CS801" s="213"/>
    </row>
    <row r="802" spans="28:97" x14ac:dyDescent="0.25">
      <c r="AB802" s="212"/>
      <c r="CS802" s="213"/>
    </row>
    <row r="803" spans="28:97" x14ac:dyDescent="0.25">
      <c r="AB803" s="212"/>
      <c r="CS803" s="213"/>
    </row>
    <row r="804" spans="28:97" x14ac:dyDescent="0.25">
      <c r="AB804" s="212"/>
      <c r="CS804" s="213"/>
    </row>
    <row r="805" spans="28:97" x14ac:dyDescent="0.25">
      <c r="AB805" s="212"/>
      <c r="CS805" s="213"/>
    </row>
    <row r="806" spans="28:97" x14ac:dyDescent="0.25">
      <c r="AB806" s="212"/>
      <c r="CS806" s="213"/>
    </row>
    <row r="807" spans="28:97" x14ac:dyDescent="0.25">
      <c r="AB807" s="212"/>
      <c r="CS807" s="213"/>
    </row>
    <row r="808" spans="28:97" x14ac:dyDescent="0.25">
      <c r="AB808" s="212"/>
      <c r="CS808" s="213"/>
    </row>
    <row r="809" spans="28:97" x14ac:dyDescent="0.25">
      <c r="AB809" s="212"/>
      <c r="CS809" s="213"/>
    </row>
    <row r="810" spans="28:97" x14ac:dyDescent="0.25">
      <c r="AB810" s="212"/>
      <c r="CS810" s="213"/>
    </row>
    <row r="811" spans="28:97" x14ac:dyDescent="0.25">
      <c r="AB811" s="212"/>
      <c r="CS811" s="213"/>
    </row>
    <row r="812" spans="28:97" x14ac:dyDescent="0.25">
      <c r="AB812" s="212"/>
      <c r="CS812" s="213"/>
    </row>
    <row r="813" spans="28:97" x14ac:dyDescent="0.25">
      <c r="AB813" s="212"/>
      <c r="CS813" s="213"/>
    </row>
    <row r="814" spans="28:97" x14ac:dyDescent="0.25">
      <c r="AB814" s="212"/>
      <c r="CS814" s="213"/>
    </row>
    <row r="815" spans="28:97" x14ac:dyDescent="0.25">
      <c r="AB815" s="212"/>
      <c r="CS815" s="213"/>
    </row>
    <row r="816" spans="28:97" x14ac:dyDescent="0.25">
      <c r="AB816" s="212"/>
      <c r="CS816" s="213"/>
    </row>
    <row r="817" spans="28:97" x14ac:dyDescent="0.25">
      <c r="AB817" s="212"/>
      <c r="CS817" s="213"/>
    </row>
    <row r="818" spans="28:97" x14ac:dyDescent="0.25">
      <c r="AB818" s="212"/>
      <c r="CS818" s="213"/>
    </row>
    <row r="819" spans="28:97" x14ac:dyDescent="0.25">
      <c r="AB819" s="212"/>
      <c r="CS819" s="213"/>
    </row>
    <row r="820" spans="28:97" x14ac:dyDescent="0.25">
      <c r="AB820" s="212"/>
      <c r="CS820" s="213"/>
    </row>
    <row r="821" spans="28:97" x14ac:dyDescent="0.25">
      <c r="AB821" s="212"/>
      <c r="CS821" s="213"/>
    </row>
    <row r="822" spans="28:97" x14ac:dyDescent="0.25">
      <c r="AB822" s="212"/>
      <c r="CS822" s="213"/>
    </row>
    <row r="823" spans="28:97" x14ac:dyDescent="0.25">
      <c r="AB823" s="212"/>
      <c r="CS823" s="213"/>
    </row>
    <row r="824" spans="28:97" x14ac:dyDescent="0.25">
      <c r="AB824" s="212"/>
      <c r="CS824" s="213"/>
    </row>
    <row r="825" spans="28:97" x14ac:dyDescent="0.25">
      <c r="AB825" s="212"/>
      <c r="CS825" s="213"/>
    </row>
    <row r="826" spans="28:97" x14ac:dyDescent="0.25">
      <c r="AB826" s="212"/>
      <c r="CS826" s="213"/>
    </row>
    <row r="827" spans="28:97" x14ac:dyDescent="0.25">
      <c r="AB827" s="212"/>
      <c r="CS827" s="213"/>
    </row>
    <row r="828" spans="28:97" x14ac:dyDescent="0.25">
      <c r="AB828" s="212"/>
      <c r="CS828" s="213"/>
    </row>
    <row r="829" spans="28:97" x14ac:dyDescent="0.25">
      <c r="AB829" s="212"/>
      <c r="CS829" s="213"/>
    </row>
    <row r="830" spans="28:97" x14ac:dyDescent="0.25">
      <c r="AB830" s="212"/>
      <c r="CS830" s="213"/>
    </row>
    <row r="831" spans="28:97" x14ac:dyDescent="0.25">
      <c r="AB831" s="212"/>
      <c r="CS831" s="213"/>
    </row>
    <row r="832" spans="28:97" x14ac:dyDescent="0.25">
      <c r="AB832" s="212"/>
      <c r="CS832" s="213"/>
    </row>
    <row r="833" spans="28:97" x14ac:dyDescent="0.25">
      <c r="AB833" s="212"/>
      <c r="CS833" s="213"/>
    </row>
    <row r="834" spans="28:97" x14ac:dyDescent="0.25">
      <c r="AB834" s="212"/>
      <c r="CS834" s="213"/>
    </row>
    <row r="835" spans="28:97" x14ac:dyDescent="0.25">
      <c r="AB835" s="212"/>
      <c r="CS835" s="213"/>
    </row>
    <row r="836" spans="28:97" x14ac:dyDescent="0.25">
      <c r="AB836" s="212"/>
      <c r="CS836" s="213"/>
    </row>
    <row r="837" spans="28:97" x14ac:dyDescent="0.25">
      <c r="AB837" s="212"/>
      <c r="CS837" s="213"/>
    </row>
    <row r="838" spans="28:97" x14ac:dyDescent="0.25">
      <c r="AB838" s="212"/>
      <c r="CS838" s="213"/>
    </row>
    <row r="839" spans="28:97" x14ac:dyDescent="0.25">
      <c r="AB839" s="212"/>
      <c r="CS839" s="213"/>
    </row>
    <row r="840" spans="28:97" x14ac:dyDescent="0.25">
      <c r="AB840" s="212"/>
      <c r="CS840" s="213"/>
    </row>
    <row r="841" spans="28:97" x14ac:dyDescent="0.25">
      <c r="AB841" s="212"/>
      <c r="CS841" s="213"/>
    </row>
    <row r="842" spans="28:97" x14ac:dyDescent="0.25">
      <c r="AB842" s="212"/>
      <c r="CS842" s="213"/>
    </row>
    <row r="843" spans="28:97" x14ac:dyDescent="0.25">
      <c r="AB843" s="212"/>
      <c r="CS843" s="213"/>
    </row>
    <row r="844" spans="28:97" x14ac:dyDescent="0.25">
      <c r="AB844" s="212"/>
      <c r="CS844" s="213"/>
    </row>
    <row r="845" spans="28:97" x14ac:dyDescent="0.25">
      <c r="AB845" s="212"/>
      <c r="CS845" s="213"/>
    </row>
    <row r="846" spans="28:97" x14ac:dyDescent="0.25">
      <c r="AB846" s="212"/>
      <c r="CS846" s="213"/>
    </row>
    <row r="847" spans="28:97" x14ac:dyDescent="0.25">
      <c r="AB847" s="212"/>
      <c r="CS847" s="213"/>
    </row>
    <row r="848" spans="28:97" x14ac:dyDescent="0.25">
      <c r="AB848" s="212"/>
      <c r="CS848" s="213"/>
    </row>
    <row r="849" spans="28:97" x14ac:dyDescent="0.25">
      <c r="AB849" s="212"/>
      <c r="CS849" s="213"/>
    </row>
    <row r="850" spans="28:97" x14ac:dyDescent="0.25">
      <c r="AB850" s="212"/>
      <c r="CS850" s="213"/>
    </row>
    <row r="851" spans="28:97" x14ac:dyDescent="0.25">
      <c r="AB851" s="212"/>
      <c r="CS851" s="213"/>
    </row>
    <row r="852" spans="28:97" x14ac:dyDescent="0.25">
      <c r="AB852" s="212"/>
      <c r="CS852" s="213"/>
    </row>
    <row r="853" spans="28:97" x14ac:dyDescent="0.25">
      <c r="AB853" s="212"/>
      <c r="CS853" s="213"/>
    </row>
    <row r="854" spans="28:97" x14ac:dyDescent="0.25">
      <c r="AB854" s="212"/>
      <c r="CS854" s="213"/>
    </row>
    <row r="855" spans="28:97" x14ac:dyDescent="0.25">
      <c r="AB855" s="212"/>
      <c r="CS855" s="213"/>
    </row>
    <row r="856" spans="28:97" x14ac:dyDescent="0.25">
      <c r="AB856" s="212"/>
      <c r="CS856" s="213"/>
    </row>
    <row r="857" spans="28:97" x14ac:dyDescent="0.25">
      <c r="AB857" s="212"/>
      <c r="CS857" s="213"/>
    </row>
    <row r="858" spans="28:97" x14ac:dyDescent="0.25">
      <c r="AB858" s="212"/>
      <c r="CS858" s="213"/>
    </row>
    <row r="859" spans="28:97" x14ac:dyDescent="0.25">
      <c r="AB859" s="212"/>
      <c r="CS859" s="213"/>
    </row>
    <row r="860" spans="28:97" x14ac:dyDescent="0.25">
      <c r="AB860" s="212"/>
      <c r="CS860" s="213"/>
    </row>
    <row r="861" spans="28:97" x14ac:dyDescent="0.25">
      <c r="AB861" s="212"/>
      <c r="CS861" s="213"/>
    </row>
    <row r="862" spans="28:97" x14ac:dyDescent="0.25">
      <c r="AB862" s="212"/>
      <c r="CS862" s="213"/>
    </row>
    <row r="863" spans="28:97" x14ac:dyDescent="0.25">
      <c r="AB863" s="212"/>
      <c r="CS863" s="213"/>
    </row>
    <row r="864" spans="28:97" x14ac:dyDescent="0.25">
      <c r="AB864" s="212"/>
      <c r="CS864" s="213"/>
    </row>
    <row r="865" spans="28:97" x14ac:dyDescent="0.25">
      <c r="AB865" s="212"/>
      <c r="CS865" s="213"/>
    </row>
    <row r="866" spans="28:97" x14ac:dyDescent="0.25">
      <c r="AB866" s="212"/>
      <c r="CS866" s="213"/>
    </row>
    <row r="867" spans="28:97" x14ac:dyDescent="0.25">
      <c r="AB867" s="212"/>
      <c r="CS867" s="213"/>
    </row>
    <row r="868" spans="28:97" x14ac:dyDescent="0.25">
      <c r="AB868" s="212"/>
      <c r="CS868" s="213"/>
    </row>
    <row r="869" spans="28:97" x14ac:dyDescent="0.25">
      <c r="AB869" s="212"/>
      <c r="CS869" s="213"/>
    </row>
    <row r="870" spans="28:97" x14ac:dyDescent="0.25">
      <c r="AB870" s="212"/>
      <c r="CS870" s="213"/>
    </row>
    <row r="871" spans="28:97" x14ac:dyDescent="0.25">
      <c r="AB871" s="212"/>
      <c r="CS871" s="213"/>
    </row>
    <row r="872" spans="28:97" x14ac:dyDescent="0.25">
      <c r="AB872" s="212"/>
      <c r="CS872" s="213"/>
    </row>
    <row r="873" spans="28:97" x14ac:dyDescent="0.25">
      <c r="AB873" s="212"/>
      <c r="CS873" s="213"/>
    </row>
    <row r="874" spans="28:97" x14ac:dyDescent="0.25">
      <c r="AB874" s="212"/>
      <c r="CS874" s="213"/>
    </row>
    <row r="875" spans="28:97" x14ac:dyDescent="0.25">
      <c r="AB875" s="212"/>
      <c r="CS875" s="213"/>
    </row>
    <row r="876" spans="28:97" x14ac:dyDescent="0.25">
      <c r="AB876" s="212"/>
      <c r="CS876" s="213"/>
    </row>
    <row r="877" spans="28:97" x14ac:dyDescent="0.25">
      <c r="AB877" s="212"/>
      <c r="CS877" s="213"/>
    </row>
    <row r="878" spans="28:97" x14ac:dyDescent="0.25">
      <c r="AB878" s="212"/>
      <c r="CS878" s="213"/>
    </row>
    <row r="879" spans="28:97" x14ac:dyDescent="0.25">
      <c r="AB879" s="212"/>
      <c r="CS879" s="213"/>
    </row>
    <row r="880" spans="28:97" x14ac:dyDescent="0.25">
      <c r="AB880" s="212"/>
      <c r="CS880" s="213"/>
    </row>
    <row r="881" spans="28:97" x14ac:dyDescent="0.25">
      <c r="AB881" s="212"/>
      <c r="CS881" s="213"/>
    </row>
    <row r="882" spans="28:97" x14ac:dyDescent="0.25">
      <c r="AB882" s="212"/>
      <c r="CS882" s="213"/>
    </row>
    <row r="883" spans="28:97" x14ac:dyDescent="0.25">
      <c r="AB883" s="212"/>
      <c r="CS883" s="213"/>
    </row>
    <row r="884" spans="28:97" x14ac:dyDescent="0.25">
      <c r="AB884" s="212"/>
      <c r="CS884" s="213"/>
    </row>
    <row r="885" spans="28:97" x14ac:dyDescent="0.25">
      <c r="AB885" s="212"/>
      <c r="CS885" s="213"/>
    </row>
    <row r="886" spans="28:97" x14ac:dyDescent="0.25">
      <c r="AB886" s="212"/>
      <c r="CS886" s="213"/>
    </row>
    <row r="887" spans="28:97" x14ac:dyDescent="0.25">
      <c r="AB887" s="212"/>
      <c r="CS887" s="213"/>
    </row>
    <row r="888" spans="28:97" x14ac:dyDescent="0.25">
      <c r="AB888" s="212"/>
      <c r="CS888" s="213"/>
    </row>
    <row r="889" spans="28:97" x14ac:dyDescent="0.25">
      <c r="AB889" s="212"/>
      <c r="CS889" s="213"/>
    </row>
    <row r="890" spans="28:97" x14ac:dyDescent="0.25">
      <c r="AB890" s="212"/>
      <c r="CS890" s="213"/>
    </row>
    <row r="891" spans="28:97" x14ac:dyDescent="0.25">
      <c r="AB891" s="212"/>
      <c r="CS891" s="213"/>
    </row>
    <row r="892" spans="28:97" x14ac:dyDescent="0.25">
      <c r="AB892" s="212"/>
      <c r="CS892" s="213"/>
    </row>
    <row r="893" spans="28:97" x14ac:dyDescent="0.25">
      <c r="AB893" s="212"/>
      <c r="CS893" s="213"/>
    </row>
    <row r="894" spans="28:97" x14ac:dyDescent="0.25">
      <c r="AB894" s="212"/>
      <c r="CS894" s="213"/>
    </row>
    <row r="895" spans="28:97" x14ac:dyDescent="0.25">
      <c r="AB895" s="212"/>
      <c r="CS895" s="213"/>
    </row>
    <row r="896" spans="28:97" x14ac:dyDescent="0.25">
      <c r="AB896" s="212"/>
      <c r="CS896" s="213"/>
    </row>
    <row r="897" spans="28:97" x14ac:dyDescent="0.25">
      <c r="AB897" s="212"/>
      <c r="CS897" s="213"/>
    </row>
    <row r="898" spans="28:97" x14ac:dyDescent="0.25">
      <c r="AB898" s="212"/>
      <c r="CS898" s="213"/>
    </row>
    <row r="899" spans="28:97" x14ac:dyDescent="0.25">
      <c r="AB899" s="212"/>
      <c r="CS899" s="213"/>
    </row>
    <row r="900" spans="28:97" x14ac:dyDescent="0.25">
      <c r="AB900" s="212"/>
      <c r="CS900" s="213"/>
    </row>
    <row r="901" spans="28:97" x14ac:dyDescent="0.25">
      <c r="AB901" s="212"/>
      <c r="CS901" s="213"/>
    </row>
    <row r="902" spans="28:97" x14ac:dyDescent="0.25">
      <c r="AB902" s="212"/>
      <c r="CS902" s="213"/>
    </row>
    <row r="903" spans="28:97" x14ac:dyDescent="0.25">
      <c r="AB903" s="212"/>
      <c r="CS903" s="213"/>
    </row>
    <row r="904" spans="28:97" x14ac:dyDescent="0.25">
      <c r="AB904" s="212"/>
      <c r="CS904" s="213"/>
    </row>
    <row r="905" spans="28:97" x14ac:dyDescent="0.25">
      <c r="AB905" s="212"/>
      <c r="CS905" s="213"/>
    </row>
    <row r="906" spans="28:97" x14ac:dyDescent="0.25">
      <c r="AB906" s="212"/>
      <c r="CS906" s="213"/>
    </row>
    <row r="907" spans="28:97" x14ac:dyDescent="0.25">
      <c r="AB907" s="212"/>
      <c r="CS907" s="213"/>
    </row>
    <row r="908" spans="28:97" x14ac:dyDescent="0.25">
      <c r="AB908" s="212"/>
      <c r="CS908" s="213"/>
    </row>
    <row r="909" spans="28:97" x14ac:dyDescent="0.25">
      <c r="AB909" s="212"/>
      <c r="CS909" s="213"/>
    </row>
    <row r="910" spans="28:97" x14ac:dyDescent="0.25">
      <c r="AB910" s="212"/>
      <c r="CS910" s="213"/>
    </row>
    <row r="911" spans="28:97" x14ac:dyDescent="0.25">
      <c r="AB911" s="212"/>
      <c r="CS911" s="213"/>
    </row>
    <row r="912" spans="28:97" x14ac:dyDescent="0.25">
      <c r="AB912" s="212"/>
      <c r="CS912" s="213"/>
    </row>
    <row r="913" spans="28:97" x14ac:dyDescent="0.25">
      <c r="AB913" s="212"/>
      <c r="CS913" s="213"/>
    </row>
    <row r="914" spans="28:97" x14ac:dyDescent="0.25">
      <c r="AB914" s="212"/>
      <c r="CS914" s="213"/>
    </row>
    <row r="915" spans="28:97" x14ac:dyDescent="0.25">
      <c r="AB915" s="212"/>
      <c r="CS915" s="213"/>
    </row>
    <row r="916" spans="28:97" x14ac:dyDescent="0.25">
      <c r="AB916" s="212"/>
      <c r="CS916" s="213"/>
    </row>
    <row r="917" spans="28:97" x14ac:dyDescent="0.25">
      <c r="AB917" s="212"/>
      <c r="CS917" s="213"/>
    </row>
    <row r="918" spans="28:97" x14ac:dyDescent="0.25">
      <c r="AB918" s="212"/>
      <c r="CS918" s="213"/>
    </row>
    <row r="919" spans="28:97" x14ac:dyDescent="0.25">
      <c r="AB919" s="212"/>
      <c r="CS919" s="213"/>
    </row>
    <row r="920" spans="28:97" x14ac:dyDescent="0.25">
      <c r="AB920" s="212"/>
      <c r="CS920" s="213"/>
    </row>
    <row r="921" spans="28:97" x14ac:dyDescent="0.25">
      <c r="AB921" s="212"/>
      <c r="CS921" s="213"/>
    </row>
    <row r="922" spans="28:97" x14ac:dyDescent="0.25">
      <c r="AB922" s="212"/>
      <c r="CS922" s="213"/>
    </row>
    <row r="923" spans="28:97" x14ac:dyDescent="0.25">
      <c r="AB923" s="212"/>
      <c r="CS923" s="213"/>
    </row>
    <row r="924" spans="28:97" x14ac:dyDescent="0.25">
      <c r="AB924" s="212"/>
      <c r="CS924" s="213"/>
    </row>
    <row r="925" spans="28:97" x14ac:dyDescent="0.25">
      <c r="AB925" s="212"/>
      <c r="CS925" s="213"/>
    </row>
    <row r="926" spans="28:97" x14ac:dyDescent="0.25">
      <c r="AB926" s="212"/>
      <c r="CS926" s="213"/>
    </row>
    <row r="927" spans="28:97" x14ac:dyDescent="0.25">
      <c r="AB927" s="212"/>
      <c r="CS927" s="213"/>
    </row>
    <row r="928" spans="28:97" x14ac:dyDescent="0.25">
      <c r="AB928" s="212"/>
      <c r="CS928" s="213"/>
    </row>
    <row r="929" spans="28:97" x14ac:dyDescent="0.25">
      <c r="AB929" s="212"/>
      <c r="CS929" s="213"/>
    </row>
    <row r="930" spans="28:97" x14ac:dyDescent="0.25">
      <c r="AB930" s="212"/>
      <c r="CS930" s="213"/>
    </row>
    <row r="931" spans="28:97" x14ac:dyDescent="0.25">
      <c r="AB931" s="212"/>
      <c r="CS931" s="213"/>
    </row>
    <row r="932" spans="28:97" x14ac:dyDescent="0.25">
      <c r="AB932" s="212"/>
      <c r="CS932" s="213"/>
    </row>
    <row r="933" spans="28:97" x14ac:dyDescent="0.25">
      <c r="AB933" s="212"/>
      <c r="CS933" s="213"/>
    </row>
    <row r="934" spans="28:97" x14ac:dyDescent="0.25">
      <c r="AB934" s="212"/>
      <c r="CS934" s="213"/>
    </row>
    <row r="935" spans="28:97" x14ac:dyDescent="0.25">
      <c r="AB935" s="212"/>
      <c r="CS935" s="213"/>
    </row>
    <row r="936" spans="28:97" x14ac:dyDescent="0.25">
      <c r="AB936" s="212"/>
      <c r="CS936" s="213"/>
    </row>
    <row r="937" spans="28:97" x14ac:dyDescent="0.25">
      <c r="AB937" s="212"/>
      <c r="CS937" s="213"/>
    </row>
    <row r="938" spans="28:97" x14ac:dyDescent="0.25">
      <c r="AB938" s="212"/>
      <c r="CS938" s="213"/>
    </row>
    <row r="939" spans="28:97" x14ac:dyDescent="0.25">
      <c r="AB939" s="212"/>
      <c r="CS939" s="213"/>
    </row>
    <row r="940" spans="28:97" x14ac:dyDescent="0.25">
      <c r="AB940" s="212"/>
      <c r="CS940" s="213"/>
    </row>
    <row r="941" spans="28:97" x14ac:dyDescent="0.25">
      <c r="AB941" s="212"/>
      <c r="CS941" s="213"/>
    </row>
    <row r="942" spans="28:97" x14ac:dyDescent="0.25">
      <c r="AB942" s="212"/>
      <c r="CS942" s="213"/>
    </row>
    <row r="943" spans="28:97" x14ac:dyDescent="0.25">
      <c r="AB943" s="212"/>
      <c r="CS943" s="213"/>
    </row>
    <row r="944" spans="28:97" x14ac:dyDescent="0.25">
      <c r="AB944" s="212"/>
      <c r="CS944" s="213"/>
    </row>
    <row r="945" spans="28:97" x14ac:dyDescent="0.25">
      <c r="AB945" s="212"/>
      <c r="CS945" s="213"/>
    </row>
    <row r="946" spans="28:97" x14ac:dyDescent="0.25">
      <c r="AB946" s="212"/>
      <c r="CS946" s="213"/>
    </row>
    <row r="947" spans="28:97" x14ac:dyDescent="0.25">
      <c r="AB947" s="212"/>
      <c r="CS947" s="213"/>
    </row>
    <row r="948" spans="28:97" x14ac:dyDescent="0.25">
      <c r="AB948" s="212"/>
      <c r="CS948" s="213"/>
    </row>
    <row r="949" spans="28:97" x14ac:dyDescent="0.25">
      <c r="AB949" s="212"/>
      <c r="CS949" s="213"/>
    </row>
    <row r="950" spans="28:97" x14ac:dyDescent="0.25">
      <c r="AB950" s="212"/>
      <c r="CS950" s="213"/>
    </row>
    <row r="951" spans="28:97" x14ac:dyDescent="0.25">
      <c r="AB951" s="212"/>
      <c r="CS951" s="213"/>
    </row>
    <row r="952" spans="28:97" x14ac:dyDescent="0.25">
      <c r="AB952" s="212"/>
      <c r="CS952" s="213"/>
    </row>
    <row r="953" spans="28:97" x14ac:dyDescent="0.25">
      <c r="AB953" s="212"/>
      <c r="CS953" s="213"/>
    </row>
    <row r="954" spans="28:97" x14ac:dyDescent="0.25">
      <c r="AB954" s="212"/>
      <c r="CS954" s="213"/>
    </row>
    <row r="955" spans="28:97" x14ac:dyDescent="0.25">
      <c r="AB955" s="212"/>
      <c r="CS955" s="213"/>
    </row>
    <row r="956" spans="28:97" x14ac:dyDescent="0.25">
      <c r="AB956" s="212"/>
      <c r="CS956" s="213"/>
    </row>
    <row r="957" spans="28:97" x14ac:dyDescent="0.25">
      <c r="AB957" s="212"/>
      <c r="CS957" s="213"/>
    </row>
    <row r="958" spans="28:97" x14ac:dyDescent="0.25">
      <c r="AB958" s="212"/>
      <c r="CS958" s="213"/>
    </row>
    <row r="959" spans="28:97" x14ac:dyDescent="0.25">
      <c r="AB959" s="212"/>
      <c r="CS959" s="213"/>
    </row>
    <row r="960" spans="28:97" x14ac:dyDescent="0.25">
      <c r="AB960" s="212"/>
      <c r="CS960" s="213"/>
    </row>
    <row r="961" spans="28:97" x14ac:dyDescent="0.25">
      <c r="AB961" s="212"/>
      <c r="CS961" s="213"/>
    </row>
    <row r="962" spans="28:97" x14ac:dyDescent="0.25">
      <c r="AB962" s="212"/>
      <c r="CS962" s="213"/>
    </row>
    <row r="963" spans="28:97" x14ac:dyDescent="0.25">
      <c r="AB963" s="212"/>
      <c r="CS963" s="213"/>
    </row>
    <row r="964" spans="28:97" x14ac:dyDescent="0.25">
      <c r="AB964" s="212"/>
      <c r="CS964" s="213"/>
    </row>
    <row r="965" spans="28:97" x14ac:dyDescent="0.25">
      <c r="AB965" s="212"/>
      <c r="CS965" s="213"/>
    </row>
    <row r="966" spans="28:97" x14ac:dyDescent="0.25">
      <c r="AB966" s="212"/>
      <c r="CS966" s="213"/>
    </row>
    <row r="967" spans="28:97" x14ac:dyDescent="0.25">
      <c r="AB967" s="212"/>
      <c r="CS967" s="213"/>
    </row>
    <row r="968" spans="28:97" x14ac:dyDescent="0.25">
      <c r="AB968" s="212"/>
      <c r="CS968" s="213"/>
    </row>
    <row r="969" spans="28:97" x14ac:dyDescent="0.25">
      <c r="AB969" s="212"/>
      <c r="CS969" s="213"/>
    </row>
    <row r="970" spans="28:97" x14ac:dyDescent="0.25">
      <c r="AB970" s="212"/>
      <c r="CS970" s="213"/>
    </row>
    <row r="971" spans="28:97" x14ac:dyDescent="0.25">
      <c r="AB971" s="212"/>
      <c r="CS971" s="213"/>
    </row>
    <row r="972" spans="28:97" x14ac:dyDescent="0.25">
      <c r="AB972" s="212"/>
      <c r="CS972" s="213"/>
    </row>
    <row r="973" spans="28:97" x14ac:dyDescent="0.25">
      <c r="AB973" s="212"/>
      <c r="CS973" s="213"/>
    </row>
    <row r="974" spans="28:97" x14ac:dyDescent="0.25">
      <c r="AB974" s="212"/>
      <c r="CS974" s="213"/>
    </row>
    <row r="975" spans="28:97" x14ac:dyDescent="0.25">
      <c r="AB975" s="212"/>
      <c r="CS975" s="213"/>
    </row>
    <row r="976" spans="28:97" x14ac:dyDescent="0.25">
      <c r="AB976" s="212"/>
      <c r="CS976" s="213"/>
    </row>
    <row r="977" spans="28:97" x14ac:dyDescent="0.25">
      <c r="AB977" s="212"/>
      <c r="CS977" s="213"/>
    </row>
    <row r="978" spans="28:97" x14ac:dyDescent="0.25">
      <c r="AB978" s="212"/>
      <c r="CS978" s="213"/>
    </row>
    <row r="979" spans="28:97" x14ac:dyDescent="0.25">
      <c r="AB979" s="212"/>
      <c r="CS979" s="213"/>
    </row>
    <row r="980" spans="28:97" x14ac:dyDescent="0.25">
      <c r="AB980" s="212"/>
      <c r="CS980" s="213"/>
    </row>
    <row r="981" spans="28:97" x14ac:dyDescent="0.25">
      <c r="AB981" s="212"/>
      <c r="CS981" s="213"/>
    </row>
    <row r="982" spans="28:97" x14ac:dyDescent="0.25">
      <c r="AB982" s="212"/>
      <c r="CS982" s="213"/>
    </row>
    <row r="983" spans="28:97" x14ac:dyDescent="0.25">
      <c r="AB983" s="212"/>
      <c r="CS983" s="213"/>
    </row>
    <row r="984" spans="28:97" x14ac:dyDescent="0.25">
      <c r="AB984" s="212"/>
      <c r="CS984" s="213"/>
    </row>
    <row r="985" spans="28:97" x14ac:dyDescent="0.25">
      <c r="AB985" s="212"/>
      <c r="CS985" s="213"/>
    </row>
    <row r="986" spans="28:97" x14ac:dyDescent="0.25">
      <c r="AB986" s="212"/>
      <c r="CS986" s="213"/>
    </row>
    <row r="987" spans="28:97" x14ac:dyDescent="0.25">
      <c r="AB987" s="212"/>
      <c r="CS987" s="213"/>
    </row>
    <row r="988" spans="28:97" x14ac:dyDescent="0.25">
      <c r="AB988" s="212"/>
      <c r="CS988" s="213"/>
    </row>
    <row r="989" spans="28:97" x14ac:dyDescent="0.25">
      <c r="AB989" s="212"/>
      <c r="CS989" s="213"/>
    </row>
    <row r="990" spans="28:97" x14ac:dyDescent="0.25">
      <c r="AB990" s="212"/>
      <c r="CS990" s="213"/>
    </row>
    <row r="991" spans="28:97" x14ac:dyDescent="0.25">
      <c r="AB991" s="212"/>
      <c r="CS991" s="213"/>
    </row>
    <row r="992" spans="28:97" x14ac:dyDescent="0.25">
      <c r="AB992" s="212"/>
      <c r="CS992" s="213"/>
    </row>
    <row r="993" spans="28:97" x14ac:dyDescent="0.25">
      <c r="AB993" s="212"/>
      <c r="CS993" s="213"/>
    </row>
    <row r="994" spans="28:97" x14ac:dyDescent="0.25">
      <c r="AB994" s="212"/>
      <c r="CS994" s="213"/>
    </row>
    <row r="995" spans="28:97" x14ac:dyDescent="0.25">
      <c r="AB995" s="212"/>
      <c r="CS995" s="213"/>
    </row>
    <row r="996" spans="28:97" x14ac:dyDescent="0.25">
      <c r="AB996" s="212"/>
      <c r="CS996" s="213"/>
    </row>
    <row r="997" spans="28:97" x14ac:dyDescent="0.25">
      <c r="AB997" s="212"/>
      <c r="CS997" s="213"/>
    </row>
    <row r="998" spans="28:97" x14ac:dyDescent="0.25">
      <c r="AB998" s="212"/>
      <c r="CS998" s="213"/>
    </row>
    <row r="999" spans="28:97" x14ac:dyDescent="0.25">
      <c r="AB999" s="212"/>
      <c r="CS999" s="213"/>
    </row>
    <row r="1000" spans="28:97" x14ac:dyDescent="0.25">
      <c r="AB1000" s="212"/>
      <c r="CS1000" s="213"/>
    </row>
    <row r="1001" spans="28:97" x14ac:dyDescent="0.25">
      <c r="AB1001" s="212"/>
      <c r="CS1001" s="213"/>
    </row>
    <row r="1002" spans="28:97" x14ac:dyDescent="0.25">
      <c r="AB1002" s="212"/>
      <c r="CS1002" s="213"/>
    </row>
    <row r="1003" spans="28:97" x14ac:dyDescent="0.25">
      <c r="AB1003" s="212"/>
      <c r="CS1003" s="213"/>
    </row>
    <row r="1004" spans="28:97" x14ac:dyDescent="0.25">
      <c r="AB1004" s="212"/>
      <c r="CS1004" s="213"/>
    </row>
    <row r="1005" spans="28:97" x14ac:dyDescent="0.25">
      <c r="AB1005" s="212"/>
      <c r="CS1005" s="213"/>
    </row>
    <row r="1006" spans="28:97" x14ac:dyDescent="0.25">
      <c r="AB1006" s="212"/>
      <c r="CS1006" s="213"/>
    </row>
    <row r="1007" spans="28:97" x14ac:dyDescent="0.25">
      <c r="AB1007" s="212"/>
      <c r="CS1007" s="213"/>
    </row>
    <row r="1008" spans="28:97" x14ac:dyDescent="0.25">
      <c r="AB1008" s="212"/>
      <c r="CS1008" s="213"/>
    </row>
    <row r="1009" spans="28:97" x14ac:dyDescent="0.25">
      <c r="AB1009" s="212"/>
      <c r="CS1009" s="213"/>
    </row>
    <row r="1010" spans="28:97" x14ac:dyDescent="0.25">
      <c r="AB1010" s="212"/>
      <c r="CS1010" s="213"/>
    </row>
    <row r="1011" spans="28:97" x14ac:dyDescent="0.25">
      <c r="AB1011" s="212"/>
      <c r="CS1011" s="213"/>
    </row>
    <row r="1012" spans="28:97" x14ac:dyDescent="0.25">
      <c r="AB1012" s="212"/>
      <c r="CS1012" s="213"/>
    </row>
    <row r="1013" spans="28:97" x14ac:dyDescent="0.25">
      <c r="AB1013" s="212"/>
      <c r="CS1013" s="213"/>
    </row>
    <row r="1014" spans="28:97" x14ac:dyDescent="0.25">
      <c r="AB1014" s="212"/>
      <c r="CS1014" s="213"/>
    </row>
    <row r="1015" spans="28:97" x14ac:dyDescent="0.25">
      <c r="AB1015" s="212"/>
      <c r="CS1015" s="213"/>
    </row>
    <row r="1016" spans="28:97" x14ac:dyDescent="0.25">
      <c r="AB1016" s="212"/>
      <c r="CS1016" s="213"/>
    </row>
    <row r="1017" spans="28:97" x14ac:dyDescent="0.25">
      <c r="AB1017" s="212"/>
      <c r="CS1017" s="213"/>
    </row>
    <row r="1018" spans="28:97" x14ac:dyDescent="0.25">
      <c r="AB1018" s="212"/>
      <c r="CS1018" s="213"/>
    </row>
    <row r="1019" spans="28:97" x14ac:dyDescent="0.25">
      <c r="AB1019" s="212"/>
      <c r="CS1019" s="213"/>
    </row>
    <row r="1020" spans="28:97" x14ac:dyDescent="0.25">
      <c r="AB1020" s="212"/>
      <c r="CS1020" s="213"/>
    </row>
    <row r="1021" spans="28:97" x14ac:dyDescent="0.25">
      <c r="AB1021" s="212"/>
      <c r="CS1021" s="213"/>
    </row>
    <row r="1022" spans="28:97" x14ac:dyDescent="0.25">
      <c r="AB1022" s="212"/>
      <c r="CS1022" s="213"/>
    </row>
    <row r="1023" spans="28:97" x14ac:dyDescent="0.25">
      <c r="AB1023" s="212"/>
      <c r="CS1023" s="213"/>
    </row>
    <row r="1024" spans="28:97" x14ac:dyDescent="0.25">
      <c r="AB1024" s="212"/>
      <c r="CS1024" s="213"/>
    </row>
    <row r="1025" spans="28:97" x14ac:dyDescent="0.25">
      <c r="AB1025" s="212"/>
      <c r="CS1025" s="213"/>
    </row>
    <row r="1026" spans="28:97" x14ac:dyDescent="0.25">
      <c r="AB1026" s="212"/>
      <c r="CS1026" s="213"/>
    </row>
    <row r="1027" spans="28:97" x14ac:dyDescent="0.25">
      <c r="AB1027" s="212"/>
      <c r="CS1027" s="213"/>
    </row>
    <row r="1028" spans="28:97" x14ac:dyDescent="0.25">
      <c r="AB1028" s="212"/>
      <c r="CS1028" s="213"/>
    </row>
    <row r="1029" spans="28:97" x14ac:dyDescent="0.25">
      <c r="AB1029" s="212"/>
      <c r="CS1029" s="213"/>
    </row>
    <row r="1030" spans="28:97" x14ac:dyDescent="0.25">
      <c r="AB1030" s="212"/>
      <c r="CS1030" s="213"/>
    </row>
    <row r="1031" spans="28:97" x14ac:dyDescent="0.25">
      <c r="AB1031" s="212"/>
      <c r="CS1031" s="213"/>
    </row>
    <row r="1032" spans="28:97" x14ac:dyDescent="0.25">
      <c r="AB1032" s="212"/>
      <c r="CS1032" s="213"/>
    </row>
    <row r="1033" spans="28:97" x14ac:dyDescent="0.25">
      <c r="AB1033" s="212"/>
      <c r="CS1033" s="213"/>
    </row>
    <row r="1034" spans="28:97" x14ac:dyDescent="0.25">
      <c r="AB1034" s="212"/>
      <c r="CS1034" s="213"/>
    </row>
    <row r="1035" spans="28:97" x14ac:dyDescent="0.25">
      <c r="AB1035" s="212"/>
      <c r="CS1035" s="213"/>
    </row>
    <row r="1036" spans="28:97" x14ac:dyDescent="0.25">
      <c r="AB1036" s="212"/>
      <c r="CS1036" s="213"/>
    </row>
    <row r="1037" spans="28:97" x14ac:dyDescent="0.25">
      <c r="AB1037" s="212"/>
      <c r="CS1037" s="213"/>
    </row>
    <row r="1038" spans="28:97" x14ac:dyDescent="0.25">
      <c r="AB1038" s="212"/>
      <c r="CS1038" s="213"/>
    </row>
    <row r="1039" spans="28:97" x14ac:dyDescent="0.25">
      <c r="AB1039" s="212"/>
      <c r="CS1039" s="213"/>
    </row>
    <row r="1040" spans="28:97" x14ac:dyDescent="0.25">
      <c r="AB1040" s="212"/>
      <c r="CS1040" s="213"/>
    </row>
    <row r="1041" spans="28:97" x14ac:dyDescent="0.25">
      <c r="AB1041" s="212"/>
      <c r="CS1041" s="213"/>
    </row>
    <row r="1042" spans="28:97" x14ac:dyDescent="0.25">
      <c r="AB1042" s="212"/>
      <c r="CS1042" s="213"/>
    </row>
    <row r="1043" spans="28:97" x14ac:dyDescent="0.25">
      <c r="AB1043" s="212"/>
      <c r="CS1043" s="213"/>
    </row>
    <row r="1044" spans="28:97" x14ac:dyDescent="0.25">
      <c r="AB1044" s="212"/>
      <c r="CS1044" s="213"/>
    </row>
    <row r="1045" spans="28:97" x14ac:dyDescent="0.25">
      <c r="AB1045" s="212"/>
      <c r="CS1045" s="213"/>
    </row>
    <row r="1046" spans="28:97" x14ac:dyDescent="0.25">
      <c r="AB1046" s="212"/>
      <c r="CS1046" s="213"/>
    </row>
    <row r="1047" spans="28:97" x14ac:dyDescent="0.25">
      <c r="AB1047" s="212"/>
      <c r="CS1047" s="213"/>
    </row>
    <row r="1048" spans="28:97" x14ac:dyDescent="0.25">
      <c r="AB1048" s="212"/>
      <c r="CS1048" s="213"/>
    </row>
    <row r="1049" spans="28:97" x14ac:dyDescent="0.25">
      <c r="AB1049" s="212"/>
      <c r="CS1049" s="213"/>
    </row>
    <row r="1050" spans="28:97" x14ac:dyDescent="0.25">
      <c r="AB1050" s="212"/>
      <c r="CS1050" s="213"/>
    </row>
    <row r="1051" spans="28:97" x14ac:dyDescent="0.25">
      <c r="AB1051" s="212"/>
      <c r="CS1051" s="213"/>
    </row>
    <row r="1052" spans="28:97" x14ac:dyDescent="0.25">
      <c r="AB1052" s="212"/>
      <c r="CS1052" s="213"/>
    </row>
    <row r="1053" spans="28:97" x14ac:dyDescent="0.25">
      <c r="AB1053" s="212"/>
      <c r="CS1053" s="213"/>
    </row>
    <row r="1054" spans="28:97" x14ac:dyDescent="0.25">
      <c r="AB1054" s="212"/>
      <c r="CS1054" s="213"/>
    </row>
    <row r="1055" spans="28:97" x14ac:dyDescent="0.25">
      <c r="AB1055" s="212"/>
      <c r="CS1055" s="213"/>
    </row>
    <row r="1056" spans="28:97" x14ac:dyDescent="0.25">
      <c r="AB1056" s="212"/>
      <c r="CS1056" s="213"/>
    </row>
    <row r="1057" spans="28:97" x14ac:dyDescent="0.25">
      <c r="AB1057" s="212"/>
      <c r="CS1057" s="213"/>
    </row>
    <row r="1058" spans="28:97" x14ac:dyDescent="0.25">
      <c r="AB1058" s="212"/>
      <c r="CS1058" s="213"/>
    </row>
    <row r="1059" spans="28:97" x14ac:dyDescent="0.25">
      <c r="AB1059" s="212"/>
      <c r="CS1059" s="213"/>
    </row>
    <row r="1060" spans="28:97" x14ac:dyDescent="0.25">
      <c r="AB1060" s="212"/>
      <c r="CS1060" s="213"/>
    </row>
    <row r="1061" spans="28:97" x14ac:dyDescent="0.25">
      <c r="AB1061" s="212"/>
      <c r="CS1061" s="213"/>
    </row>
    <row r="1062" spans="28:97" x14ac:dyDescent="0.25">
      <c r="AB1062" s="212"/>
      <c r="CS1062" s="213"/>
    </row>
    <row r="1063" spans="28:97" x14ac:dyDescent="0.25">
      <c r="AB1063" s="212"/>
      <c r="CS1063" s="213"/>
    </row>
    <row r="1064" spans="28:97" x14ac:dyDescent="0.25">
      <c r="AB1064" s="212"/>
      <c r="CS1064" s="213"/>
    </row>
    <row r="1065" spans="28:97" x14ac:dyDescent="0.25">
      <c r="AB1065" s="212"/>
      <c r="CS1065" s="213"/>
    </row>
    <row r="1066" spans="28:97" x14ac:dyDescent="0.25">
      <c r="AB1066" s="212"/>
      <c r="CS1066" s="213"/>
    </row>
    <row r="1067" spans="28:97" x14ac:dyDescent="0.25">
      <c r="AB1067" s="212"/>
      <c r="CS1067" s="213"/>
    </row>
    <row r="1068" spans="28:97" x14ac:dyDescent="0.25">
      <c r="AB1068" s="212"/>
      <c r="CS1068" s="213"/>
    </row>
    <row r="1069" spans="28:97" x14ac:dyDescent="0.25">
      <c r="AB1069" s="212"/>
      <c r="CS1069" s="213"/>
    </row>
    <row r="1070" spans="28:97" x14ac:dyDescent="0.25">
      <c r="AB1070" s="212"/>
      <c r="CS1070" s="213"/>
    </row>
    <row r="1071" spans="28:97" x14ac:dyDescent="0.25">
      <c r="AB1071" s="212"/>
      <c r="CS1071" s="213"/>
    </row>
    <row r="1072" spans="28:97" x14ac:dyDescent="0.25">
      <c r="AB1072" s="212"/>
      <c r="CS1072" s="213"/>
    </row>
    <row r="1073" spans="28:97" x14ac:dyDescent="0.25">
      <c r="AB1073" s="212"/>
      <c r="CS1073" s="213"/>
    </row>
    <row r="1074" spans="28:97" x14ac:dyDescent="0.25">
      <c r="AB1074" s="212"/>
      <c r="CS1074" s="213"/>
    </row>
    <row r="1075" spans="28:97" x14ac:dyDescent="0.25">
      <c r="AB1075" s="212"/>
      <c r="CS1075" s="213"/>
    </row>
    <row r="1076" spans="28:97" x14ac:dyDescent="0.25">
      <c r="AB1076" s="212"/>
      <c r="CS1076" s="213"/>
    </row>
    <row r="1077" spans="28:97" x14ac:dyDescent="0.25">
      <c r="AB1077" s="212"/>
      <c r="CS1077" s="213"/>
    </row>
    <row r="1078" spans="28:97" x14ac:dyDescent="0.25">
      <c r="AB1078" s="212"/>
      <c r="CS1078" s="213"/>
    </row>
    <row r="1079" spans="28:97" x14ac:dyDescent="0.25">
      <c r="AB1079" s="212"/>
      <c r="CS1079" s="213"/>
    </row>
    <row r="1080" spans="28:97" x14ac:dyDescent="0.25">
      <c r="AB1080" s="212"/>
      <c r="CS1080" s="213"/>
    </row>
    <row r="1081" spans="28:97" x14ac:dyDescent="0.25">
      <c r="AB1081" s="212"/>
      <c r="CS1081" s="213"/>
    </row>
    <row r="1082" spans="28:97" x14ac:dyDescent="0.25">
      <c r="AB1082" s="212"/>
      <c r="CS1082" s="213"/>
    </row>
    <row r="1083" spans="28:97" x14ac:dyDescent="0.25">
      <c r="AB1083" s="212"/>
      <c r="CS1083" s="213"/>
    </row>
    <row r="1084" spans="28:97" x14ac:dyDescent="0.25">
      <c r="AB1084" s="212"/>
      <c r="CS1084" s="213"/>
    </row>
    <row r="1085" spans="28:97" x14ac:dyDescent="0.25">
      <c r="AB1085" s="212"/>
      <c r="CS1085" s="213"/>
    </row>
    <row r="1086" spans="28:97" x14ac:dyDescent="0.25">
      <c r="AB1086" s="212"/>
      <c r="CS1086" s="213"/>
    </row>
    <row r="1087" spans="28:97" x14ac:dyDescent="0.25">
      <c r="AB1087" s="212"/>
      <c r="CS1087" s="213"/>
    </row>
    <row r="1088" spans="28:97" x14ac:dyDescent="0.25">
      <c r="AB1088" s="212"/>
      <c r="CS1088" s="213"/>
    </row>
    <row r="1089" spans="28:97" x14ac:dyDescent="0.25">
      <c r="AB1089" s="212"/>
      <c r="CS1089" s="213"/>
    </row>
    <row r="1090" spans="28:97" x14ac:dyDescent="0.25">
      <c r="AB1090" s="212"/>
      <c r="CS1090" s="213"/>
    </row>
    <row r="1091" spans="28:97" x14ac:dyDescent="0.25">
      <c r="AB1091" s="212"/>
      <c r="CS1091" s="213"/>
    </row>
    <row r="1092" spans="28:97" x14ac:dyDescent="0.25">
      <c r="AB1092" s="212"/>
      <c r="CS1092" s="213"/>
    </row>
    <row r="1093" spans="28:97" x14ac:dyDescent="0.25">
      <c r="AB1093" s="212"/>
      <c r="CS1093" s="213"/>
    </row>
    <row r="1094" spans="28:97" x14ac:dyDescent="0.25">
      <c r="AB1094" s="212"/>
      <c r="CS1094" s="213"/>
    </row>
    <row r="1095" spans="28:97" x14ac:dyDescent="0.25">
      <c r="AB1095" s="212"/>
      <c r="CS1095" s="213"/>
    </row>
    <row r="1096" spans="28:97" x14ac:dyDescent="0.25">
      <c r="AB1096" s="212"/>
      <c r="CS1096" s="213"/>
    </row>
    <row r="1097" spans="28:97" x14ac:dyDescent="0.25">
      <c r="AB1097" s="212"/>
      <c r="CS1097" s="213"/>
    </row>
    <row r="1098" spans="28:97" x14ac:dyDescent="0.25">
      <c r="AB1098" s="212"/>
      <c r="CS1098" s="213"/>
    </row>
    <row r="1099" spans="28:97" x14ac:dyDescent="0.25">
      <c r="AB1099" s="212"/>
      <c r="CS1099" s="213"/>
    </row>
    <row r="1100" spans="28:97" x14ac:dyDescent="0.25">
      <c r="AB1100" s="212"/>
      <c r="CS1100" s="213"/>
    </row>
    <row r="1101" spans="28:97" x14ac:dyDescent="0.25">
      <c r="AB1101" s="212"/>
      <c r="CS1101" s="213"/>
    </row>
    <row r="1102" spans="28:97" x14ac:dyDescent="0.25">
      <c r="AB1102" s="212"/>
      <c r="CS1102" s="213"/>
    </row>
    <row r="1103" spans="28:97" x14ac:dyDescent="0.25">
      <c r="AB1103" s="212"/>
      <c r="CS1103" s="213"/>
    </row>
    <row r="1104" spans="28:97" x14ac:dyDescent="0.25">
      <c r="AB1104" s="212"/>
      <c r="CS1104" s="213"/>
    </row>
    <row r="1105" spans="28:97" x14ac:dyDescent="0.25">
      <c r="AB1105" s="212"/>
      <c r="CS1105" s="213"/>
    </row>
    <row r="1106" spans="28:97" x14ac:dyDescent="0.25">
      <c r="AB1106" s="212"/>
      <c r="CS1106" s="213"/>
    </row>
    <row r="1107" spans="28:97" x14ac:dyDescent="0.25">
      <c r="AB1107" s="212"/>
      <c r="CS1107" s="213"/>
    </row>
    <row r="1108" spans="28:97" x14ac:dyDescent="0.25">
      <c r="AB1108" s="212"/>
      <c r="CS1108" s="213"/>
    </row>
    <row r="1109" spans="28:97" x14ac:dyDescent="0.25">
      <c r="AB1109" s="212"/>
      <c r="CS1109" s="213"/>
    </row>
    <row r="1110" spans="28:97" x14ac:dyDescent="0.25">
      <c r="AB1110" s="212"/>
      <c r="CS1110" s="213"/>
    </row>
    <row r="1111" spans="28:97" x14ac:dyDescent="0.25">
      <c r="AB1111" s="212"/>
      <c r="CS1111" s="213"/>
    </row>
    <row r="1112" spans="28:97" x14ac:dyDescent="0.25">
      <c r="AB1112" s="212"/>
      <c r="CS1112" s="213"/>
    </row>
    <row r="1113" spans="28:97" x14ac:dyDescent="0.25">
      <c r="AB1113" s="212"/>
      <c r="CS1113" s="213"/>
    </row>
    <row r="1114" spans="28:97" x14ac:dyDescent="0.25">
      <c r="AB1114" s="212"/>
      <c r="CS1114" s="213"/>
    </row>
    <row r="1115" spans="28:97" x14ac:dyDescent="0.25">
      <c r="AB1115" s="212"/>
      <c r="CS1115" s="213"/>
    </row>
    <row r="1116" spans="28:97" x14ac:dyDescent="0.25">
      <c r="AB1116" s="212"/>
      <c r="CS1116" s="213"/>
    </row>
    <row r="1117" spans="28:97" x14ac:dyDescent="0.25">
      <c r="AB1117" s="212"/>
      <c r="CS1117" s="213"/>
    </row>
    <row r="1118" spans="28:97" x14ac:dyDescent="0.25">
      <c r="AB1118" s="212"/>
      <c r="CS1118" s="213"/>
    </row>
    <row r="1119" spans="28:97" x14ac:dyDescent="0.25">
      <c r="AB1119" s="212"/>
      <c r="CS1119" s="213"/>
    </row>
    <row r="1120" spans="28:97" x14ac:dyDescent="0.25">
      <c r="AB1120" s="212"/>
      <c r="CS1120" s="213"/>
    </row>
    <row r="1121" spans="28:97" x14ac:dyDescent="0.25">
      <c r="AB1121" s="212"/>
      <c r="CS1121" s="213"/>
    </row>
    <row r="1122" spans="28:97" x14ac:dyDescent="0.25">
      <c r="AB1122" s="212"/>
      <c r="CS1122" s="213"/>
    </row>
    <row r="1123" spans="28:97" x14ac:dyDescent="0.25">
      <c r="AB1123" s="212"/>
      <c r="CS1123" s="213"/>
    </row>
    <row r="1124" spans="28:97" x14ac:dyDescent="0.25">
      <c r="AB1124" s="212"/>
      <c r="CS1124" s="213"/>
    </row>
    <row r="1125" spans="28:97" x14ac:dyDescent="0.25">
      <c r="AB1125" s="212"/>
      <c r="CS1125" s="213"/>
    </row>
    <row r="1126" spans="28:97" x14ac:dyDescent="0.25">
      <c r="AB1126" s="212"/>
      <c r="CS1126" s="213"/>
    </row>
    <row r="1127" spans="28:97" x14ac:dyDescent="0.25">
      <c r="AB1127" s="212"/>
      <c r="CS1127" s="213"/>
    </row>
    <row r="1128" spans="28:97" x14ac:dyDescent="0.25">
      <c r="AB1128" s="212"/>
      <c r="CS1128" s="213"/>
    </row>
    <row r="1129" spans="28:97" x14ac:dyDescent="0.25">
      <c r="AB1129" s="212"/>
      <c r="CS1129" s="213"/>
    </row>
    <row r="1130" spans="28:97" x14ac:dyDescent="0.25">
      <c r="AB1130" s="212"/>
      <c r="CS1130" s="213"/>
    </row>
    <row r="1131" spans="28:97" x14ac:dyDescent="0.25">
      <c r="AB1131" s="212"/>
      <c r="CS1131" s="213"/>
    </row>
    <row r="1132" spans="28:97" x14ac:dyDescent="0.25">
      <c r="AB1132" s="212"/>
      <c r="CS1132" s="213"/>
    </row>
    <row r="1133" spans="28:97" x14ac:dyDescent="0.25">
      <c r="AB1133" s="212"/>
      <c r="CS1133" s="213"/>
    </row>
    <row r="1134" spans="28:97" x14ac:dyDescent="0.25">
      <c r="AB1134" s="212"/>
      <c r="CS1134" s="213"/>
    </row>
    <row r="1135" spans="28:97" x14ac:dyDescent="0.25">
      <c r="AB1135" s="212"/>
      <c r="CS1135" s="213"/>
    </row>
    <row r="1136" spans="28:97" x14ac:dyDescent="0.25">
      <c r="AB1136" s="212"/>
      <c r="CS1136" s="213"/>
    </row>
    <row r="1137" spans="28:97" x14ac:dyDescent="0.25">
      <c r="AB1137" s="212"/>
      <c r="CS1137" s="213"/>
    </row>
    <row r="1138" spans="28:97" x14ac:dyDescent="0.25">
      <c r="AB1138" s="212"/>
      <c r="CS1138" s="213"/>
    </row>
    <row r="1139" spans="28:97" x14ac:dyDescent="0.25">
      <c r="AB1139" s="212"/>
      <c r="CS1139" s="213"/>
    </row>
    <row r="1140" spans="28:97" x14ac:dyDescent="0.25">
      <c r="AB1140" s="212"/>
      <c r="CS1140" s="213"/>
    </row>
    <row r="1141" spans="28:97" x14ac:dyDescent="0.25">
      <c r="AB1141" s="212"/>
      <c r="CS1141" s="213"/>
    </row>
    <row r="1142" spans="28:97" x14ac:dyDescent="0.25">
      <c r="AB1142" s="212"/>
      <c r="CS1142" s="213"/>
    </row>
    <row r="1143" spans="28:97" x14ac:dyDescent="0.25">
      <c r="AB1143" s="212"/>
      <c r="CS1143" s="213"/>
    </row>
    <row r="1144" spans="28:97" x14ac:dyDescent="0.25">
      <c r="AB1144" s="212"/>
      <c r="CS1144" s="213"/>
    </row>
    <row r="1145" spans="28:97" x14ac:dyDescent="0.25">
      <c r="AB1145" s="212"/>
      <c r="CS1145" s="213"/>
    </row>
    <row r="1146" spans="28:97" x14ac:dyDescent="0.25">
      <c r="AB1146" s="212"/>
      <c r="CS1146" s="213"/>
    </row>
    <row r="1147" spans="28:97" x14ac:dyDescent="0.25">
      <c r="AB1147" s="212"/>
      <c r="CS1147" s="213"/>
    </row>
    <row r="1148" spans="28:97" x14ac:dyDescent="0.25">
      <c r="AB1148" s="212"/>
      <c r="CS1148" s="213"/>
    </row>
    <row r="1149" spans="28:97" x14ac:dyDescent="0.25">
      <c r="AB1149" s="212"/>
      <c r="CS1149" s="213"/>
    </row>
    <row r="1150" spans="28:97" x14ac:dyDescent="0.25">
      <c r="AB1150" s="212"/>
      <c r="CS1150" s="213"/>
    </row>
    <row r="1151" spans="28:97" x14ac:dyDescent="0.25">
      <c r="AB1151" s="212"/>
      <c r="CS1151" s="213"/>
    </row>
    <row r="1152" spans="28:97" x14ac:dyDescent="0.25">
      <c r="AB1152" s="212"/>
      <c r="CS1152" s="213"/>
    </row>
    <row r="1153" spans="28:97" x14ac:dyDescent="0.25">
      <c r="AB1153" s="212"/>
      <c r="CS1153" s="213"/>
    </row>
    <row r="1154" spans="28:97" x14ac:dyDescent="0.25">
      <c r="AB1154" s="212"/>
      <c r="CS1154" s="213"/>
    </row>
    <row r="1155" spans="28:97" x14ac:dyDescent="0.25">
      <c r="AB1155" s="212"/>
      <c r="CS1155" s="213"/>
    </row>
    <row r="1156" spans="28:97" x14ac:dyDescent="0.25">
      <c r="AB1156" s="212"/>
      <c r="CS1156" s="213"/>
    </row>
    <row r="1157" spans="28:97" x14ac:dyDescent="0.25">
      <c r="AB1157" s="212"/>
      <c r="CS1157" s="213"/>
    </row>
    <row r="1158" spans="28:97" x14ac:dyDescent="0.25">
      <c r="AB1158" s="212"/>
      <c r="CS1158" s="213"/>
    </row>
    <row r="1159" spans="28:97" x14ac:dyDescent="0.25">
      <c r="AB1159" s="212"/>
      <c r="CS1159" s="213"/>
    </row>
    <row r="1160" spans="28:97" x14ac:dyDescent="0.25">
      <c r="AB1160" s="212"/>
      <c r="CS1160" s="213"/>
    </row>
    <row r="1161" spans="28:97" x14ac:dyDescent="0.25">
      <c r="AB1161" s="212"/>
      <c r="CS1161" s="213"/>
    </row>
    <row r="1162" spans="28:97" x14ac:dyDescent="0.25">
      <c r="AB1162" s="212"/>
      <c r="CS1162" s="213"/>
    </row>
    <row r="1163" spans="28:97" x14ac:dyDescent="0.25">
      <c r="AB1163" s="212"/>
      <c r="CS1163" s="213"/>
    </row>
    <row r="1164" spans="28:97" x14ac:dyDescent="0.25">
      <c r="AB1164" s="212"/>
      <c r="CS1164" s="213"/>
    </row>
    <row r="1165" spans="28:97" x14ac:dyDescent="0.25">
      <c r="AB1165" s="212"/>
      <c r="CS1165" s="213"/>
    </row>
    <row r="1166" spans="28:97" x14ac:dyDescent="0.25">
      <c r="AB1166" s="212"/>
      <c r="CS1166" s="213"/>
    </row>
    <row r="1167" spans="28:97" x14ac:dyDescent="0.25">
      <c r="AB1167" s="212"/>
      <c r="CS1167" s="213"/>
    </row>
    <row r="1168" spans="28:97" x14ac:dyDescent="0.25">
      <c r="AB1168" s="212"/>
      <c r="CS1168" s="213"/>
    </row>
    <row r="1169" spans="28:97" x14ac:dyDescent="0.25">
      <c r="AB1169" s="212"/>
      <c r="CS1169" s="213"/>
    </row>
    <row r="1170" spans="28:97" x14ac:dyDescent="0.25">
      <c r="AB1170" s="212"/>
      <c r="CS1170" s="213"/>
    </row>
    <row r="1171" spans="28:97" x14ac:dyDescent="0.25">
      <c r="AB1171" s="212"/>
      <c r="CS1171" s="213"/>
    </row>
    <row r="1172" spans="28:97" x14ac:dyDescent="0.25">
      <c r="AB1172" s="212"/>
      <c r="CS1172" s="213"/>
    </row>
    <row r="1173" spans="28:97" x14ac:dyDescent="0.25">
      <c r="AB1173" s="212"/>
      <c r="CS1173" s="213"/>
    </row>
    <row r="1174" spans="28:97" x14ac:dyDescent="0.25">
      <c r="AB1174" s="212"/>
      <c r="CS1174" s="213"/>
    </row>
    <row r="1175" spans="28:97" x14ac:dyDescent="0.25">
      <c r="AB1175" s="212"/>
      <c r="CS1175" s="213"/>
    </row>
    <row r="1176" spans="28:97" x14ac:dyDescent="0.25">
      <c r="AB1176" s="212"/>
      <c r="CS1176" s="213"/>
    </row>
    <row r="1177" spans="28:97" x14ac:dyDescent="0.25">
      <c r="AB1177" s="212"/>
      <c r="CS1177" s="213"/>
    </row>
    <row r="1178" spans="28:97" x14ac:dyDescent="0.25">
      <c r="AB1178" s="212"/>
      <c r="CS1178" s="213"/>
    </row>
    <row r="1179" spans="28:97" x14ac:dyDescent="0.25">
      <c r="AB1179" s="212"/>
      <c r="CS1179" s="213"/>
    </row>
    <row r="1180" spans="28:97" x14ac:dyDescent="0.25">
      <c r="AB1180" s="212"/>
      <c r="CS1180" s="213"/>
    </row>
    <row r="1181" spans="28:97" x14ac:dyDescent="0.25">
      <c r="AB1181" s="212"/>
      <c r="CS1181" s="213"/>
    </row>
    <row r="1182" spans="28:97" x14ac:dyDescent="0.25">
      <c r="AB1182" s="212"/>
      <c r="CS1182" s="213"/>
    </row>
    <row r="1183" spans="28:97" x14ac:dyDescent="0.25">
      <c r="AB1183" s="212"/>
      <c r="CS1183" s="213"/>
    </row>
    <row r="1184" spans="28:97" x14ac:dyDescent="0.25">
      <c r="AB1184" s="212"/>
      <c r="CS1184" s="213"/>
    </row>
    <row r="1185" spans="28:97" x14ac:dyDescent="0.25">
      <c r="AB1185" s="212"/>
      <c r="CS1185" s="213"/>
    </row>
    <row r="1186" spans="28:97" x14ac:dyDescent="0.25">
      <c r="AB1186" s="212"/>
      <c r="CS1186" s="213"/>
    </row>
    <row r="1187" spans="28:97" x14ac:dyDescent="0.25">
      <c r="AB1187" s="212"/>
      <c r="CS1187" s="213"/>
    </row>
    <row r="1188" spans="28:97" x14ac:dyDescent="0.25">
      <c r="AB1188" s="212"/>
      <c r="CS1188" s="213"/>
    </row>
    <row r="1189" spans="28:97" x14ac:dyDescent="0.25">
      <c r="AB1189" s="212"/>
      <c r="CS1189" s="213"/>
    </row>
    <row r="1190" spans="28:97" x14ac:dyDescent="0.25">
      <c r="AB1190" s="212"/>
      <c r="CS1190" s="213"/>
    </row>
    <row r="1191" spans="28:97" x14ac:dyDescent="0.25">
      <c r="AB1191" s="212"/>
      <c r="CS1191" s="213"/>
    </row>
    <row r="1192" spans="28:97" x14ac:dyDescent="0.25">
      <c r="AB1192" s="212"/>
      <c r="CS1192" s="213"/>
    </row>
    <row r="1193" spans="28:97" x14ac:dyDescent="0.25">
      <c r="AB1193" s="212"/>
      <c r="CS1193" s="213"/>
    </row>
    <row r="1194" spans="28:97" x14ac:dyDescent="0.25">
      <c r="AB1194" s="212"/>
      <c r="CS1194" s="213"/>
    </row>
    <row r="1195" spans="28:97" x14ac:dyDescent="0.25">
      <c r="AB1195" s="212"/>
      <c r="CS1195" s="213"/>
    </row>
    <row r="1196" spans="28:97" x14ac:dyDescent="0.25">
      <c r="AB1196" s="212"/>
      <c r="CS1196" s="213"/>
    </row>
    <row r="1197" spans="28:97" x14ac:dyDescent="0.25">
      <c r="AB1197" s="212"/>
      <c r="CS1197" s="213"/>
    </row>
    <row r="1198" spans="28:97" x14ac:dyDescent="0.25">
      <c r="AB1198" s="212"/>
      <c r="CS1198" s="213"/>
    </row>
    <row r="1199" spans="28:97" x14ac:dyDescent="0.25">
      <c r="AB1199" s="212"/>
      <c r="CS1199" s="213"/>
    </row>
    <row r="1200" spans="28:97" x14ac:dyDescent="0.25">
      <c r="AB1200" s="212"/>
      <c r="CS1200" s="213"/>
    </row>
    <row r="1201" spans="28:97" x14ac:dyDescent="0.25">
      <c r="AB1201" s="212"/>
      <c r="CS1201" s="213"/>
    </row>
    <row r="1202" spans="28:97" x14ac:dyDescent="0.25">
      <c r="AB1202" s="212"/>
      <c r="CS1202" s="213"/>
    </row>
    <row r="1203" spans="28:97" x14ac:dyDescent="0.25">
      <c r="AB1203" s="212"/>
      <c r="CS1203" s="213"/>
    </row>
    <row r="1204" spans="28:97" x14ac:dyDescent="0.25">
      <c r="AB1204" s="212"/>
      <c r="CS1204" s="213"/>
    </row>
    <row r="1205" spans="28:97" x14ac:dyDescent="0.25">
      <c r="AB1205" s="212"/>
      <c r="CS1205" s="213"/>
    </row>
    <row r="1206" spans="28:97" x14ac:dyDescent="0.25">
      <c r="AB1206" s="212"/>
      <c r="CS1206" s="213"/>
    </row>
    <row r="1207" spans="28:97" x14ac:dyDescent="0.25">
      <c r="AB1207" s="212"/>
      <c r="CS1207" s="213"/>
    </row>
    <row r="1208" spans="28:97" x14ac:dyDescent="0.25">
      <c r="AB1208" s="212"/>
      <c r="CS1208" s="213"/>
    </row>
    <row r="1209" spans="28:97" x14ac:dyDescent="0.25">
      <c r="AB1209" s="212"/>
      <c r="CS1209" s="213"/>
    </row>
    <row r="1210" spans="28:97" x14ac:dyDescent="0.25">
      <c r="AB1210" s="212"/>
      <c r="CS1210" s="213"/>
    </row>
    <row r="1211" spans="28:97" x14ac:dyDescent="0.25">
      <c r="AB1211" s="212"/>
      <c r="CS1211" s="213"/>
    </row>
    <row r="1212" spans="28:97" x14ac:dyDescent="0.25">
      <c r="AB1212" s="212"/>
      <c r="CS1212" s="213"/>
    </row>
    <row r="1213" spans="28:97" x14ac:dyDescent="0.25">
      <c r="AB1213" s="212"/>
      <c r="CS1213" s="213"/>
    </row>
    <row r="1214" spans="28:97" x14ac:dyDescent="0.25">
      <c r="AB1214" s="212"/>
      <c r="CS1214" s="213"/>
    </row>
    <row r="1215" spans="28:97" x14ac:dyDescent="0.25">
      <c r="AB1215" s="212"/>
      <c r="CS1215" s="213"/>
    </row>
    <row r="1216" spans="28:97" x14ac:dyDescent="0.25">
      <c r="AB1216" s="212"/>
      <c r="CS1216" s="213"/>
    </row>
    <row r="1217" spans="28:97" x14ac:dyDescent="0.25">
      <c r="AB1217" s="212"/>
      <c r="CS1217" s="213"/>
    </row>
    <row r="1218" spans="28:97" x14ac:dyDescent="0.25">
      <c r="AB1218" s="212"/>
      <c r="CS1218" s="213"/>
    </row>
    <row r="1219" spans="28:97" x14ac:dyDescent="0.25">
      <c r="AB1219" s="212"/>
      <c r="CS1219" s="213"/>
    </row>
    <row r="1220" spans="28:97" x14ac:dyDescent="0.25">
      <c r="AB1220" s="212"/>
      <c r="CS1220" s="213"/>
    </row>
    <row r="1221" spans="28:97" x14ac:dyDescent="0.25">
      <c r="AB1221" s="212"/>
      <c r="CS1221" s="213"/>
    </row>
    <row r="1222" spans="28:97" x14ac:dyDescent="0.25">
      <c r="AB1222" s="212"/>
      <c r="CS1222" s="213"/>
    </row>
    <row r="1223" spans="28:97" x14ac:dyDescent="0.25">
      <c r="AB1223" s="212"/>
      <c r="CS1223" s="213"/>
    </row>
    <row r="1224" spans="28:97" x14ac:dyDescent="0.25">
      <c r="AB1224" s="212"/>
      <c r="CS1224" s="213"/>
    </row>
    <row r="1225" spans="28:97" x14ac:dyDescent="0.25">
      <c r="AB1225" s="212"/>
      <c r="CS1225" s="213"/>
    </row>
    <row r="1226" spans="28:97" x14ac:dyDescent="0.25">
      <c r="AB1226" s="212"/>
      <c r="CS1226" s="213"/>
    </row>
    <row r="1227" spans="28:97" x14ac:dyDescent="0.25">
      <c r="AB1227" s="212"/>
      <c r="CS1227" s="213"/>
    </row>
    <row r="1228" spans="28:97" x14ac:dyDescent="0.25">
      <c r="AB1228" s="212"/>
      <c r="CS1228" s="213"/>
    </row>
    <row r="1229" spans="28:97" x14ac:dyDescent="0.25">
      <c r="AB1229" s="212"/>
      <c r="CS1229" s="213"/>
    </row>
    <row r="1230" spans="28:97" x14ac:dyDescent="0.25">
      <c r="AB1230" s="212"/>
      <c r="CS1230" s="213"/>
    </row>
    <row r="1231" spans="28:97" x14ac:dyDescent="0.25">
      <c r="AB1231" s="212"/>
      <c r="CS1231" s="213"/>
    </row>
    <row r="1232" spans="28:97" x14ac:dyDescent="0.25">
      <c r="AB1232" s="212"/>
      <c r="CS1232" s="213"/>
    </row>
    <row r="1233" spans="28:97" x14ac:dyDescent="0.25">
      <c r="AB1233" s="212"/>
      <c r="CS1233" s="213"/>
    </row>
    <row r="1234" spans="28:97" x14ac:dyDescent="0.25">
      <c r="AB1234" s="212"/>
      <c r="CS1234" s="213"/>
    </row>
    <row r="1235" spans="28:97" x14ac:dyDescent="0.25">
      <c r="AB1235" s="212"/>
      <c r="CS1235" s="213"/>
    </row>
    <row r="1236" spans="28:97" x14ac:dyDescent="0.25">
      <c r="AB1236" s="212"/>
      <c r="CS1236" s="213"/>
    </row>
    <row r="1237" spans="28:97" x14ac:dyDescent="0.25">
      <c r="AB1237" s="212"/>
      <c r="CS1237" s="213"/>
    </row>
    <row r="1238" spans="28:97" x14ac:dyDescent="0.25">
      <c r="AB1238" s="212"/>
      <c r="CS1238" s="213"/>
    </row>
    <row r="1239" spans="28:97" x14ac:dyDescent="0.25">
      <c r="AB1239" s="212"/>
      <c r="CS1239" s="213"/>
    </row>
    <row r="1240" spans="28:97" x14ac:dyDescent="0.25">
      <c r="AB1240" s="212"/>
      <c r="CS1240" s="213"/>
    </row>
    <row r="1241" spans="28:97" x14ac:dyDescent="0.25">
      <c r="AB1241" s="212"/>
      <c r="CS1241" s="213"/>
    </row>
    <row r="1242" spans="28:97" x14ac:dyDescent="0.25">
      <c r="AB1242" s="212"/>
      <c r="CS1242" s="213"/>
    </row>
    <row r="1243" spans="28:97" x14ac:dyDescent="0.25">
      <c r="AB1243" s="212"/>
      <c r="CS1243" s="213"/>
    </row>
    <row r="1244" spans="28:97" x14ac:dyDescent="0.25">
      <c r="AB1244" s="212"/>
      <c r="CS1244" s="213"/>
    </row>
    <row r="1245" spans="28:97" x14ac:dyDescent="0.25">
      <c r="AB1245" s="212"/>
      <c r="CS1245" s="213"/>
    </row>
    <row r="1246" spans="28:97" x14ac:dyDescent="0.25">
      <c r="AB1246" s="212"/>
      <c r="CS1246" s="213"/>
    </row>
    <row r="1247" spans="28:97" x14ac:dyDescent="0.25">
      <c r="AB1247" s="212"/>
      <c r="CS1247" s="213"/>
    </row>
    <row r="1248" spans="28:97" x14ac:dyDescent="0.25">
      <c r="AB1248" s="212"/>
      <c r="CS1248" s="213"/>
    </row>
    <row r="1249" spans="28:97" x14ac:dyDescent="0.25">
      <c r="AB1249" s="212"/>
      <c r="CS1249" s="213"/>
    </row>
    <row r="1250" spans="28:97" x14ac:dyDescent="0.25">
      <c r="AB1250" s="212"/>
      <c r="CS1250" s="213"/>
    </row>
    <row r="1251" spans="28:97" x14ac:dyDescent="0.25">
      <c r="AB1251" s="212"/>
      <c r="CS1251" s="213"/>
    </row>
    <row r="1252" spans="28:97" x14ac:dyDescent="0.25">
      <c r="AB1252" s="212"/>
      <c r="CS1252" s="213"/>
    </row>
    <row r="1253" spans="28:97" x14ac:dyDescent="0.25">
      <c r="AB1253" s="212"/>
      <c r="CS1253" s="213"/>
    </row>
    <row r="1254" spans="28:97" x14ac:dyDescent="0.25">
      <c r="AB1254" s="212"/>
      <c r="CS1254" s="213"/>
    </row>
    <row r="1255" spans="28:97" x14ac:dyDescent="0.25">
      <c r="AB1255" s="212"/>
      <c r="CS1255" s="213"/>
    </row>
    <row r="1256" spans="28:97" x14ac:dyDescent="0.25">
      <c r="AB1256" s="212"/>
      <c r="CS1256" s="213"/>
    </row>
    <row r="1257" spans="28:97" x14ac:dyDescent="0.25">
      <c r="AB1257" s="212"/>
      <c r="CS1257" s="213"/>
    </row>
    <row r="1258" spans="28:97" x14ac:dyDescent="0.25">
      <c r="AB1258" s="212"/>
      <c r="CS1258" s="213"/>
    </row>
    <row r="1259" spans="28:97" x14ac:dyDescent="0.25">
      <c r="AB1259" s="212"/>
      <c r="CS1259" s="213"/>
    </row>
    <row r="1260" spans="28:97" x14ac:dyDescent="0.25">
      <c r="AB1260" s="212"/>
      <c r="CS1260" s="213"/>
    </row>
    <row r="1261" spans="28:97" x14ac:dyDescent="0.25">
      <c r="AB1261" s="212"/>
      <c r="CS1261" s="213"/>
    </row>
    <row r="1262" spans="28:97" x14ac:dyDescent="0.25">
      <c r="AB1262" s="212"/>
      <c r="CS1262" s="213"/>
    </row>
    <row r="1263" spans="28:97" x14ac:dyDescent="0.25">
      <c r="AB1263" s="212"/>
      <c r="CS1263" s="213"/>
    </row>
    <row r="1264" spans="28:97" x14ac:dyDescent="0.25">
      <c r="AB1264" s="212"/>
      <c r="CS1264" s="213"/>
    </row>
    <row r="1265" spans="28:97" x14ac:dyDescent="0.25">
      <c r="AB1265" s="212"/>
      <c r="CS1265" s="213"/>
    </row>
    <row r="1266" spans="28:97" x14ac:dyDescent="0.25">
      <c r="AB1266" s="212"/>
      <c r="CS1266" s="213"/>
    </row>
    <row r="1267" spans="28:97" x14ac:dyDescent="0.25">
      <c r="AB1267" s="212"/>
      <c r="CS1267" s="213"/>
    </row>
    <row r="1268" spans="28:97" x14ac:dyDescent="0.25">
      <c r="AB1268" s="212"/>
      <c r="CS1268" s="213"/>
    </row>
    <row r="1269" spans="28:97" x14ac:dyDescent="0.25">
      <c r="AB1269" s="212"/>
      <c r="CS1269" s="213"/>
    </row>
    <row r="1270" spans="28:97" x14ac:dyDescent="0.25">
      <c r="AB1270" s="212"/>
      <c r="CS1270" s="213"/>
    </row>
    <row r="1271" spans="28:97" x14ac:dyDescent="0.25">
      <c r="AB1271" s="212"/>
      <c r="CS1271" s="213"/>
    </row>
    <row r="1272" spans="28:97" x14ac:dyDescent="0.25">
      <c r="AB1272" s="212"/>
      <c r="CS1272" s="213"/>
    </row>
    <row r="1273" spans="28:97" x14ac:dyDescent="0.25">
      <c r="AB1273" s="212"/>
      <c r="CS1273" s="213"/>
    </row>
    <row r="1274" spans="28:97" x14ac:dyDescent="0.25">
      <c r="AB1274" s="212"/>
      <c r="CS1274" s="213"/>
    </row>
    <row r="1275" spans="28:97" x14ac:dyDescent="0.25">
      <c r="AB1275" s="212"/>
      <c r="CS1275" s="213"/>
    </row>
    <row r="1276" spans="28:97" x14ac:dyDescent="0.25">
      <c r="AB1276" s="212"/>
    </row>
    <row r="1277" spans="28:97" x14ac:dyDescent="0.25">
      <c r="AB1277" s="212"/>
    </row>
  </sheetData>
  <autoFilter ref="A4:CS37" xr:uid="{00000000-0009-0000-0000-000006000000}">
    <sortState xmlns:xlrd2="http://schemas.microsoft.com/office/spreadsheetml/2017/richdata2" ref="A5:CS37">
      <sortCondition descending="1" ref="N4:N37"/>
    </sortState>
  </autoFilter>
  <mergeCells count="12">
    <mergeCell ref="A3:L3"/>
    <mergeCell ref="M3:W3"/>
    <mergeCell ref="X3:Y3"/>
    <mergeCell ref="Z3:AA3"/>
    <mergeCell ref="AB3:AJ3"/>
    <mergeCell ref="AQ3:AR3"/>
    <mergeCell ref="AS3:BA3"/>
    <mergeCell ref="M2:AL2"/>
    <mergeCell ref="AM2:AR2"/>
    <mergeCell ref="AS2:BA2"/>
    <mergeCell ref="AK3:AL3"/>
    <mergeCell ref="AM3:AP3"/>
  </mergeCells>
  <pageMargins left="0.7" right="0.7" top="0.75" bottom="0.75" header="0.3" footer="0.3"/>
  <pageSetup orientation="portrait" horizontalDpi="4294967293"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60"/>
  <sheetViews>
    <sheetView workbookViewId="0"/>
  </sheetViews>
  <sheetFormatPr defaultRowHeight="15" x14ac:dyDescent="0.25"/>
  <cols>
    <col min="1" max="1" width="9.140625" style="248"/>
    <col min="2" max="2" width="36.42578125" bestFit="1" customWidth="1"/>
    <col min="3" max="3" width="15.7109375" bestFit="1" customWidth="1"/>
    <col min="4" max="4" width="25" bestFit="1" customWidth="1"/>
    <col min="5" max="5" width="15" style="248" bestFit="1" customWidth="1"/>
    <col min="6" max="6" width="16.85546875" style="86" customWidth="1"/>
    <col min="7" max="7" width="14.42578125" customWidth="1"/>
    <col min="8" max="8" width="9.42578125" customWidth="1"/>
    <col min="9" max="9" width="14.85546875" customWidth="1"/>
    <col min="10" max="10" width="10.5703125" customWidth="1"/>
    <col min="11" max="11" width="20.5703125" customWidth="1"/>
    <col min="12" max="12" width="26.28515625" customWidth="1"/>
  </cols>
  <sheetData>
    <row r="1" spans="1:12" x14ac:dyDescent="0.25">
      <c r="A1" t="s">
        <v>5498</v>
      </c>
      <c r="C1" t="s">
        <v>5497</v>
      </c>
    </row>
    <row r="2" spans="1:12" x14ac:dyDescent="0.25">
      <c r="A2" s="337">
        <v>45299</v>
      </c>
    </row>
    <row r="3" spans="1:12" ht="15.75" thickBot="1" x14ac:dyDescent="0.3">
      <c r="A3" t="s">
        <v>5496</v>
      </c>
      <c r="E3" s="336" t="s">
        <v>780</v>
      </c>
      <c r="F3" s="335" t="s">
        <v>778</v>
      </c>
      <c r="G3" s="334" t="s">
        <v>779</v>
      </c>
      <c r="I3" t="s">
        <v>778</v>
      </c>
    </row>
    <row r="4" spans="1:12" ht="15.75" thickBot="1" x14ac:dyDescent="0.3">
      <c r="A4" s="333" t="s">
        <v>777</v>
      </c>
      <c r="B4" s="332" t="s">
        <v>776</v>
      </c>
      <c r="C4" s="332" t="s">
        <v>775</v>
      </c>
      <c r="D4" s="332" t="s">
        <v>774</v>
      </c>
      <c r="E4" s="331" t="s">
        <v>773</v>
      </c>
      <c r="F4" s="330" t="s">
        <v>772</v>
      </c>
      <c r="G4" s="329" t="s">
        <v>771</v>
      </c>
      <c r="I4" s="328" t="s">
        <v>770</v>
      </c>
      <c r="J4" s="327" t="s">
        <v>769</v>
      </c>
      <c r="K4" s="326" t="s">
        <v>724</v>
      </c>
      <c r="L4" s="325" t="s">
        <v>768</v>
      </c>
    </row>
    <row r="5" spans="1:12" ht="15.75" thickBot="1" x14ac:dyDescent="0.3">
      <c r="A5" s="281">
        <v>1</v>
      </c>
      <c r="B5" s="280" t="s">
        <v>767</v>
      </c>
      <c r="C5" s="280"/>
      <c r="D5" s="280"/>
      <c r="E5" s="324">
        <v>7257</v>
      </c>
      <c r="F5" s="323">
        <f t="shared" ref="F5:F36" si="0">_xlfn.PERCENTRANK.INC(E$5:E$160,E5)</f>
        <v>1</v>
      </c>
      <c r="G5" s="322" t="s">
        <v>724</v>
      </c>
      <c r="J5" s="321" t="s">
        <v>766</v>
      </c>
      <c r="K5" s="320" t="s">
        <v>682</v>
      </c>
    </row>
    <row r="6" spans="1:12" ht="15.75" thickBot="1" x14ac:dyDescent="0.3">
      <c r="A6" s="276">
        <v>2</v>
      </c>
      <c r="B6" s="135" t="s">
        <v>765</v>
      </c>
      <c r="C6" s="135" t="s">
        <v>569</v>
      </c>
      <c r="D6" s="135" t="s">
        <v>764</v>
      </c>
      <c r="E6" s="317">
        <v>6490</v>
      </c>
      <c r="F6" s="311">
        <f t="shared" si="0"/>
        <v>0.99299999999999999</v>
      </c>
      <c r="G6" s="310" t="s">
        <v>724</v>
      </c>
      <c r="J6" s="319" t="s">
        <v>763</v>
      </c>
      <c r="K6" s="318" t="s">
        <v>647</v>
      </c>
    </row>
    <row r="7" spans="1:12" ht="15.75" thickBot="1" x14ac:dyDescent="0.3">
      <c r="A7" s="276">
        <v>3</v>
      </c>
      <c r="B7" s="300" t="s">
        <v>762</v>
      </c>
      <c r="C7" s="135"/>
      <c r="D7" s="135"/>
      <c r="E7" s="317">
        <v>2259</v>
      </c>
      <c r="F7" s="311">
        <f t="shared" si="0"/>
        <v>0.98699999999999999</v>
      </c>
      <c r="G7" s="310" t="s">
        <v>724</v>
      </c>
      <c r="J7" s="316" t="s">
        <v>761</v>
      </c>
      <c r="K7" s="315" t="s">
        <v>605</v>
      </c>
    </row>
    <row r="8" spans="1:12" ht="15.75" thickBot="1" x14ac:dyDescent="0.3">
      <c r="A8" s="276">
        <v>4</v>
      </c>
      <c r="B8" s="300" t="s">
        <v>760</v>
      </c>
      <c r="C8" s="135"/>
      <c r="D8" s="135"/>
      <c r="E8" s="312">
        <v>1821</v>
      </c>
      <c r="F8" s="311">
        <f t="shared" si="0"/>
        <v>0.98</v>
      </c>
      <c r="G8" s="310" t="s">
        <v>724</v>
      </c>
      <c r="J8" s="314" t="s">
        <v>759</v>
      </c>
      <c r="K8" s="313" t="s">
        <v>556</v>
      </c>
    </row>
    <row r="9" spans="1:12" x14ac:dyDescent="0.25">
      <c r="A9" s="276">
        <v>5</v>
      </c>
      <c r="B9" s="135" t="s">
        <v>758</v>
      </c>
      <c r="C9" s="135" t="s">
        <v>757</v>
      </c>
      <c r="D9" s="135" t="s">
        <v>756</v>
      </c>
      <c r="E9" s="312">
        <v>1496</v>
      </c>
      <c r="F9" s="311">
        <f t="shared" si="0"/>
        <v>0.97399999999999998</v>
      </c>
      <c r="G9" s="310" t="s">
        <v>724</v>
      </c>
    </row>
    <row r="10" spans="1:12" x14ac:dyDescent="0.25">
      <c r="A10" s="276">
        <v>6</v>
      </c>
      <c r="B10" s="135" t="s">
        <v>755</v>
      </c>
      <c r="C10" s="135" t="s">
        <v>579</v>
      </c>
      <c r="D10" s="135" t="s">
        <v>754</v>
      </c>
      <c r="E10" s="312">
        <v>1410</v>
      </c>
      <c r="F10" s="311">
        <f t="shared" si="0"/>
        <v>0.96699999999999997</v>
      </c>
      <c r="G10" s="310" t="s">
        <v>724</v>
      </c>
    </row>
    <row r="11" spans="1:12" x14ac:dyDescent="0.25">
      <c r="A11" s="276">
        <v>7</v>
      </c>
      <c r="B11" s="135" t="s">
        <v>753</v>
      </c>
      <c r="C11" s="135"/>
      <c r="D11" s="135"/>
      <c r="E11" s="312">
        <v>1205</v>
      </c>
      <c r="F11" s="311">
        <f t="shared" si="0"/>
        <v>0.96099999999999997</v>
      </c>
      <c r="G11" s="310" t="s">
        <v>724</v>
      </c>
      <c r="I11" t="s">
        <v>752</v>
      </c>
    </row>
    <row r="12" spans="1:12" x14ac:dyDescent="0.25">
      <c r="A12" s="276">
        <v>8</v>
      </c>
      <c r="B12" s="135" t="s">
        <v>751</v>
      </c>
      <c r="C12" s="135" t="s">
        <v>576</v>
      </c>
      <c r="D12" s="135" t="s">
        <v>750</v>
      </c>
      <c r="E12" s="312">
        <v>1140</v>
      </c>
      <c r="F12" s="311">
        <f t="shared" si="0"/>
        <v>0.95399999999999996</v>
      </c>
      <c r="G12" s="310" t="s">
        <v>724</v>
      </c>
    </row>
    <row r="13" spans="1:12" x14ac:dyDescent="0.25">
      <c r="A13" s="276">
        <v>9</v>
      </c>
      <c r="B13" s="135" t="s">
        <v>749</v>
      </c>
      <c r="C13" s="135" t="s">
        <v>161</v>
      </c>
      <c r="D13" s="135"/>
      <c r="E13" s="312">
        <v>1110</v>
      </c>
      <c r="F13" s="311">
        <f t="shared" si="0"/>
        <v>0.94799999999999995</v>
      </c>
      <c r="G13" s="310" t="s">
        <v>724</v>
      </c>
    </row>
    <row r="14" spans="1:12" x14ac:dyDescent="0.25">
      <c r="A14" s="276">
        <v>10</v>
      </c>
      <c r="B14" s="135" t="s">
        <v>748</v>
      </c>
      <c r="C14" s="135" t="s">
        <v>641</v>
      </c>
      <c r="D14" s="135"/>
      <c r="E14" s="309">
        <v>956</v>
      </c>
      <c r="F14" s="311">
        <f t="shared" si="0"/>
        <v>0.94099999999999995</v>
      </c>
      <c r="G14" s="310" t="s">
        <v>724</v>
      </c>
    </row>
    <row r="15" spans="1:12" x14ac:dyDescent="0.25">
      <c r="A15" s="276">
        <v>11</v>
      </c>
      <c r="B15" s="135" t="s">
        <v>747</v>
      </c>
      <c r="C15" s="135" t="s">
        <v>746</v>
      </c>
      <c r="D15" s="135" t="s">
        <v>706</v>
      </c>
      <c r="E15" s="309">
        <v>951</v>
      </c>
      <c r="F15" s="311">
        <f t="shared" si="0"/>
        <v>0.93500000000000005</v>
      </c>
      <c r="G15" s="310" t="s">
        <v>724</v>
      </c>
    </row>
    <row r="16" spans="1:12" x14ac:dyDescent="0.25">
      <c r="A16" s="276">
        <v>12</v>
      </c>
      <c r="B16" s="135" t="s">
        <v>745</v>
      </c>
      <c r="C16" s="135" t="s">
        <v>569</v>
      </c>
      <c r="D16" s="135" t="s">
        <v>576</v>
      </c>
      <c r="E16" s="309">
        <v>933</v>
      </c>
      <c r="F16" s="311">
        <f t="shared" si="0"/>
        <v>0.92900000000000005</v>
      </c>
      <c r="G16" s="310" t="s">
        <v>724</v>
      </c>
    </row>
    <row r="17" spans="1:7" x14ac:dyDescent="0.25">
      <c r="A17" s="276">
        <v>13</v>
      </c>
      <c r="B17" s="135" t="s">
        <v>588</v>
      </c>
      <c r="C17" s="135" t="s">
        <v>161</v>
      </c>
      <c r="D17" s="135"/>
      <c r="E17" s="309">
        <v>932</v>
      </c>
      <c r="F17" s="311">
        <f t="shared" si="0"/>
        <v>0.92200000000000004</v>
      </c>
      <c r="G17" s="310" t="s">
        <v>724</v>
      </c>
    </row>
    <row r="18" spans="1:7" x14ac:dyDescent="0.25">
      <c r="A18" s="276">
        <v>14</v>
      </c>
      <c r="B18" s="135" t="s">
        <v>744</v>
      </c>
      <c r="C18" s="135" t="s">
        <v>641</v>
      </c>
      <c r="D18" s="135"/>
      <c r="E18" s="309">
        <v>908</v>
      </c>
      <c r="F18" s="311">
        <f t="shared" si="0"/>
        <v>0.91600000000000004</v>
      </c>
      <c r="G18" s="310" t="s">
        <v>724</v>
      </c>
    </row>
    <row r="19" spans="1:7" x14ac:dyDescent="0.25">
      <c r="A19" s="276">
        <v>15</v>
      </c>
      <c r="B19" s="135" t="s">
        <v>743</v>
      </c>
      <c r="C19" s="135" t="s">
        <v>579</v>
      </c>
      <c r="D19" s="135"/>
      <c r="E19" s="309">
        <v>872</v>
      </c>
      <c r="F19" s="311">
        <f t="shared" si="0"/>
        <v>0.90900000000000003</v>
      </c>
      <c r="G19" s="310" t="s">
        <v>724</v>
      </c>
    </row>
    <row r="20" spans="1:7" x14ac:dyDescent="0.25">
      <c r="A20" s="276">
        <v>16</v>
      </c>
      <c r="B20" s="135" t="s">
        <v>742</v>
      </c>
      <c r="C20" s="135"/>
      <c r="D20" s="135"/>
      <c r="E20" s="309">
        <v>871</v>
      </c>
      <c r="F20" s="311">
        <f t="shared" si="0"/>
        <v>0.90300000000000002</v>
      </c>
      <c r="G20" s="310" t="s">
        <v>724</v>
      </c>
    </row>
    <row r="21" spans="1:7" x14ac:dyDescent="0.25">
      <c r="A21" s="276">
        <v>17</v>
      </c>
      <c r="B21" s="135" t="s">
        <v>741</v>
      </c>
      <c r="C21" s="135" t="s">
        <v>740</v>
      </c>
      <c r="D21" s="135" t="s">
        <v>601</v>
      </c>
      <c r="E21" s="309">
        <v>755</v>
      </c>
      <c r="F21" s="311">
        <f t="shared" si="0"/>
        <v>0.89600000000000002</v>
      </c>
      <c r="G21" s="310" t="s">
        <v>724</v>
      </c>
    </row>
    <row r="22" spans="1:7" x14ac:dyDescent="0.25">
      <c r="A22" s="276">
        <v>18</v>
      </c>
      <c r="B22" s="135" t="s">
        <v>739</v>
      </c>
      <c r="C22" s="135" t="s">
        <v>738</v>
      </c>
      <c r="D22" s="135"/>
      <c r="E22" s="309">
        <v>751</v>
      </c>
      <c r="F22" s="308">
        <f t="shared" si="0"/>
        <v>0.89</v>
      </c>
      <c r="G22" s="307" t="s">
        <v>724</v>
      </c>
    </row>
    <row r="23" spans="1:7" x14ac:dyDescent="0.25">
      <c r="A23" s="276">
        <v>19</v>
      </c>
      <c r="B23" s="135" t="s">
        <v>737</v>
      </c>
      <c r="C23" s="135" t="s">
        <v>341</v>
      </c>
      <c r="D23" s="135"/>
      <c r="E23" s="309">
        <v>732</v>
      </c>
      <c r="F23" s="308">
        <f t="shared" si="0"/>
        <v>0.88300000000000001</v>
      </c>
      <c r="G23" s="307" t="s">
        <v>724</v>
      </c>
    </row>
    <row r="24" spans="1:7" x14ac:dyDescent="0.25">
      <c r="A24" s="276">
        <v>20</v>
      </c>
      <c r="B24" s="135" t="s">
        <v>736</v>
      </c>
      <c r="C24" s="135" t="s">
        <v>569</v>
      </c>
      <c r="D24" s="135" t="s">
        <v>735</v>
      </c>
      <c r="E24" s="309">
        <v>676</v>
      </c>
      <c r="F24" s="308">
        <f t="shared" si="0"/>
        <v>0.877</v>
      </c>
      <c r="G24" s="307" t="s">
        <v>724</v>
      </c>
    </row>
    <row r="25" spans="1:7" x14ac:dyDescent="0.25">
      <c r="A25" s="276">
        <v>21</v>
      </c>
      <c r="B25" s="135" t="s">
        <v>734</v>
      </c>
      <c r="C25" s="135" t="s">
        <v>569</v>
      </c>
      <c r="D25" s="135"/>
      <c r="E25" s="309">
        <v>671</v>
      </c>
      <c r="F25" s="308">
        <f t="shared" si="0"/>
        <v>0.87</v>
      </c>
      <c r="G25" s="307" t="s">
        <v>724</v>
      </c>
    </row>
    <row r="26" spans="1:7" x14ac:dyDescent="0.25">
      <c r="A26" s="276">
        <v>22</v>
      </c>
      <c r="B26" s="135" t="s">
        <v>733</v>
      </c>
      <c r="C26" s="135" t="s">
        <v>636</v>
      </c>
      <c r="D26" s="135"/>
      <c r="E26" s="309">
        <v>641</v>
      </c>
      <c r="F26" s="308">
        <f t="shared" si="0"/>
        <v>0.86399999999999999</v>
      </c>
      <c r="G26" s="307" t="s">
        <v>724</v>
      </c>
    </row>
    <row r="27" spans="1:7" x14ac:dyDescent="0.25">
      <c r="A27" s="276">
        <v>23</v>
      </c>
      <c r="B27" s="135" t="s">
        <v>732</v>
      </c>
      <c r="C27" s="135"/>
      <c r="D27" s="135"/>
      <c r="E27" s="309">
        <v>630</v>
      </c>
      <c r="F27" s="308">
        <f t="shared" si="0"/>
        <v>0.85099999999999998</v>
      </c>
      <c r="G27" s="307" t="s">
        <v>724</v>
      </c>
    </row>
    <row r="28" spans="1:7" x14ac:dyDescent="0.25">
      <c r="A28" s="276">
        <v>24</v>
      </c>
      <c r="B28" s="135" t="s">
        <v>731</v>
      </c>
      <c r="C28" s="135"/>
      <c r="D28" s="135"/>
      <c r="E28" s="309">
        <v>630</v>
      </c>
      <c r="F28" s="308">
        <f t="shared" si="0"/>
        <v>0.85099999999999998</v>
      </c>
      <c r="G28" s="307" t="s">
        <v>724</v>
      </c>
    </row>
    <row r="29" spans="1:7" x14ac:dyDescent="0.25">
      <c r="A29" s="276">
        <v>25</v>
      </c>
      <c r="B29" s="135" t="s">
        <v>730</v>
      </c>
      <c r="C29" s="135" t="s">
        <v>161</v>
      </c>
      <c r="D29" s="135" t="s">
        <v>617</v>
      </c>
      <c r="E29" s="309">
        <v>600</v>
      </c>
      <c r="F29" s="308">
        <f t="shared" si="0"/>
        <v>0.84499999999999997</v>
      </c>
      <c r="G29" s="307" t="s">
        <v>724</v>
      </c>
    </row>
    <row r="30" spans="1:7" x14ac:dyDescent="0.25">
      <c r="A30" s="276">
        <v>26</v>
      </c>
      <c r="B30" s="135" t="s">
        <v>710</v>
      </c>
      <c r="C30" s="135" t="s">
        <v>617</v>
      </c>
      <c r="D30" s="135"/>
      <c r="E30" s="309">
        <v>597</v>
      </c>
      <c r="F30" s="308">
        <f t="shared" si="0"/>
        <v>0.83799999999999997</v>
      </c>
      <c r="G30" s="307" t="s">
        <v>724</v>
      </c>
    </row>
    <row r="31" spans="1:7" x14ac:dyDescent="0.25">
      <c r="A31" s="276">
        <v>27</v>
      </c>
      <c r="B31" s="135" t="s">
        <v>729</v>
      </c>
      <c r="C31" s="135" t="s">
        <v>569</v>
      </c>
      <c r="D31" s="135"/>
      <c r="E31" s="309">
        <v>570</v>
      </c>
      <c r="F31" s="308">
        <f t="shared" si="0"/>
        <v>0.83199999999999996</v>
      </c>
      <c r="G31" s="307" t="s">
        <v>724</v>
      </c>
    </row>
    <row r="32" spans="1:7" x14ac:dyDescent="0.25">
      <c r="A32" s="276">
        <v>28</v>
      </c>
      <c r="B32" s="135" t="s">
        <v>635</v>
      </c>
      <c r="C32" s="135" t="s">
        <v>603</v>
      </c>
      <c r="D32" s="135"/>
      <c r="E32" s="309">
        <v>563</v>
      </c>
      <c r="F32" s="308">
        <f t="shared" si="0"/>
        <v>0.82499999999999996</v>
      </c>
      <c r="G32" s="307" t="s">
        <v>724</v>
      </c>
    </row>
    <row r="33" spans="1:7" x14ac:dyDescent="0.25">
      <c r="A33" s="276">
        <v>29</v>
      </c>
      <c r="B33" s="135" t="s">
        <v>728</v>
      </c>
      <c r="C33" s="135" t="s">
        <v>341</v>
      </c>
      <c r="D33" s="135" t="s">
        <v>579</v>
      </c>
      <c r="E33" s="309">
        <v>552</v>
      </c>
      <c r="F33" s="308">
        <f t="shared" si="0"/>
        <v>0.81899999999999995</v>
      </c>
      <c r="G33" s="307" t="s">
        <v>724</v>
      </c>
    </row>
    <row r="34" spans="1:7" x14ac:dyDescent="0.25">
      <c r="A34" s="276">
        <v>30</v>
      </c>
      <c r="B34" s="135" t="s">
        <v>727</v>
      </c>
      <c r="C34" s="135"/>
      <c r="D34" s="135"/>
      <c r="E34" s="309">
        <v>527</v>
      </c>
      <c r="F34" s="308">
        <f t="shared" si="0"/>
        <v>0.81200000000000006</v>
      </c>
      <c r="G34" s="307" t="s">
        <v>724</v>
      </c>
    </row>
    <row r="35" spans="1:7" x14ac:dyDescent="0.25">
      <c r="A35" s="276">
        <v>31</v>
      </c>
      <c r="B35" s="135" t="s">
        <v>726</v>
      </c>
      <c r="C35" s="135"/>
      <c r="D35" s="135"/>
      <c r="E35" s="309">
        <v>506</v>
      </c>
      <c r="F35" s="308">
        <f t="shared" si="0"/>
        <v>0.80600000000000005</v>
      </c>
      <c r="G35" s="307" t="s">
        <v>724</v>
      </c>
    </row>
    <row r="36" spans="1:7" ht="15.75" thickBot="1" x14ac:dyDescent="0.3">
      <c r="A36" s="272">
        <v>32</v>
      </c>
      <c r="B36" s="271" t="s">
        <v>725</v>
      </c>
      <c r="C36" s="271"/>
      <c r="D36" s="271"/>
      <c r="E36" s="306">
        <v>494</v>
      </c>
      <c r="F36" s="305">
        <f t="shared" si="0"/>
        <v>0.8</v>
      </c>
      <c r="G36" s="304" t="s">
        <v>724</v>
      </c>
    </row>
    <row r="37" spans="1:7" x14ac:dyDescent="0.25">
      <c r="A37" s="281">
        <v>33</v>
      </c>
      <c r="B37" s="280" t="s">
        <v>723</v>
      </c>
      <c r="C37" s="280" t="s">
        <v>641</v>
      </c>
      <c r="D37" s="280" t="s">
        <v>161</v>
      </c>
      <c r="E37" s="303">
        <v>485</v>
      </c>
      <c r="F37" s="302">
        <f t="shared" ref="F37:F68" si="1">_xlfn.PERCENTRANK.INC(E$5:E$160,E37)</f>
        <v>0.79300000000000004</v>
      </c>
      <c r="G37" s="301" t="s">
        <v>682</v>
      </c>
    </row>
    <row r="38" spans="1:7" x14ac:dyDescent="0.25">
      <c r="A38" s="276">
        <v>34</v>
      </c>
      <c r="B38" s="135" t="s">
        <v>722</v>
      </c>
      <c r="C38" s="135" t="s">
        <v>603</v>
      </c>
      <c r="D38" s="135"/>
      <c r="E38" s="299">
        <v>465</v>
      </c>
      <c r="F38" s="298">
        <f t="shared" si="1"/>
        <v>0.78700000000000003</v>
      </c>
      <c r="G38" s="297" t="s">
        <v>682</v>
      </c>
    </row>
    <row r="39" spans="1:7" x14ac:dyDescent="0.25">
      <c r="A39" s="276">
        <v>35</v>
      </c>
      <c r="B39" s="135" t="s">
        <v>721</v>
      </c>
      <c r="C39" s="135"/>
      <c r="D39" s="135"/>
      <c r="E39" s="299">
        <v>447</v>
      </c>
      <c r="F39" s="298">
        <f t="shared" si="1"/>
        <v>0.78</v>
      </c>
      <c r="G39" s="297" t="s">
        <v>682</v>
      </c>
    </row>
    <row r="40" spans="1:7" x14ac:dyDescent="0.25">
      <c r="A40" s="276">
        <v>36</v>
      </c>
      <c r="B40" s="135" t="s">
        <v>720</v>
      </c>
      <c r="C40" s="135" t="s">
        <v>623</v>
      </c>
      <c r="D40" s="135"/>
      <c r="E40" s="299">
        <v>427</v>
      </c>
      <c r="F40" s="298">
        <f t="shared" si="1"/>
        <v>0.77400000000000002</v>
      </c>
      <c r="G40" s="297" t="s">
        <v>682</v>
      </c>
    </row>
    <row r="41" spans="1:7" x14ac:dyDescent="0.25">
      <c r="A41" s="276">
        <v>37</v>
      </c>
      <c r="B41" s="135" t="s">
        <v>719</v>
      </c>
      <c r="C41" s="135" t="s">
        <v>718</v>
      </c>
      <c r="D41" s="135" t="s">
        <v>717</v>
      </c>
      <c r="E41" s="299">
        <v>415</v>
      </c>
      <c r="F41" s="298">
        <f t="shared" si="1"/>
        <v>0.76700000000000002</v>
      </c>
      <c r="G41" s="297" t="s">
        <v>682</v>
      </c>
    </row>
    <row r="42" spans="1:7" x14ac:dyDescent="0.25">
      <c r="A42" s="276">
        <v>38</v>
      </c>
      <c r="B42" s="135" t="s">
        <v>716</v>
      </c>
      <c r="C42" s="135" t="s">
        <v>677</v>
      </c>
      <c r="D42" s="135" t="s">
        <v>715</v>
      </c>
      <c r="E42" s="299">
        <v>391</v>
      </c>
      <c r="F42" s="298">
        <f t="shared" si="1"/>
        <v>0.76100000000000001</v>
      </c>
      <c r="G42" s="297" t="s">
        <v>682</v>
      </c>
    </row>
    <row r="43" spans="1:7" x14ac:dyDescent="0.25">
      <c r="A43" s="276">
        <v>39</v>
      </c>
      <c r="B43" s="135" t="s">
        <v>714</v>
      </c>
      <c r="C43" s="135" t="s">
        <v>161</v>
      </c>
      <c r="D43" s="135"/>
      <c r="E43" s="299">
        <v>386</v>
      </c>
      <c r="F43" s="298">
        <f t="shared" si="1"/>
        <v>0.754</v>
      </c>
      <c r="G43" s="297" t="s">
        <v>682</v>
      </c>
    </row>
    <row r="44" spans="1:7" x14ac:dyDescent="0.25">
      <c r="A44" s="276">
        <v>40</v>
      </c>
      <c r="B44" s="135" t="s">
        <v>713</v>
      </c>
      <c r="C44" s="135" t="s">
        <v>569</v>
      </c>
      <c r="D44" s="135" t="s">
        <v>712</v>
      </c>
      <c r="E44" s="299">
        <v>385</v>
      </c>
      <c r="F44" s="298">
        <f t="shared" si="1"/>
        <v>0.748</v>
      </c>
      <c r="G44" s="297" t="s">
        <v>682</v>
      </c>
    </row>
    <row r="45" spans="1:7" x14ac:dyDescent="0.25">
      <c r="A45" s="276">
        <v>41</v>
      </c>
      <c r="B45" s="135" t="s">
        <v>711</v>
      </c>
      <c r="C45" s="135" t="s">
        <v>601</v>
      </c>
      <c r="D45" s="135"/>
      <c r="E45" s="299">
        <v>362</v>
      </c>
      <c r="F45" s="298">
        <f t="shared" si="1"/>
        <v>0.74099999999999999</v>
      </c>
      <c r="G45" s="297" t="s">
        <v>682</v>
      </c>
    </row>
    <row r="46" spans="1:7" x14ac:dyDescent="0.25">
      <c r="A46" s="276">
        <v>42</v>
      </c>
      <c r="B46" s="135" t="s">
        <v>588</v>
      </c>
      <c r="C46" s="135" t="s">
        <v>589</v>
      </c>
      <c r="D46" s="135"/>
      <c r="E46" s="299">
        <v>353</v>
      </c>
      <c r="F46" s="298">
        <f t="shared" si="1"/>
        <v>0.73499999999999999</v>
      </c>
      <c r="G46" s="297" t="s">
        <v>682</v>
      </c>
    </row>
    <row r="47" spans="1:7" x14ac:dyDescent="0.25">
      <c r="A47" s="276">
        <v>43</v>
      </c>
      <c r="B47" s="135" t="s">
        <v>710</v>
      </c>
      <c r="C47" s="135" t="s">
        <v>623</v>
      </c>
      <c r="D47" s="135"/>
      <c r="E47" s="299">
        <v>350</v>
      </c>
      <c r="F47" s="298">
        <f t="shared" si="1"/>
        <v>0.72199999999999998</v>
      </c>
      <c r="G47" s="297" t="s">
        <v>682</v>
      </c>
    </row>
    <row r="48" spans="1:7" x14ac:dyDescent="0.25">
      <c r="A48" s="276">
        <v>44</v>
      </c>
      <c r="B48" s="135" t="s">
        <v>709</v>
      </c>
      <c r="C48" s="135"/>
      <c r="D48" s="135"/>
      <c r="E48" s="299">
        <v>350</v>
      </c>
      <c r="F48" s="298">
        <f t="shared" si="1"/>
        <v>0.72199999999999998</v>
      </c>
      <c r="G48" s="297" t="s">
        <v>682</v>
      </c>
    </row>
    <row r="49" spans="1:7" x14ac:dyDescent="0.25">
      <c r="A49" s="276">
        <v>45</v>
      </c>
      <c r="B49" s="300" t="s">
        <v>708</v>
      </c>
      <c r="C49" s="135" t="s">
        <v>491</v>
      </c>
      <c r="D49" s="135" t="s">
        <v>568</v>
      </c>
      <c r="E49" s="299">
        <v>341</v>
      </c>
      <c r="F49" s="298">
        <f t="shared" si="1"/>
        <v>0.71599999999999997</v>
      </c>
      <c r="G49" s="297" t="s">
        <v>682</v>
      </c>
    </row>
    <row r="50" spans="1:7" x14ac:dyDescent="0.25">
      <c r="A50" s="276">
        <v>46</v>
      </c>
      <c r="B50" s="135" t="s">
        <v>707</v>
      </c>
      <c r="C50" s="135" t="s">
        <v>592</v>
      </c>
      <c r="D50" s="135" t="s">
        <v>706</v>
      </c>
      <c r="E50" s="299">
        <v>333</v>
      </c>
      <c r="F50" s="298">
        <f t="shared" si="1"/>
        <v>0.70899999999999996</v>
      </c>
      <c r="G50" s="297" t="s">
        <v>682</v>
      </c>
    </row>
    <row r="51" spans="1:7" x14ac:dyDescent="0.25">
      <c r="A51" s="276">
        <v>47</v>
      </c>
      <c r="B51" s="135" t="s">
        <v>705</v>
      </c>
      <c r="C51" s="135" t="s">
        <v>161</v>
      </c>
      <c r="D51" s="135"/>
      <c r="E51" s="299">
        <v>329</v>
      </c>
      <c r="F51" s="298">
        <f t="shared" si="1"/>
        <v>0.70299999999999996</v>
      </c>
      <c r="G51" s="297" t="s">
        <v>682</v>
      </c>
    </row>
    <row r="52" spans="1:7" x14ac:dyDescent="0.25">
      <c r="A52" s="276">
        <v>48</v>
      </c>
      <c r="B52" s="300" t="s">
        <v>704</v>
      </c>
      <c r="C52" s="135" t="s">
        <v>491</v>
      </c>
      <c r="D52" s="135"/>
      <c r="E52" s="299">
        <v>326</v>
      </c>
      <c r="F52" s="298">
        <f t="shared" si="1"/>
        <v>0.69599999999999995</v>
      </c>
      <c r="G52" s="297" t="s">
        <v>682</v>
      </c>
    </row>
    <row r="53" spans="1:7" x14ac:dyDescent="0.25">
      <c r="A53" s="276">
        <v>49</v>
      </c>
      <c r="B53" s="135" t="s">
        <v>703</v>
      </c>
      <c r="C53" s="135" t="s">
        <v>702</v>
      </c>
      <c r="D53" s="135" t="s">
        <v>701</v>
      </c>
      <c r="E53" s="299">
        <v>312</v>
      </c>
      <c r="F53" s="298">
        <f t="shared" si="1"/>
        <v>0.69</v>
      </c>
      <c r="G53" s="297" t="s">
        <v>682</v>
      </c>
    </row>
    <row r="54" spans="1:7" x14ac:dyDescent="0.25">
      <c r="A54" s="276">
        <v>50</v>
      </c>
      <c r="B54" s="135" t="s">
        <v>700</v>
      </c>
      <c r="C54" s="135" t="s">
        <v>583</v>
      </c>
      <c r="D54" s="135" t="s">
        <v>699</v>
      </c>
      <c r="E54" s="299">
        <v>308</v>
      </c>
      <c r="F54" s="298">
        <f t="shared" si="1"/>
        <v>0.68300000000000005</v>
      </c>
      <c r="G54" s="297" t="s">
        <v>682</v>
      </c>
    </row>
    <row r="55" spans="1:7" x14ac:dyDescent="0.25">
      <c r="A55" s="276">
        <v>51</v>
      </c>
      <c r="B55" s="135" t="s">
        <v>698</v>
      </c>
      <c r="C55" s="135" t="s">
        <v>583</v>
      </c>
      <c r="D55" s="135"/>
      <c r="E55" s="299">
        <v>285</v>
      </c>
      <c r="F55" s="298">
        <f t="shared" si="1"/>
        <v>0.67700000000000005</v>
      </c>
      <c r="G55" s="297" t="s">
        <v>682</v>
      </c>
    </row>
    <row r="56" spans="1:7" x14ac:dyDescent="0.25">
      <c r="A56" s="276">
        <v>52</v>
      </c>
      <c r="B56" s="135" t="s">
        <v>697</v>
      </c>
      <c r="C56" s="135" t="s">
        <v>161</v>
      </c>
      <c r="D56" s="135"/>
      <c r="E56" s="299">
        <v>283</v>
      </c>
      <c r="F56" s="298">
        <f t="shared" si="1"/>
        <v>0.67</v>
      </c>
      <c r="G56" s="297" t="s">
        <v>682</v>
      </c>
    </row>
    <row r="57" spans="1:7" x14ac:dyDescent="0.25">
      <c r="A57" s="276">
        <v>53</v>
      </c>
      <c r="B57" s="135" t="s">
        <v>696</v>
      </c>
      <c r="C57" s="135" t="s">
        <v>568</v>
      </c>
      <c r="D57" s="135"/>
      <c r="E57" s="299">
        <v>275</v>
      </c>
      <c r="F57" s="298">
        <f t="shared" si="1"/>
        <v>0.66400000000000003</v>
      </c>
      <c r="G57" s="297" t="s">
        <v>682</v>
      </c>
    </row>
    <row r="58" spans="1:7" x14ac:dyDescent="0.25">
      <c r="A58" s="276">
        <v>54</v>
      </c>
      <c r="B58" s="135" t="s">
        <v>695</v>
      </c>
      <c r="C58" s="135" t="s">
        <v>636</v>
      </c>
      <c r="D58" s="135" t="s">
        <v>177</v>
      </c>
      <c r="E58" s="299">
        <v>270</v>
      </c>
      <c r="F58" s="298">
        <f t="shared" si="1"/>
        <v>0.65800000000000003</v>
      </c>
      <c r="G58" s="297" t="s">
        <v>682</v>
      </c>
    </row>
    <row r="59" spans="1:7" x14ac:dyDescent="0.25">
      <c r="A59" s="276">
        <v>55</v>
      </c>
      <c r="B59" s="135" t="s">
        <v>694</v>
      </c>
      <c r="C59" s="135" t="s">
        <v>341</v>
      </c>
      <c r="D59" s="135" t="s">
        <v>579</v>
      </c>
      <c r="E59" s="299">
        <v>267</v>
      </c>
      <c r="F59" s="298">
        <f t="shared" si="1"/>
        <v>0.65100000000000002</v>
      </c>
      <c r="G59" s="297" t="s">
        <v>682</v>
      </c>
    </row>
    <row r="60" spans="1:7" x14ac:dyDescent="0.25">
      <c r="A60" s="276">
        <v>56</v>
      </c>
      <c r="B60" s="135" t="s">
        <v>693</v>
      </c>
      <c r="C60" s="135" t="s">
        <v>569</v>
      </c>
      <c r="D60" s="135"/>
      <c r="E60" s="299">
        <v>265</v>
      </c>
      <c r="F60" s="298">
        <f t="shared" si="1"/>
        <v>0.64500000000000002</v>
      </c>
      <c r="G60" s="297" t="s">
        <v>682</v>
      </c>
    </row>
    <row r="61" spans="1:7" x14ac:dyDescent="0.25">
      <c r="A61" s="276">
        <v>57</v>
      </c>
      <c r="B61" s="135" t="s">
        <v>692</v>
      </c>
      <c r="C61" s="135"/>
      <c r="D61" s="135"/>
      <c r="E61" s="299">
        <v>263</v>
      </c>
      <c r="F61" s="298">
        <f t="shared" si="1"/>
        <v>0.63800000000000001</v>
      </c>
      <c r="G61" s="297" t="s">
        <v>682</v>
      </c>
    </row>
    <row r="62" spans="1:7" x14ac:dyDescent="0.25">
      <c r="A62" s="276">
        <v>58</v>
      </c>
      <c r="B62" s="135" t="s">
        <v>691</v>
      </c>
      <c r="C62" s="135" t="s">
        <v>627</v>
      </c>
      <c r="D62" s="135" t="s">
        <v>690</v>
      </c>
      <c r="E62" s="299">
        <v>262</v>
      </c>
      <c r="F62" s="298">
        <f t="shared" si="1"/>
        <v>0.63200000000000001</v>
      </c>
      <c r="G62" s="297" t="s">
        <v>682</v>
      </c>
    </row>
    <row r="63" spans="1:7" x14ac:dyDescent="0.25">
      <c r="A63" s="276">
        <v>59</v>
      </c>
      <c r="B63" s="300" t="s">
        <v>689</v>
      </c>
      <c r="C63" s="135" t="s">
        <v>688</v>
      </c>
      <c r="D63" s="135" t="s">
        <v>687</v>
      </c>
      <c r="E63" s="299">
        <v>260</v>
      </c>
      <c r="F63" s="298">
        <f t="shared" si="1"/>
        <v>0.625</v>
      </c>
      <c r="G63" s="297" t="s">
        <v>682</v>
      </c>
    </row>
    <row r="64" spans="1:7" x14ac:dyDescent="0.25">
      <c r="A64" s="276">
        <v>60</v>
      </c>
      <c r="B64" s="135" t="s">
        <v>686</v>
      </c>
      <c r="C64" s="135" t="s">
        <v>583</v>
      </c>
      <c r="D64" s="135"/>
      <c r="E64" s="299">
        <v>259</v>
      </c>
      <c r="F64" s="298">
        <f t="shared" si="1"/>
        <v>0.61899999999999999</v>
      </c>
      <c r="G64" s="297" t="s">
        <v>682</v>
      </c>
    </row>
    <row r="65" spans="1:7" x14ac:dyDescent="0.25">
      <c r="A65" s="276">
        <v>61</v>
      </c>
      <c r="B65" s="135" t="s">
        <v>685</v>
      </c>
      <c r="C65" s="135" t="s">
        <v>675</v>
      </c>
      <c r="D65" s="135"/>
      <c r="E65" s="299">
        <v>252</v>
      </c>
      <c r="F65" s="298">
        <f t="shared" si="1"/>
        <v>0.61199999999999999</v>
      </c>
      <c r="G65" s="297" t="s">
        <v>682</v>
      </c>
    </row>
    <row r="66" spans="1:7" x14ac:dyDescent="0.25">
      <c r="A66" s="276">
        <v>62</v>
      </c>
      <c r="B66" s="135" t="s">
        <v>684</v>
      </c>
      <c r="C66" s="135" t="s">
        <v>569</v>
      </c>
      <c r="D66" s="135"/>
      <c r="E66" s="275">
        <v>248</v>
      </c>
      <c r="F66" s="298">
        <f t="shared" si="1"/>
        <v>0.60599999999999998</v>
      </c>
      <c r="G66" s="297" t="s">
        <v>682</v>
      </c>
    </row>
    <row r="67" spans="1:7" ht="15.75" thickBot="1" x14ac:dyDescent="0.3">
      <c r="A67" s="272">
        <v>63</v>
      </c>
      <c r="B67" s="296" t="s">
        <v>683</v>
      </c>
      <c r="C67" s="271"/>
      <c r="D67" s="271"/>
      <c r="E67" s="270">
        <v>246</v>
      </c>
      <c r="F67" s="295">
        <f t="shared" si="1"/>
        <v>0.6</v>
      </c>
      <c r="G67" s="294" t="s">
        <v>682</v>
      </c>
    </row>
    <row r="68" spans="1:7" x14ac:dyDescent="0.25">
      <c r="A68" s="281">
        <v>64</v>
      </c>
      <c r="B68" s="280" t="s">
        <v>681</v>
      </c>
      <c r="C68" s="280" t="s">
        <v>579</v>
      </c>
      <c r="D68" s="280"/>
      <c r="E68" s="279">
        <v>235</v>
      </c>
      <c r="F68" s="293">
        <f t="shared" si="1"/>
        <v>0.59299999999999997</v>
      </c>
      <c r="G68" s="292" t="s">
        <v>647</v>
      </c>
    </row>
    <row r="69" spans="1:7" x14ac:dyDescent="0.25">
      <c r="A69" s="276">
        <v>65</v>
      </c>
      <c r="B69" s="135" t="s">
        <v>680</v>
      </c>
      <c r="C69" s="135" t="s">
        <v>579</v>
      </c>
      <c r="D69" s="135"/>
      <c r="E69" s="275">
        <v>233</v>
      </c>
      <c r="F69" s="291">
        <f t="shared" ref="F69:F100" si="2">_xlfn.PERCENTRANK.INC(E$5:E$160,E69)</f>
        <v>0.58699999999999997</v>
      </c>
      <c r="G69" s="290" t="s">
        <v>647</v>
      </c>
    </row>
    <row r="70" spans="1:7" x14ac:dyDescent="0.25">
      <c r="A70" s="276">
        <v>66</v>
      </c>
      <c r="B70" s="135" t="s">
        <v>679</v>
      </c>
      <c r="C70" s="135"/>
      <c r="D70" s="135"/>
      <c r="E70" s="275">
        <v>232</v>
      </c>
      <c r="F70" s="291">
        <f t="shared" si="2"/>
        <v>0.57999999999999996</v>
      </c>
      <c r="G70" s="290" t="s">
        <v>647</v>
      </c>
    </row>
    <row r="71" spans="1:7" x14ac:dyDescent="0.25">
      <c r="A71" s="276">
        <v>67</v>
      </c>
      <c r="B71" s="135" t="s">
        <v>678</v>
      </c>
      <c r="C71" s="135" t="s">
        <v>590</v>
      </c>
      <c r="D71" s="135" t="s">
        <v>677</v>
      </c>
      <c r="E71" s="275">
        <v>231</v>
      </c>
      <c r="F71" s="291">
        <f t="shared" si="2"/>
        <v>0.57399999999999995</v>
      </c>
      <c r="G71" s="290" t="s">
        <v>647</v>
      </c>
    </row>
    <row r="72" spans="1:7" x14ac:dyDescent="0.25">
      <c r="A72" s="276">
        <v>68</v>
      </c>
      <c r="B72" s="135" t="s">
        <v>676</v>
      </c>
      <c r="C72" s="135" t="s">
        <v>675</v>
      </c>
      <c r="D72" s="135"/>
      <c r="E72" s="275">
        <v>229</v>
      </c>
      <c r="F72" s="291">
        <f t="shared" si="2"/>
        <v>0.56699999999999995</v>
      </c>
      <c r="G72" s="290" t="s">
        <v>647</v>
      </c>
    </row>
    <row r="73" spans="1:7" x14ac:dyDescent="0.25">
      <c r="A73" s="276">
        <v>69</v>
      </c>
      <c r="B73" s="135" t="s">
        <v>649</v>
      </c>
      <c r="C73" s="135" t="s">
        <v>617</v>
      </c>
      <c r="D73" s="135" t="s">
        <v>623</v>
      </c>
      <c r="E73" s="275">
        <v>228</v>
      </c>
      <c r="F73" s="291">
        <f t="shared" si="2"/>
        <v>0.56100000000000005</v>
      </c>
      <c r="G73" s="290" t="s">
        <v>647</v>
      </c>
    </row>
    <row r="74" spans="1:7" x14ac:dyDescent="0.25">
      <c r="A74" s="276">
        <v>70</v>
      </c>
      <c r="B74" s="135" t="s">
        <v>674</v>
      </c>
      <c r="C74" s="135"/>
      <c r="D74" s="135"/>
      <c r="E74" s="275">
        <v>220</v>
      </c>
      <c r="F74" s="291">
        <f t="shared" si="2"/>
        <v>0.55400000000000005</v>
      </c>
      <c r="G74" s="290" t="s">
        <v>647</v>
      </c>
    </row>
    <row r="75" spans="1:7" x14ac:dyDescent="0.25">
      <c r="A75" s="276">
        <v>71</v>
      </c>
      <c r="B75" s="135" t="s">
        <v>673</v>
      </c>
      <c r="C75" s="135"/>
      <c r="D75" s="135"/>
      <c r="E75" s="275">
        <v>211</v>
      </c>
      <c r="F75" s="291">
        <f t="shared" si="2"/>
        <v>0.54800000000000004</v>
      </c>
      <c r="G75" s="290" t="s">
        <v>647</v>
      </c>
    </row>
    <row r="76" spans="1:7" x14ac:dyDescent="0.25">
      <c r="A76" s="276">
        <v>72</v>
      </c>
      <c r="B76" s="135" t="s">
        <v>672</v>
      </c>
      <c r="C76" s="135"/>
      <c r="D76" s="135"/>
      <c r="E76" s="275">
        <v>209</v>
      </c>
      <c r="F76" s="291">
        <f t="shared" si="2"/>
        <v>0.54100000000000004</v>
      </c>
      <c r="G76" s="290" t="s">
        <v>647</v>
      </c>
    </row>
    <row r="77" spans="1:7" x14ac:dyDescent="0.25">
      <c r="A77" s="276">
        <v>73</v>
      </c>
      <c r="B77" s="135" t="s">
        <v>671</v>
      </c>
      <c r="C77" s="135" t="s">
        <v>617</v>
      </c>
      <c r="D77" s="135"/>
      <c r="E77" s="275">
        <v>208</v>
      </c>
      <c r="F77" s="291">
        <f t="shared" si="2"/>
        <v>0.53500000000000003</v>
      </c>
      <c r="G77" s="290" t="s">
        <v>647</v>
      </c>
    </row>
    <row r="78" spans="1:7" x14ac:dyDescent="0.25">
      <c r="A78" s="276">
        <v>74</v>
      </c>
      <c r="B78" s="135" t="s">
        <v>670</v>
      </c>
      <c r="C78" s="135"/>
      <c r="D78" s="135"/>
      <c r="E78" s="275">
        <v>203</v>
      </c>
      <c r="F78" s="291">
        <f t="shared" si="2"/>
        <v>0.52200000000000002</v>
      </c>
      <c r="G78" s="290" t="s">
        <v>647</v>
      </c>
    </row>
    <row r="79" spans="1:7" x14ac:dyDescent="0.25">
      <c r="A79" s="276">
        <v>75</v>
      </c>
      <c r="B79" s="135" t="s">
        <v>669</v>
      </c>
      <c r="C79" s="135"/>
      <c r="D79" s="135"/>
      <c r="E79" s="275">
        <v>203</v>
      </c>
      <c r="F79" s="291">
        <f t="shared" si="2"/>
        <v>0.52200000000000002</v>
      </c>
      <c r="G79" s="290" t="s">
        <v>647</v>
      </c>
    </row>
    <row r="80" spans="1:7" x14ac:dyDescent="0.25">
      <c r="A80" s="276">
        <v>76</v>
      </c>
      <c r="B80" s="135" t="s">
        <v>668</v>
      </c>
      <c r="C80" s="135" t="s">
        <v>569</v>
      </c>
      <c r="D80" s="135"/>
      <c r="E80" s="275">
        <v>197</v>
      </c>
      <c r="F80" s="291">
        <f t="shared" si="2"/>
        <v>0.51600000000000001</v>
      </c>
      <c r="G80" s="290" t="s">
        <v>647</v>
      </c>
    </row>
    <row r="81" spans="1:7" x14ac:dyDescent="0.25">
      <c r="A81" s="276">
        <v>77</v>
      </c>
      <c r="B81" s="135" t="s">
        <v>667</v>
      </c>
      <c r="C81" s="135"/>
      <c r="D81" s="135"/>
      <c r="E81" s="275">
        <v>193</v>
      </c>
      <c r="F81" s="291">
        <f t="shared" si="2"/>
        <v>0.50900000000000001</v>
      </c>
      <c r="G81" s="290" t="s">
        <v>647</v>
      </c>
    </row>
    <row r="82" spans="1:7" x14ac:dyDescent="0.25">
      <c r="A82" s="276">
        <v>78</v>
      </c>
      <c r="B82" s="135" t="s">
        <v>666</v>
      </c>
      <c r="C82" s="135"/>
      <c r="D82" s="135"/>
      <c r="E82" s="275">
        <v>192</v>
      </c>
      <c r="F82" s="291">
        <f t="shared" si="2"/>
        <v>0.503</v>
      </c>
      <c r="G82" s="290" t="s">
        <v>647</v>
      </c>
    </row>
    <row r="83" spans="1:7" x14ac:dyDescent="0.25">
      <c r="A83" s="276">
        <v>79</v>
      </c>
      <c r="B83" s="135" t="s">
        <v>665</v>
      </c>
      <c r="C83" s="135" t="s">
        <v>586</v>
      </c>
      <c r="D83" s="135"/>
      <c r="E83" s="275">
        <v>189</v>
      </c>
      <c r="F83" s="291">
        <f t="shared" si="2"/>
        <v>0.496</v>
      </c>
      <c r="G83" s="290" t="s">
        <v>647</v>
      </c>
    </row>
    <row r="84" spans="1:7" x14ac:dyDescent="0.25">
      <c r="A84" s="276">
        <v>80</v>
      </c>
      <c r="B84" s="135" t="s">
        <v>664</v>
      </c>
      <c r="C84" s="135"/>
      <c r="D84" s="135"/>
      <c r="E84" s="275">
        <v>186</v>
      </c>
      <c r="F84" s="291">
        <f t="shared" si="2"/>
        <v>0.49</v>
      </c>
      <c r="G84" s="290" t="s">
        <v>647</v>
      </c>
    </row>
    <row r="85" spans="1:7" x14ac:dyDescent="0.25">
      <c r="A85" s="276">
        <v>81</v>
      </c>
      <c r="B85" s="135" t="s">
        <v>663</v>
      </c>
      <c r="C85" s="135" t="s">
        <v>491</v>
      </c>
      <c r="D85" s="135" t="s">
        <v>662</v>
      </c>
      <c r="E85" s="275">
        <v>185</v>
      </c>
      <c r="F85" s="291">
        <f t="shared" si="2"/>
        <v>0.48299999999999998</v>
      </c>
      <c r="G85" s="290" t="s">
        <v>647</v>
      </c>
    </row>
    <row r="86" spans="1:7" x14ac:dyDescent="0.25">
      <c r="A86" s="276">
        <v>82</v>
      </c>
      <c r="B86" s="135" t="s">
        <v>661</v>
      </c>
      <c r="C86" s="135" t="s">
        <v>586</v>
      </c>
      <c r="D86" s="135"/>
      <c r="E86" s="275">
        <v>182</v>
      </c>
      <c r="F86" s="291">
        <f t="shared" si="2"/>
        <v>0.47</v>
      </c>
      <c r="G86" s="290" t="s">
        <v>647</v>
      </c>
    </row>
    <row r="87" spans="1:7" x14ac:dyDescent="0.25">
      <c r="A87" s="276">
        <v>83</v>
      </c>
      <c r="B87" s="135" t="s">
        <v>660</v>
      </c>
      <c r="C87" s="135" t="s">
        <v>589</v>
      </c>
      <c r="D87" s="135" t="s">
        <v>590</v>
      </c>
      <c r="E87" s="275">
        <v>182</v>
      </c>
      <c r="F87" s="291">
        <f t="shared" si="2"/>
        <v>0.47</v>
      </c>
      <c r="G87" s="290" t="s">
        <v>647</v>
      </c>
    </row>
    <row r="88" spans="1:7" x14ac:dyDescent="0.25">
      <c r="A88" s="276">
        <v>84</v>
      </c>
      <c r="B88" s="135" t="s">
        <v>659</v>
      </c>
      <c r="C88" s="135" t="s">
        <v>568</v>
      </c>
      <c r="D88" s="135" t="s">
        <v>658</v>
      </c>
      <c r="E88" s="275">
        <v>179</v>
      </c>
      <c r="F88" s="291">
        <f t="shared" si="2"/>
        <v>0.46400000000000002</v>
      </c>
      <c r="G88" s="290" t="s">
        <v>647</v>
      </c>
    </row>
    <row r="89" spans="1:7" x14ac:dyDescent="0.25">
      <c r="A89" s="276">
        <v>85</v>
      </c>
      <c r="B89" s="135" t="s">
        <v>657</v>
      </c>
      <c r="C89" s="135" t="s">
        <v>623</v>
      </c>
      <c r="D89" s="135"/>
      <c r="E89" s="275">
        <v>177</v>
      </c>
      <c r="F89" s="291">
        <f t="shared" si="2"/>
        <v>0.45800000000000002</v>
      </c>
      <c r="G89" s="290" t="s">
        <v>647</v>
      </c>
    </row>
    <row r="90" spans="1:7" x14ac:dyDescent="0.25">
      <c r="A90" s="276">
        <v>86</v>
      </c>
      <c r="B90" s="135" t="s">
        <v>656</v>
      </c>
      <c r="C90" s="135"/>
      <c r="D90" s="135"/>
      <c r="E90" s="275">
        <v>175</v>
      </c>
      <c r="F90" s="291">
        <f t="shared" si="2"/>
        <v>0.45100000000000001</v>
      </c>
      <c r="G90" s="290" t="s">
        <v>647</v>
      </c>
    </row>
    <row r="91" spans="1:7" x14ac:dyDescent="0.25">
      <c r="A91" s="276">
        <v>87</v>
      </c>
      <c r="B91" s="135" t="s">
        <v>655</v>
      </c>
      <c r="C91" s="135" t="s">
        <v>603</v>
      </c>
      <c r="D91" s="135"/>
      <c r="E91" s="275">
        <v>174</v>
      </c>
      <c r="F91" s="291">
        <f t="shared" si="2"/>
        <v>0.44500000000000001</v>
      </c>
      <c r="G91" s="290" t="s">
        <v>647</v>
      </c>
    </row>
    <row r="92" spans="1:7" x14ac:dyDescent="0.25">
      <c r="A92" s="276">
        <v>88</v>
      </c>
      <c r="B92" s="135" t="s">
        <v>654</v>
      </c>
      <c r="C92" s="135" t="s">
        <v>627</v>
      </c>
      <c r="D92" s="135" t="s">
        <v>569</v>
      </c>
      <c r="E92" s="275">
        <v>171</v>
      </c>
      <c r="F92" s="291">
        <f t="shared" si="2"/>
        <v>0.438</v>
      </c>
      <c r="G92" s="290" t="s">
        <v>647</v>
      </c>
    </row>
    <row r="93" spans="1:7" x14ac:dyDescent="0.25">
      <c r="A93" s="276">
        <v>89</v>
      </c>
      <c r="B93" s="135" t="s">
        <v>653</v>
      </c>
      <c r="C93" s="135" t="s">
        <v>568</v>
      </c>
      <c r="D93" s="135"/>
      <c r="E93" s="275">
        <v>167</v>
      </c>
      <c r="F93" s="291">
        <f t="shared" si="2"/>
        <v>0.432</v>
      </c>
      <c r="G93" s="290" t="s">
        <v>647</v>
      </c>
    </row>
    <row r="94" spans="1:7" x14ac:dyDescent="0.25">
      <c r="A94" s="276">
        <v>90</v>
      </c>
      <c r="B94" s="135" t="s">
        <v>652</v>
      </c>
      <c r="C94" s="135" t="s">
        <v>579</v>
      </c>
      <c r="D94" s="135" t="s">
        <v>341</v>
      </c>
      <c r="E94" s="275">
        <v>165</v>
      </c>
      <c r="F94" s="291">
        <f t="shared" si="2"/>
        <v>0.41899999999999998</v>
      </c>
      <c r="G94" s="290" t="s">
        <v>647</v>
      </c>
    </row>
    <row r="95" spans="1:7" x14ac:dyDescent="0.25">
      <c r="A95" s="276">
        <v>91</v>
      </c>
      <c r="B95" s="135" t="s">
        <v>651</v>
      </c>
      <c r="C95" s="135" t="s">
        <v>569</v>
      </c>
      <c r="D95" s="135"/>
      <c r="E95" s="275">
        <v>165</v>
      </c>
      <c r="F95" s="291">
        <f t="shared" si="2"/>
        <v>0.41899999999999998</v>
      </c>
      <c r="G95" s="290" t="s">
        <v>647</v>
      </c>
    </row>
    <row r="96" spans="1:7" x14ac:dyDescent="0.25">
      <c r="A96" s="276">
        <v>92</v>
      </c>
      <c r="B96" s="135" t="s">
        <v>650</v>
      </c>
      <c r="C96" s="135"/>
      <c r="D96" s="135"/>
      <c r="E96" s="275">
        <v>164</v>
      </c>
      <c r="F96" s="291">
        <f t="shared" si="2"/>
        <v>0.41199999999999998</v>
      </c>
      <c r="G96" s="290" t="s">
        <v>647</v>
      </c>
    </row>
    <row r="97" spans="1:7" x14ac:dyDescent="0.25">
      <c r="A97" s="276">
        <v>93</v>
      </c>
      <c r="B97" s="135" t="s">
        <v>649</v>
      </c>
      <c r="C97" s="135" t="s">
        <v>579</v>
      </c>
      <c r="D97" s="135"/>
      <c r="E97" s="275">
        <v>162</v>
      </c>
      <c r="F97" s="291">
        <f t="shared" si="2"/>
        <v>0.4</v>
      </c>
      <c r="G97" s="290" t="s">
        <v>647</v>
      </c>
    </row>
    <row r="98" spans="1:7" ht="15.75" thickBot="1" x14ac:dyDescent="0.3">
      <c r="A98" s="272">
        <v>94</v>
      </c>
      <c r="B98" s="271" t="s">
        <v>648</v>
      </c>
      <c r="C98" s="271" t="s">
        <v>617</v>
      </c>
      <c r="D98" s="271" t="s">
        <v>623</v>
      </c>
      <c r="E98" s="270">
        <v>162</v>
      </c>
      <c r="F98" s="289">
        <f t="shared" si="2"/>
        <v>0.4</v>
      </c>
      <c r="G98" s="288" t="s">
        <v>647</v>
      </c>
    </row>
    <row r="99" spans="1:7" x14ac:dyDescent="0.25">
      <c r="A99" s="281">
        <v>95</v>
      </c>
      <c r="B99" s="280" t="s">
        <v>646</v>
      </c>
      <c r="C99" s="280" t="s">
        <v>592</v>
      </c>
      <c r="D99" s="280" t="s">
        <v>645</v>
      </c>
      <c r="E99" s="279">
        <v>159</v>
      </c>
      <c r="F99" s="287">
        <f t="shared" si="2"/>
        <v>0.39300000000000002</v>
      </c>
      <c r="G99" s="286" t="s">
        <v>605</v>
      </c>
    </row>
    <row r="100" spans="1:7" x14ac:dyDescent="0.25">
      <c r="A100" s="276">
        <v>96</v>
      </c>
      <c r="B100" s="135" t="s">
        <v>644</v>
      </c>
      <c r="C100" s="135" t="s">
        <v>569</v>
      </c>
      <c r="D100" s="135"/>
      <c r="E100" s="275">
        <v>154</v>
      </c>
      <c r="F100" s="285">
        <f t="shared" si="2"/>
        <v>0.38700000000000001</v>
      </c>
      <c r="G100" s="284" t="s">
        <v>605</v>
      </c>
    </row>
    <row r="101" spans="1:7" x14ac:dyDescent="0.25">
      <c r="A101" s="276">
        <v>97</v>
      </c>
      <c r="B101" s="135" t="s">
        <v>643</v>
      </c>
      <c r="C101" s="135" t="s">
        <v>569</v>
      </c>
      <c r="D101" s="135"/>
      <c r="E101" s="275">
        <v>153</v>
      </c>
      <c r="F101" s="285">
        <f t="shared" ref="F101:F132" si="3">_xlfn.PERCENTRANK.INC(E$5:E$160,E101)</f>
        <v>0.38</v>
      </c>
      <c r="G101" s="284" t="s">
        <v>605</v>
      </c>
    </row>
    <row r="102" spans="1:7" x14ac:dyDescent="0.25">
      <c r="A102" s="276">
        <v>98</v>
      </c>
      <c r="B102" s="135" t="s">
        <v>642</v>
      </c>
      <c r="C102" s="135" t="s">
        <v>634</v>
      </c>
      <c r="D102" s="135"/>
      <c r="E102" s="275">
        <v>151</v>
      </c>
      <c r="F102" s="285">
        <f t="shared" si="3"/>
        <v>0.36699999999999999</v>
      </c>
      <c r="G102" s="284" t="s">
        <v>605</v>
      </c>
    </row>
    <row r="103" spans="1:7" x14ac:dyDescent="0.25">
      <c r="A103" s="276">
        <v>99</v>
      </c>
      <c r="B103" s="135" t="s">
        <v>508</v>
      </c>
      <c r="C103" s="135" t="s">
        <v>641</v>
      </c>
      <c r="D103" s="135"/>
      <c r="E103" s="275">
        <v>151</v>
      </c>
      <c r="F103" s="285">
        <f t="shared" si="3"/>
        <v>0.36699999999999999</v>
      </c>
      <c r="G103" s="284" t="s">
        <v>605</v>
      </c>
    </row>
    <row r="104" spans="1:7" x14ac:dyDescent="0.25">
      <c r="A104" s="276">
        <v>100</v>
      </c>
      <c r="B104" s="135" t="s">
        <v>640</v>
      </c>
      <c r="C104" s="135"/>
      <c r="D104" s="135"/>
      <c r="E104" s="275">
        <v>147</v>
      </c>
      <c r="F104" s="285">
        <f t="shared" si="3"/>
        <v>0.36099999999999999</v>
      </c>
      <c r="G104" s="284" t="s">
        <v>605</v>
      </c>
    </row>
    <row r="105" spans="1:7" x14ac:dyDescent="0.25">
      <c r="A105" s="276">
        <v>101</v>
      </c>
      <c r="B105" s="135" t="s">
        <v>639</v>
      </c>
      <c r="C105" s="135" t="s">
        <v>491</v>
      </c>
      <c r="D105" s="135" t="s">
        <v>606</v>
      </c>
      <c r="E105" s="275">
        <v>146</v>
      </c>
      <c r="F105" s="285">
        <f t="shared" si="3"/>
        <v>0.35399999999999998</v>
      </c>
      <c r="G105" s="284" t="s">
        <v>605</v>
      </c>
    </row>
    <row r="106" spans="1:7" x14ac:dyDescent="0.25">
      <c r="A106" s="276">
        <v>102</v>
      </c>
      <c r="B106" s="135" t="s">
        <v>638</v>
      </c>
      <c r="C106" s="135" t="s">
        <v>569</v>
      </c>
      <c r="D106" s="135"/>
      <c r="E106" s="275">
        <v>143</v>
      </c>
      <c r="F106" s="285">
        <f t="shared" si="3"/>
        <v>0.34100000000000003</v>
      </c>
      <c r="G106" s="284" t="s">
        <v>605</v>
      </c>
    </row>
    <row r="107" spans="1:7" x14ac:dyDescent="0.25">
      <c r="A107" s="276">
        <v>103</v>
      </c>
      <c r="B107" s="135" t="s">
        <v>637</v>
      </c>
      <c r="C107" s="135" t="s">
        <v>636</v>
      </c>
      <c r="D107" s="135"/>
      <c r="E107" s="275">
        <v>143</v>
      </c>
      <c r="F107" s="285">
        <f t="shared" si="3"/>
        <v>0.34100000000000003</v>
      </c>
      <c r="G107" s="284" t="s">
        <v>605</v>
      </c>
    </row>
    <row r="108" spans="1:7" x14ac:dyDescent="0.25">
      <c r="A108" s="276">
        <v>104</v>
      </c>
      <c r="B108" s="135" t="s">
        <v>635</v>
      </c>
      <c r="C108" s="135" t="s">
        <v>634</v>
      </c>
      <c r="D108" s="135" t="s">
        <v>557</v>
      </c>
      <c r="E108" s="275">
        <v>142</v>
      </c>
      <c r="F108" s="285">
        <f t="shared" si="3"/>
        <v>0.33500000000000002</v>
      </c>
      <c r="G108" s="284" t="s">
        <v>605</v>
      </c>
    </row>
    <row r="109" spans="1:7" x14ac:dyDescent="0.25">
      <c r="A109" s="276">
        <v>105</v>
      </c>
      <c r="B109" s="135" t="s">
        <v>633</v>
      </c>
      <c r="C109" s="135"/>
      <c r="D109" s="135"/>
      <c r="E109" s="275">
        <v>140</v>
      </c>
      <c r="F109" s="285">
        <f t="shared" si="3"/>
        <v>0.32200000000000001</v>
      </c>
      <c r="G109" s="284" t="s">
        <v>605</v>
      </c>
    </row>
    <row r="110" spans="1:7" x14ac:dyDescent="0.25">
      <c r="A110" s="276">
        <v>106</v>
      </c>
      <c r="B110" s="135" t="s">
        <v>632</v>
      </c>
      <c r="C110" s="135" t="s">
        <v>631</v>
      </c>
      <c r="D110" s="135" t="s">
        <v>630</v>
      </c>
      <c r="E110" s="275">
        <v>140</v>
      </c>
      <c r="F110" s="285">
        <f t="shared" si="3"/>
        <v>0.32200000000000001</v>
      </c>
      <c r="G110" s="284" t="s">
        <v>605</v>
      </c>
    </row>
    <row r="111" spans="1:7" x14ac:dyDescent="0.25">
      <c r="A111" s="276">
        <v>107</v>
      </c>
      <c r="B111" s="135" t="s">
        <v>629</v>
      </c>
      <c r="C111" s="135" t="s">
        <v>589</v>
      </c>
      <c r="D111" s="135"/>
      <c r="E111" s="275">
        <v>138</v>
      </c>
      <c r="F111" s="285">
        <f t="shared" si="3"/>
        <v>0.316</v>
      </c>
      <c r="G111" s="284" t="s">
        <v>605</v>
      </c>
    </row>
    <row r="112" spans="1:7" x14ac:dyDescent="0.25">
      <c r="A112" s="276">
        <v>108</v>
      </c>
      <c r="B112" s="135" t="s">
        <v>628</v>
      </c>
      <c r="C112" s="135" t="s">
        <v>569</v>
      </c>
      <c r="D112" s="135" t="s">
        <v>627</v>
      </c>
      <c r="E112" s="275">
        <v>137</v>
      </c>
      <c r="F112" s="285">
        <f t="shared" si="3"/>
        <v>0.309</v>
      </c>
      <c r="G112" s="284" t="s">
        <v>605</v>
      </c>
    </row>
    <row r="113" spans="1:7" x14ac:dyDescent="0.25">
      <c r="A113" s="276">
        <v>109</v>
      </c>
      <c r="B113" s="135" t="s">
        <v>626</v>
      </c>
      <c r="C113" s="135" t="s">
        <v>569</v>
      </c>
      <c r="D113" s="135"/>
      <c r="E113" s="275">
        <v>136</v>
      </c>
      <c r="F113" s="285">
        <f t="shared" si="3"/>
        <v>0.30299999999999999</v>
      </c>
      <c r="G113" s="284" t="s">
        <v>605</v>
      </c>
    </row>
    <row r="114" spans="1:7" x14ac:dyDescent="0.25">
      <c r="A114" s="276">
        <v>110</v>
      </c>
      <c r="B114" s="135" t="s">
        <v>625</v>
      </c>
      <c r="C114" s="135"/>
      <c r="D114" s="135"/>
      <c r="E114" s="275">
        <v>134</v>
      </c>
      <c r="F114" s="285">
        <f t="shared" si="3"/>
        <v>0.28999999999999998</v>
      </c>
      <c r="G114" s="284" t="s">
        <v>605</v>
      </c>
    </row>
    <row r="115" spans="1:7" x14ac:dyDescent="0.25">
      <c r="A115" s="276">
        <v>111</v>
      </c>
      <c r="B115" s="135" t="s">
        <v>624</v>
      </c>
      <c r="C115" s="135" t="s">
        <v>623</v>
      </c>
      <c r="D115" s="135"/>
      <c r="E115" s="275">
        <v>134</v>
      </c>
      <c r="F115" s="285">
        <f t="shared" si="3"/>
        <v>0.28999999999999998</v>
      </c>
      <c r="G115" s="284" t="s">
        <v>605</v>
      </c>
    </row>
    <row r="116" spans="1:7" x14ac:dyDescent="0.25">
      <c r="A116" s="276">
        <v>112</v>
      </c>
      <c r="B116" s="135" t="s">
        <v>622</v>
      </c>
      <c r="C116" s="135" t="s">
        <v>569</v>
      </c>
      <c r="D116" s="135"/>
      <c r="E116" s="275">
        <v>133</v>
      </c>
      <c r="F116" s="285">
        <f t="shared" si="3"/>
        <v>0.27700000000000002</v>
      </c>
      <c r="G116" s="284" t="s">
        <v>605</v>
      </c>
    </row>
    <row r="117" spans="1:7" x14ac:dyDescent="0.25">
      <c r="A117" s="276">
        <v>113</v>
      </c>
      <c r="B117" s="135" t="s">
        <v>621</v>
      </c>
      <c r="C117" s="135"/>
      <c r="D117" s="135"/>
      <c r="E117" s="275">
        <v>133</v>
      </c>
      <c r="F117" s="285">
        <f t="shared" si="3"/>
        <v>0.27700000000000002</v>
      </c>
      <c r="G117" s="284" t="s">
        <v>605</v>
      </c>
    </row>
    <row r="118" spans="1:7" x14ac:dyDescent="0.25">
      <c r="A118" s="276">
        <v>114</v>
      </c>
      <c r="B118" s="135" t="s">
        <v>620</v>
      </c>
      <c r="C118" s="135" t="s">
        <v>161</v>
      </c>
      <c r="D118" s="135"/>
      <c r="E118" s="275">
        <v>132</v>
      </c>
      <c r="F118" s="285">
        <f t="shared" si="3"/>
        <v>0.27</v>
      </c>
      <c r="G118" s="284" t="s">
        <v>605</v>
      </c>
    </row>
    <row r="119" spans="1:7" x14ac:dyDescent="0.25">
      <c r="A119" s="276">
        <v>115</v>
      </c>
      <c r="B119" s="135" t="s">
        <v>619</v>
      </c>
      <c r="C119" s="135"/>
      <c r="D119" s="135"/>
      <c r="E119" s="275">
        <v>131</v>
      </c>
      <c r="F119" s="285">
        <f t="shared" si="3"/>
        <v>0.26400000000000001</v>
      </c>
      <c r="G119" s="284" t="s">
        <v>605</v>
      </c>
    </row>
    <row r="120" spans="1:7" x14ac:dyDescent="0.25">
      <c r="A120" s="276">
        <v>116</v>
      </c>
      <c r="B120" s="135" t="s">
        <v>618</v>
      </c>
      <c r="C120" s="135" t="s">
        <v>617</v>
      </c>
      <c r="D120" s="135"/>
      <c r="E120" s="275">
        <v>130</v>
      </c>
      <c r="F120" s="285">
        <f t="shared" si="3"/>
        <v>0.251</v>
      </c>
      <c r="G120" s="284" t="s">
        <v>605</v>
      </c>
    </row>
    <row r="121" spans="1:7" x14ac:dyDescent="0.25">
      <c r="A121" s="276">
        <v>117</v>
      </c>
      <c r="B121" s="135" t="s">
        <v>616</v>
      </c>
      <c r="C121" s="135" t="s">
        <v>161</v>
      </c>
      <c r="D121" s="135"/>
      <c r="E121" s="275">
        <v>130</v>
      </c>
      <c r="F121" s="285">
        <f t="shared" si="3"/>
        <v>0.251</v>
      </c>
      <c r="G121" s="284" t="s">
        <v>605</v>
      </c>
    </row>
    <row r="122" spans="1:7" x14ac:dyDescent="0.25">
      <c r="A122" s="276">
        <v>118</v>
      </c>
      <c r="B122" s="135" t="s">
        <v>615</v>
      </c>
      <c r="C122" s="135"/>
      <c r="D122" s="135"/>
      <c r="E122" s="275">
        <v>128</v>
      </c>
      <c r="F122" s="285">
        <f t="shared" si="3"/>
        <v>0.245</v>
      </c>
      <c r="G122" s="284" t="s">
        <v>605</v>
      </c>
    </row>
    <row r="123" spans="1:7" x14ac:dyDescent="0.25">
      <c r="A123" s="276">
        <v>119</v>
      </c>
      <c r="B123" s="135" t="s">
        <v>614</v>
      </c>
      <c r="C123" s="135" t="s">
        <v>569</v>
      </c>
      <c r="D123" s="135"/>
      <c r="E123" s="275">
        <v>127</v>
      </c>
      <c r="F123" s="285">
        <f t="shared" si="3"/>
        <v>0.23200000000000001</v>
      </c>
      <c r="G123" s="284" t="s">
        <v>605</v>
      </c>
    </row>
    <row r="124" spans="1:7" x14ac:dyDescent="0.25">
      <c r="A124" s="276">
        <v>120</v>
      </c>
      <c r="B124" s="135" t="s">
        <v>613</v>
      </c>
      <c r="C124" s="135"/>
      <c r="D124" s="135"/>
      <c r="E124" s="275">
        <v>127</v>
      </c>
      <c r="F124" s="285">
        <f t="shared" si="3"/>
        <v>0.23200000000000001</v>
      </c>
      <c r="G124" s="284" t="s">
        <v>605</v>
      </c>
    </row>
    <row r="125" spans="1:7" x14ac:dyDescent="0.25">
      <c r="A125" s="276">
        <v>121</v>
      </c>
      <c r="B125" s="135" t="s">
        <v>612</v>
      </c>
      <c r="C125" s="135" t="s">
        <v>611</v>
      </c>
      <c r="D125" s="135"/>
      <c r="E125" s="275">
        <v>126</v>
      </c>
      <c r="F125" s="285">
        <f t="shared" si="3"/>
        <v>0.22500000000000001</v>
      </c>
      <c r="G125" s="284" t="s">
        <v>605</v>
      </c>
    </row>
    <row r="126" spans="1:7" x14ac:dyDescent="0.25">
      <c r="A126" s="276">
        <v>122</v>
      </c>
      <c r="B126" s="135" t="s">
        <v>610</v>
      </c>
      <c r="C126" s="135"/>
      <c r="D126" s="135"/>
      <c r="E126" s="275">
        <v>124</v>
      </c>
      <c r="F126" s="285">
        <f t="shared" si="3"/>
        <v>0.219</v>
      </c>
      <c r="G126" s="284" t="s">
        <v>605</v>
      </c>
    </row>
    <row r="127" spans="1:7" x14ac:dyDescent="0.25">
      <c r="A127" s="276">
        <v>123</v>
      </c>
      <c r="B127" s="135" t="s">
        <v>609</v>
      </c>
      <c r="C127" s="135" t="s">
        <v>592</v>
      </c>
      <c r="D127" s="135"/>
      <c r="E127" s="275">
        <v>123</v>
      </c>
      <c r="F127" s="285">
        <f t="shared" si="3"/>
        <v>0.21199999999999999</v>
      </c>
      <c r="G127" s="284" t="s">
        <v>605</v>
      </c>
    </row>
    <row r="128" spans="1:7" x14ac:dyDescent="0.25">
      <c r="A128" s="276">
        <v>124</v>
      </c>
      <c r="B128" s="135" t="s">
        <v>608</v>
      </c>
      <c r="C128" s="135" t="s">
        <v>579</v>
      </c>
      <c r="D128" s="135"/>
      <c r="E128" s="275">
        <v>122</v>
      </c>
      <c r="F128" s="285">
        <f t="shared" si="3"/>
        <v>0.2</v>
      </c>
      <c r="G128" s="284" t="s">
        <v>605</v>
      </c>
    </row>
    <row r="129" spans="1:7" ht="15.75" thickBot="1" x14ac:dyDescent="0.3">
      <c r="A129" s="272">
        <v>125</v>
      </c>
      <c r="B129" s="271" t="s">
        <v>607</v>
      </c>
      <c r="C129" s="271" t="s">
        <v>606</v>
      </c>
      <c r="D129" s="271"/>
      <c r="E129" s="270">
        <v>122</v>
      </c>
      <c r="F129" s="283">
        <f t="shared" si="3"/>
        <v>0.2</v>
      </c>
      <c r="G129" s="282" t="s">
        <v>605</v>
      </c>
    </row>
    <row r="130" spans="1:7" x14ac:dyDescent="0.25">
      <c r="A130" s="281">
        <v>126</v>
      </c>
      <c r="B130" s="280" t="s">
        <v>604</v>
      </c>
      <c r="C130" s="280" t="s">
        <v>603</v>
      </c>
      <c r="D130" s="280"/>
      <c r="E130" s="279">
        <v>121</v>
      </c>
      <c r="F130" s="278">
        <f t="shared" si="3"/>
        <v>0.193</v>
      </c>
      <c r="G130" s="277" t="s">
        <v>556</v>
      </c>
    </row>
    <row r="131" spans="1:7" x14ac:dyDescent="0.25">
      <c r="A131" s="276">
        <v>127</v>
      </c>
      <c r="B131" s="135" t="s">
        <v>602</v>
      </c>
      <c r="C131" s="135" t="s">
        <v>601</v>
      </c>
      <c r="D131" s="135" t="s">
        <v>600</v>
      </c>
      <c r="E131" s="275">
        <v>120</v>
      </c>
      <c r="F131" s="274">
        <f t="shared" si="3"/>
        <v>0.187</v>
      </c>
      <c r="G131" s="273" t="s">
        <v>556</v>
      </c>
    </row>
    <row r="132" spans="1:7" x14ac:dyDescent="0.25">
      <c r="A132" s="276">
        <v>128</v>
      </c>
      <c r="B132" s="135" t="s">
        <v>599</v>
      </c>
      <c r="C132" s="135"/>
      <c r="D132" s="135"/>
      <c r="E132" s="275">
        <v>118</v>
      </c>
      <c r="F132" s="274">
        <f t="shared" si="3"/>
        <v>0.14799999999999999</v>
      </c>
      <c r="G132" s="273" t="s">
        <v>556</v>
      </c>
    </row>
    <row r="133" spans="1:7" x14ac:dyDescent="0.25">
      <c r="A133" s="276">
        <v>129</v>
      </c>
      <c r="B133" s="135" t="s">
        <v>598</v>
      </c>
      <c r="C133" s="135" t="s">
        <v>569</v>
      </c>
      <c r="D133" s="135"/>
      <c r="E133" s="275">
        <v>118</v>
      </c>
      <c r="F133" s="274">
        <f t="shared" ref="F133:F160" si="4">_xlfn.PERCENTRANK.INC(E$5:E$160,E133)</f>
        <v>0.14799999999999999</v>
      </c>
      <c r="G133" s="273" t="s">
        <v>556</v>
      </c>
    </row>
    <row r="134" spans="1:7" x14ac:dyDescent="0.25">
      <c r="A134" s="276">
        <v>130</v>
      </c>
      <c r="B134" s="135" t="s">
        <v>597</v>
      </c>
      <c r="C134" s="135"/>
      <c r="D134" s="135"/>
      <c r="E134" s="275">
        <v>118</v>
      </c>
      <c r="F134" s="274">
        <f t="shared" si="4"/>
        <v>0.14799999999999999</v>
      </c>
      <c r="G134" s="273" t="s">
        <v>556</v>
      </c>
    </row>
    <row r="135" spans="1:7" x14ac:dyDescent="0.25">
      <c r="A135" s="276">
        <v>131</v>
      </c>
      <c r="B135" s="135" t="s">
        <v>596</v>
      </c>
      <c r="C135" s="135" t="s">
        <v>583</v>
      </c>
      <c r="D135" s="135"/>
      <c r="E135" s="275">
        <v>118</v>
      </c>
      <c r="F135" s="274">
        <f t="shared" si="4"/>
        <v>0.14799999999999999</v>
      </c>
      <c r="G135" s="273" t="s">
        <v>556</v>
      </c>
    </row>
    <row r="136" spans="1:7" x14ac:dyDescent="0.25">
      <c r="A136" s="276">
        <v>132</v>
      </c>
      <c r="B136" s="135" t="s">
        <v>595</v>
      </c>
      <c r="C136" s="135"/>
      <c r="D136" s="135"/>
      <c r="E136" s="275">
        <v>118</v>
      </c>
      <c r="F136" s="274">
        <f t="shared" si="4"/>
        <v>0.14799999999999999</v>
      </c>
      <c r="G136" s="273" t="s">
        <v>556</v>
      </c>
    </row>
    <row r="137" spans="1:7" x14ac:dyDescent="0.25">
      <c r="A137" s="276">
        <v>133</v>
      </c>
      <c r="B137" s="135" t="s">
        <v>594</v>
      </c>
      <c r="C137" s="135"/>
      <c r="D137" s="135"/>
      <c r="E137" s="275">
        <v>118</v>
      </c>
      <c r="F137" s="274">
        <f t="shared" si="4"/>
        <v>0.14799999999999999</v>
      </c>
      <c r="G137" s="273" t="s">
        <v>556</v>
      </c>
    </row>
    <row r="138" spans="1:7" x14ac:dyDescent="0.25">
      <c r="A138" s="276">
        <v>134</v>
      </c>
      <c r="B138" s="135" t="s">
        <v>593</v>
      </c>
      <c r="C138" s="135" t="s">
        <v>592</v>
      </c>
      <c r="D138" s="135"/>
      <c r="E138" s="275">
        <v>117</v>
      </c>
      <c r="F138" s="274">
        <f t="shared" si="4"/>
        <v>0.13500000000000001</v>
      </c>
      <c r="G138" s="273" t="s">
        <v>556</v>
      </c>
    </row>
    <row r="139" spans="1:7" x14ac:dyDescent="0.25">
      <c r="A139" s="276">
        <v>135</v>
      </c>
      <c r="B139" s="135" t="s">
        <v>591</v>
      </c>
      <c r="C139" s="135" t="s">
        <v>590</v>
      </c>
      <c r="D139" s="135" t="s">
        <v>589</v>
      </c>
      <c r="E139" s="275">
        <v>117</v>
      </c>
      <c r="F139" s="274">
        <f t="shared" si="4"/>
        <v>0.13500000000000001</v>
      </c>
      <c r="G139" s="273" t="s">
        <v>556</v>
      </c>
    </row>
    <row r="140" spans="1:7" x14ac:dyDescent="0.25">
      <c r="A140" s="276">
        <v>136</v>
      </c>
      <c r="B140" s="135" t="s">
        <v>588</v>
      </c>
      <c r="C140" s="135" t="s">
        <v>579</v>
      </c>
      <c r="D140" s="135"/>
      <c r="E140" s="275">
        <v>116</v>
      </c>
      <c r="F140" s="274">
        <f t="shared" si="4"/>
        <v>0.129</v>
      </c>
      <c r="G140" s="273" t="s">
        <v>556</v>
      </c>
    </row>
    <row r="141" spans="1:7" x14ac:dyDescent="0.25">
      <c r="A141" s="276">
        <v>137</v>
      </c>
      <c r="B141" s="135" t="s">
        <v>587</v>
      </c>
      <c r="C141" s="135" t="s">
        <v>586</v>
      </c>
      <c r="D141" s="135"/>
      <c r="E141" s="275">
        <v>115</v>
      </c>
      <c r="F141" s="274">
        <f t="shared" si="4"/>
        <v>0.122</v>
      </c>
      <c r="G141" s="273" t="s">
        <v>556</v>
      </c>
    </row>
    <row r="142" spans="1:7" x14ac:dyDescent="0.25">
      <c r="A142" s="276">
        <v>138</v>
      </c>
      <c r="B142" s="135" t="s">
        <v>585</v>
      </c>
      <c r="C142" s="135" t="s">
        <v>161</v>
      </c>
      <c r="D142" s="135"/>
      <c r="E142" s="275">
        <v>112</v>
      </c>
      <c r="F142" s="274">
        <f t="shared" si="4"/>
        <v>0.11600000000000001</v>
      </c>
      <c r="G142" s="273" t="s">
        <v>556</v>
      </c>
    </row>
    <row r="143" spans="1:7" x14ac:dyDescent="0.25">
      <c r="A143" s="276">
        <v>139</v>
      </c>
      <c r="B143" s="135" t="s">
        <v>584</v>
      </c>
      <c r="C143" s="135" t="s">
        <v>583</v>
      </c>
      <c r="D143" s="135"/>
      <c r="E143" s="275">
        <v>111</v>
      </c>
      <c r="F143" s="274">
        <f t="shared" si="4"/>
        <v>0.10299999999999999</v>
      </c>
      <c r="G143" s="273" t="s">
        <v>556</v>
      </c>
    </row>
    <row r="144" spans="1:7" x14ac:dyDescent="0.25">
      <c r="A144" s="276">
        <v>140</v>
      </c>
      <c r="B144" s="135" t="s">
        <v>582</v>
      </c>
      <c r="C144" s="135" t="s">
        <v>568</v>
      </c>
      <c r="D144" s="135"/>
      <c r="E144" s="275">
        <v>111</v>
      </c>
      <c r="F144" s="274">
        <f t="shared" si="4"/>
        <v>0.10299999999999999</v>
      </c>
      <c r="G144" s="273" t="s">
        <v>556</v>
      </c>
    </row>
    <row r="145" spans="1:7" x14ac:dyDescent="0.25">
      <c r="A145" s="276">
        <v>141</v>
      </c>
      <c r="B145" s="135" t="s">
        <v>581</v>
      </c>
      <c r="C145" s="135" t="s">
        <v>161</v>
      </c>
      <c r="D145" s="135"/>
      <c r="E145" s="275">
        <v>108</v>
      </c>
      <c r="F145" s="274">
        <f t="shared" si="4"/>
        <v>9.6000000000000002E-2</v>
      </c>
      <c r="G145" s="273" t="s">
        <v>556</v>
      </c>
    </row>
    <row r="146" spans="1:7" x14ac:dyDescent="0.25">
      <c r="A146" s="276">
        <v>142</v>
      </c>
      <c r="B146" s="135" t="s">
        <v>580</v>
      </c>
      <c r="C146" s="135" t="s">
        <v>341</v>
      </c>
      <c r="D146" s="135" t="s">
        <v>579</v>
      </c>
      <c r="E146" s="275">
        <v>106</v>
      </c>
      <c r="F146" s="274">
        <f t="shared" si="4"/>
        <v>7.6999999999999999E-2</v>
      </c>
      <c r="G146" s="273" t="s">
        <v>556</v>
      </c>
    </row>
    <row r="147" spans="1:7" x14ac:dyDescent="0.25">
      <c r="A147" s="276">
        <v>143</v>
      </c>
      <c r="B147" s="135" t="s">
        <v>578</v>
      </c>
      <c r="C147" s="135" t="s">
        <v>576</v>
      </c>
      <c r="D147" s="135"/>
      <c r="E147" s="275">
        <v>106</v>
      </c>
      <c r="F147" s="274">
        <f t="shared" si="4"/>
        <v>7.6999999999999999E-2</v>
      </c>
      <c r="G147" s="273" t="s">
        <v>556</v>
      </c>
    </row>
    <row r="148" spans="1:7" x14ac:dyDescent="0.25">
      <c r="A148" s="276">
        <v>144</v>
      </c>
      <c r="B148" s="135" t="s">
        <v>577</v>
      </c>
      <c r="C148" s="135" t="s">
        <v>576</v>
      </c>
      <c r="D148" s="135"/>
      <c r="E148" s="275">
        <v>106</v>
      </c>
      <c r="F148" s="274">
        <f t="shared" si="4"/>
        <v>7.6999999999999999E-2</v>
      </c>
      <c r="G148" s="273" t="s">
        <v>556</v>
      </c>
    </row>
    <row r="149" spans="1:7" x14ac:dyDescent="0.25">
      <c r="A149" s="276">
        <v>145</v>
      </c>
      <c r="B149" s="135" t="s">
        <v>575</v>
      </c>
      <c r="C149" s="135"/>
      <c r="D149" s="135"/>
      <c r="E149" s="275">
        <v>105</v>
      </c>
      <c r="F149" s="274">
        <f t="shared" si="4"/>
        <v>6.4000000000000001E-2</v>
      </c>
      <c r="G149" s="273" t="s">
        <v>556</v>
      </c>
    </row>
    <row r="150" spans="1:7" x14ac:dyDescent="0.25">
      <c r="A150" s="276">
        <v>146</v>
      </c>
      <c r="B150" s="135" t="s">
        <v>574</v>
      </c>
      <c r="C150" s="135"/>
      <c r="D150" s="135"/>
      <c r="E150" s="275">
        <v>105</v>
      </c>
      <c r="F150" s="274">
        <f t="shared" si="4"/>
        <v>6.4000000000000001E-2</v>
      </c>
      <c r="G150" s="273" t="s">
        <v>556</v>
      </c>
    </row>
    <row r="151" spans="1:7" x14ac:dyDescent="0.25">
      <c r="A151" s="276">
        <v>147</v>
      </c>
      <c r="B151" s="135" t="s">
        <v>573</v>
      </c>
      <c r="C151" s="135"/>
      <c r="D151" s="135"/>
      <c r="E151" s="275">
        <v>103</v>
      </c>
      <c r="F151" s="274">
        <f t="shared" si="4"/>
        <v>4.4999999999999998E-2</v>
      </c>
      <c r="G151" s="273" t="s">
        <v>556</v>
      </c>
    </row>
    <row r="152" spans="1:7" x14ac:dyDescent="0.25">
      <c r="A152" s="276">
        <v>148</v>
      </c>
      <c r="B152" s="135" t="s">
        <v>572</v>
      </c>
      <c r="C152" s="135" t="s">
        <v>569</v>
      </c>
      <c r="D152" s="135"/>
      <c r="E152" s="275">
        <v>103</v>
      </c>
      <c r="F152" s="274">
        <f t="shared" si="4"/>
        <v>4.4999999999999998E-2</v>
      </c>
      <c r="G152" s="273" t="s">
        <v>556</v>
      </c>
    </row>
    <row r="153" spans="1:7" x14ac:dyDescent="0.25">
      <c r="A153" s="276">
        <v>149</v>
      </c>
      <c r="B153" s="135" t="s">
        <v>571</v>
      </c>
      <c r="C153" s="135"/>
      <c r="D153" s="135"/>
      <c r="E153" s="275">
        <v>103</v>
      </c>
      <c r="F153" s="274">
        <f t="shared" si="4"/>
        <v>4.4999999999999998E-2</v>
      </c>
      <c r="G153" s="273" t="s">
        <v>556</v>
      </c>
    </row>
    <row r="154" spans="1:7" x14ac:dyDescent="0.25">
      <c r="A154" s="276">
        <v>150</v>
      </c>
      <c r="B154" s="135" t="s">
        <v>570</v>
      </c>
      <c r="C154" s="135" t="s">
        <v>569</v>
      </c>
      <c r="D154" s="135" t="s">
        <v>568</v>
      </c>
      <c r="E154" s="275">
        <v>102</v>
      </c>
      <c r="F154" s="274">
        <f t="shared" si="4"/>
        <v>3.2000000000000001E-2</v>
      </c>
      <c r="G154" s="273" t="s">
        <v>556</v>
      </c>
    </row>
    <row r="155" spans="1:7" x14ac:dyDescent="0.25">
      <c r="A155" s="276">
        <v>151</v>
      </c>
      <c r="B155" s="135" t="s">
        <v>567</v>
      </c>
      <c r="C155" s="135" t="s">
        <v>566</v>
      </c>
      <c r="D155" s="135" t="s">
        <v>565</v>
      </c>
      <c r="E155" s="275">
        <v>102</v>
      </c>
      <c r="F155" s="274">
        <f t="shared" si="4"/>
        <v>3.2000000000000001E-2</v>
      </c>
      <c r="G155" s="273" t="s">
        <v>556</v>
      </c>
    </row>
    <row r="156" spans="1:7" x14ac:dyDescent="0.25">
      <c r="A156" s="276">
        <v>152</v>
      </c>
      <c r="B156" s="135" t="s">
        <v>564</v>
      </c>
      <c r="C156" s="135"/>
      <c r="D156" s="135"/>
      <c r="E156" s="275">
        <v>101</v>
      </c>
      <c r="F156" s="274">
        <f t="shared" si="4"/>
        <v>1.2E-2</v>
      </c>
      <c r="G156" s="273" t="s">
        <v>556</v>
      </c>
    </row>
    <row r="157" spans="1:7" x14ac:dyDescent="0.25">
      <c r="A157" s="276">
        <v>153</v>
      </c>
      <c r="B157" s="135" t="s">
        <v>563</v>
      </c>
      <c r="C157" s="135"/>
      <c r="D157" s="135"/>
      <c r="E157" s="275">
        <v>101</v>
      </c>
      <c r="F157" s="274">
        <f t="shared" si="4"/>
        <v>1.2E-2</v>
      </c>
      <c r="G157" s="273" t="s">
        <v>556</v>
      </c>
    </row>
    <row r="158" spans="1:7" x14ac:dyDescent="0.25">
      <c r="A158" s="276">
        <v>154</v>
      </c>
      <c r="B158" s="135" t="s">
        <v>562</v>
      </c>
      <c r="C158" s="135"/>
      <c r="D158" s="135"/>
      <c r="E158" s="275">
        <v>101</v>
      </c>
      <c r="F158" s="274">
        <f t="shared" si="4"/>
        <v>1.2E-2</v>
      </c>
      <c r="G158" s="273" t="s">
        <v>556</v>
      </c>
    </row>
    <row r="159" spans="1:7" x14ac:dyDescent="0.25">
      <c r="A159" s="276">
        <v>155</v>
      </c>
      <c r="B159" s="135" t="s">
        <v>561</v>
      </c>
      <c r="C159" s="135" t="s">
        <v>560</v>
      </c>
      <c r="D159" s="135" t="s">
        <v>559</v>
      </c>
      <c r="E159" s="275">
        <v>100</v>
      </c>
      <c r="F159" s="274">
        <f t="shared" si="4"/>
        <v>0</v>
      </c>
      <c r="G159" s="273" t="s">
        <v>556</v>
      </c>
    </row>
    <row r="160" spans="1:7" ht="15.75" thickBot="1" x14ac:dyDescent="0.3">
      <c r="A160" s="272">
        <v>156</v>
      </c>
      <c r="B160" s="271" t="s">
        <v>558</v>
      </c>
      <c r="C160" s="271" t="s">
        <v>557</v>
      </c>
      <c r="D160" s="271"/>
      <c r="E160" s="270">
        <v>100</v>
      </c>
      <c r="F160" s="269">
        <f t="shared" si="4"/>
        <v>0</v>
      </c>
      <c r="G160" s="268" t="s">
        <v>556</v>
      </c>
    </row>
  </sheetData>
  <autoFilter ref="A4:G4" xr:uid="{00000000-0009-0000-0000-000007000000}">
    <sortState xmlns:xlrd2="http://schemas.microsoft.com/office/spreadsheetml/2017/richdata2" ref="A5:G160">
      <sortCondition ref="A4"/>
    </sortState>
  </autoFilter>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764"/>
  <sheetViews>
    <sheetView workbookViewId="0">
      <selection activeCell="H31" sqref="H31"/>
    </sheetView>
  </sheetViews>
  <sheetFormatPr defaultRowHeight="15" x14ac:dyDescent="0.25"/>
  <cols>
    <col min="1" max="1" width="48" bestFit="1" customWidth="1"/>
    <col min="2" max="2" width="15.7109375" bestFit="1" customWidth="1"/>
    <col min="3" max="3" width="25" bestFit="1" customWidth="1"/>
    <col min="4" max="4" width="14.7109375" bestFit="1" customWidth="1"/>
    <col min="6" max="6" width="12.5703125" customWidth="1"/>
  </cols>
  <sheetData>
    <row r="1" spans="1:6" x14ac:dyDescent="0.25">
      <c r="A1" t="s">
        <v>5499</v>
      </c>
      <c r="B1" s="2" t="s">
        <v>5500</v>
      </c>
    </row>
    <row r="2" spans="1:6" x14ac:dyDescent="0.25">
      <c r="A2" s="267">
        <v>45299</v>
      </c>
      <c r="B2" s="2" t="s">
        <v>5501</v>
      </c>
    </row>
    <row r="3" spans="1:6" x14ac:dyDescent="0.25">
      <c r="A3" s="2" t="s">
        <v>5496</v>
      </c>
    </row>
    <row r="4" spans="1:6" ht="15.75" thickBot="1" x14ac:dyDescent="0.3"/>
    <row r="5" spans="1:6" ht="15.75" thickBot="1" x14ac:dyDescent="0.3">
      <c r="A5" s="338" t="s">
        <v>776</v>
      </c>
      <c r="B5" s="338" t="s">
        <v>775</v>
      </c>
      <c r="C5" s="338" t="s">
        <v>774</v>
      </c>
      <c r="D5" s="338" t="s">
        <v>773</v>
      </c>
      <c r="E5" s="339" t="s">
        <v>772</v>
      </c>
      <c r="F5" s="329" t="s">
        <v>771</v>
      </c>
    </row>
    <row r="6" spans="1:6" ht="15.75" thickBot="1" x14ac:dyDescent="0.3">
      <c r="A6" s="135" t="s">
        <v>767</v>
      </c>
      <c r="B6" s="135" t="s">
        <v>781</v>
      </c>
      <c r="C6" s="135" t="s">
        <v>781</v>
      </c>
      <c r="D6" s="135">
        <v>7257</v>
      </c>
      <c r="E6" s="340">
        <f>_xlfn.PERCENTRANK.INC(D$5:D$3125,D6)</f>
        <v>1</v>
      </c>
      <c r="F6" s="341" t="s">
        <v>724</v>
      </c>
    </row>
    <row r="7" spans="1:6" ht="15.75" thickBot="1" x14ac:dyDescent="0.3">
      <c r="A7" s="135" t="s">
        <v>765</v>
      </c>
      <c r="B7" s="135" t="s">
        <v>569</v>
      </c>
      <c r="C7" s="135" t="s">
        <v>764</v>
      </c>
      <c r="D7" s="135">
        <v>6490</v>
      </c>
      <c r="E7" s="340">
        <f t="shared" ref="E7:E70" si="0">_xlfn.PERCENTRANK.INC(D$5:D$3125,D7)</f>
        <v>0.999</v>
      </c>
      <c r="F7" s="341" t="s">
        <v>724</v>
      </c>
    </row>
    <row r="8" spans="1:6" ht="15.75" thickBot="1" x14ac:dyDescent="0.3">
      <c r="A8" s="135" t="s">
        <v>762</v>
      </c>
      <c r="B8" s="135" t="s">
        <v>781</v>
      </c>
      <c r="C8" s="135" t="s">
        <v>781</v>
      </c>
      <c r="D8" s="135">
        <v>2259</v>
      </c>
      <c r="E8" s="340">
        <f t="shared" si="0"/>
        <v>0.999</v>
      </c>
      <c r="F8" s="341" t="s">
        <v>724</v>
      </c>
    </row>
    <row r="9" spans="1:6" ht="15.75" thickBot="1" x14ac:dyDescent="0.3">
      <c r="A9" s="135" t="s">
        <v>760</v>
      </c>
      <c r="B9" s="135" t="s">
        <v>781</v>
      </c>
      <c r="C9" s="135" t="s">
        <v>781</v>
      </c>
      <c r="D9" s="135">
        <v>1821</v>
      </c>
      <c r="E9" s="340">
        <f t="shared" si="0"/>
        <v>0.999</v>
      </c>
      <c r="F9" s="341" t="s">
        <v>724</v>
      </c>
    </row>
    <row r="10" spans="1:6" ht="15.75" thickBot="1" x14ac:dyDescent="0.3">
      <c r="A10" s="135" t="s">
        <v>758</v>
      </c>
      <c r="B10" s="135" t="s">
        <v>757</v>
      </c>
      <c r="C10" s="135" t="s">
        <v>756</v>
      </c>
      <c r="D10" s="135">
        <v>1496</v>
      </c>
      <c r="E10" s="340">
        <f t="shared" si="0"/>
        <v>0.998</v>
      </c>
      <c r="F10" s="341" t="s">
        <v>724</v>
      </c>
    </row>
    <row r="11" spans="1:6" ht="15.75" thickBot="1" x14ac:dyDescent="0.3">
      <c r="A11" s="135" t="s">
        <v>755</v>
      </c>
      <c r="B11" s="135" t="s">
        <v>579</v>
      </c>
      <c r="C11" s="135" t="s">
        <v>754</v>
      </c>
      <c r="D11" s="135">
        <v>1410</v>
      </c>
      <c r="E11" s="340">
        <f t="shared" si="0"/>
        <v>0.998</v>
      </c>
      <c r="F11" s="341" t="s">
        <v>724</v>
      </c>
    </row>
    <row r="12" spans="1:6" ht="15.75" thickBot="1" x14ac:dyDescent="0.3">
      <c r="A12" s="135" t="s">
        <v>753</v>
      </c>
      <c r="B12" s="135" t="s">
        <v>781</v>
      </c>
      <c r="C12" s="135" t="s">
        <v>781</v>
      </c>
      <c r="D12" s="135">
        <v>1205</v>
      </c>
      <c r="E12" s="340">
        <f t="shared" si="0"/>
        <v>0.998</v>
      </c>
      <c r="F12" s="341" t="s">
        <v>724</v>
      </c>
    </row>
    <row r="13" spans="1:6" ht="15.75" thickBot="1" x14ac:dyDescent="0.3">
      <c r="A13" s="135" t="s">
        <v>751</v>
      </c>
      <c r="B13" s="135" t="s">
        <v>576</v>
      </c>
      <c r="C13" s="135" t="s">
        <v>750</v>
      </c>
      <c r="D13" s="135">
        <v>1140</v>
      </c>
      <c r="E13" s="340">
        <f t="shared" si="0"/>
        <v>0.997</v>
      </c>
      <c r="F13" s="341" t="s">
        <v>724</v>
      </c>
    </row>
    <row r="14" spans="1:6" ht="15.75" thickBot="1" x14ac:dyDescent="0.3">
      <c r="A14" s="135" t="s">
        <v>749</v>
      </c>
      <c r="B14" s="135" t="s">
        <v>161</v>
      </c>
      <c r="C14" s="135" t="s">
        <v>781</v>
      </c>
      <c r="D14" s="135">
        <v>1110</v>
      </c>
      <c r="E14" s="340">
        <f t="shared" si="0"/>
        <v>0.997</v>
      </c>
      <c r="F14" s="341" t="s">
        <v>724</v>
      </c>
    </row>
    <row r="15" spans="1:6" ht="15.75" thickBot="1" x14ac:dyDescent="0.3">
      <c r="A15" s="135" t="s">
        <v>748</v>
      </c>
      <c r="B15" s="135" t="s">
        <v>641</v>
      </c>
      <c r="C15" s="135" t="s">
        <v>781</v>
      </c>
      <c r="D15" s="135">
        <v>956</v>
      </c>
      <c r="E15" s="340">
        <f t="shared" si="0"/>
        <v>0.997</v>
      </c>
      <c r="F15" s="341" t="s">
        <v>724</v>
      </c>
    </row>
    <row r="16" spans="1:6" ht="15.75" thickBot="1" x14ac:dyDescent="0.3">
      <c r="A16" s="135" t="s">
        <v>747</v>
      </c>
      <c r="B16" s="135" t="s">
        <v>746</v>
      </c>
      <c r="C16" s="135" t="s">
        <v>706</v>
      </c>
      <c r="D16" s="135">
        <v>951</v>
      </c>
      <c r="E16" s="340">
        <f t="shared" si="0"/>
        <v>0.996</v>
      </c>
      <c r="F16" s="341" t="s">
        <v>724</v>
      </c>
    </row>
    <row r="17" spans="1:6" ht="15.75" thickBot="1" x14ac:dyDescent="0.3">
      <c r="A17" s="135" t="s">
        <v>745</v>
      </c>
      <c r="B17" s="135" t="s">
        <v>569</v>
      </c>
      <c r="C17" s="135" t="s">
        <v>576</v>
      </c>
      <c r="D17" s="135">
        <v>933</v>
      </c>
      <c r="E17" s="340">
        <f t="shared" si="0"/>
        <v>0.996</v>
      </c>
      <c r="F17" s="341" t="s">
        <v>724</v>
      </c>
    </row>
    <row r="18" spans="1:6" ht="15.75" thickBot="1" x14ac:dyDescent="0.3">
      <c r="A18" s="135" t="s">
        <v>588</v>
      </c>
      <c r="B18" s="135" t="s">
        <v>161</v>
      </c>
      <c r="C18" s="135" t="s">
        <v>781</v>
      </c>
      <c r="D18" s="135">
        <v>932</v>
      </c>
      <c r="E18" s="340">
        <f t="shared" si="0"/>
        <v>0.996</v>
      </c>
      <c r="F18" s="341" t="s">
        <v>724</v>
      </c>
    </row>
    <row r="19" spans="1:6" ht="15.75" thickBot="1" x14ac:dyDescent="0.3">
      <c r="A19" s="135" t="s">
        <v>744</v>
      </c>
      <c r="B19" s="135" t="s">
        <v>641</v>
      </c>
      <c r="C19" s="135" t="s">
        <v>781</v>
      </c>
      <c r="D19" s="135">
        <v>908</v>
      </c>
      <c r="E19" s="340">
        <f t="shared" si="0"/>
        <v>0.995</v>
      </c>
      <c r="F19" s="341" t="s">
        <v>724</v>
      </c>
    </row>
    <row r="20" spans="1:6" ht="15.75" thickBot="1" x14ac:dyDescent="0.3">
      <c r="A20" s="135" t="s">
        <v>743</v>
      </c>
      <c r="B20" s="135" t="s">
        <v>579</v>
      </c>
      <c r="C20" s="135" t="s">
        <v>781</v>
      </c>
      <c r="D20" s="135">
        <v>872</v>
      </c>
      <c r="E20" s="340">
        <f t="shared" si="0"/>
        <v>0.995</v>
      </c>
      <c r="F20" s="341" t="s">
        <v>724</v>
      </c>
    </row>
    <row r="21" spans="1:6" ht="15.75" thickBot="1" x14ac:dyDescent="0.3">
      <c r="A21" s="135" t="s">
        <v>742</v>
      </c>
      <c r="B21" s="135" t="s">
        <v>781</v>
      </c>
      <c r="C21" s="135" t="s">
        <v>781</v>
      </c>
      <c r="D21" s="135">
        <v>871</v>
      </c>
      <c r="E21" s="340">
        <f t="shared" si="0"/>
        <v>0.995</v>
      </c>
      <c r="F21" s="341" t="s">
        <v>724</v>
      </c>
    </row>
    <row r="22" spans="1:6" ht="15.75" thickBot="1" x14ac:dyDescent="0.3">
      <c r="A22" s="135" t="s">
        <v>741</v>
      </c>
      <c r="B22" s="135" t="s">
        <v>740</v>
      </c>
      <c r="C22" s="135" t="s">
        <v>601</v>
      </c>
      <c r="D22" s="135">
        <v>755</v>
      </c>
      <c r="E22" s="340">
        <f t="shared" si="0"/>
        <v>0.99399999999999999</v>
      </c>
      <c r="F22" s="341" t="s">
        <v>724</v>
      </c>
    </row>
    <row r="23" spans="1:6" ht="15.75" thickBot="1" x14ac:dyDescent="0.3">
      <c r="A23" s="135" t="s">
        <v>739</v>
      </c>
      <c r="B23" s="135" t="s">
        <v>738</v>
      </c>
      <c r="C23" s="135" t="s">
        <v>781</v>
      </c>
      <c r="D23" s="135">
        <v>751</v>
      </c>
      <c r="E23" s="340">
        <f t="shared" si="0"/>
        <v>0.99399999999999999</v>
      </c>
      <c r="F23" s="341" t="s">
        <v>724</v>
      </c>
    </row>
    <row r="24" spans="1:6" ht="15.75" thickBot="1" x14ac:dyDescent="0.3">
      <c r="A24" s="135" t="s">
        <v>737</v>
      </c>
      <c r="B24" s="135" t="s">
        <v>341</v>
      </c>
      <c r="C24" s="135" t="s">
        <v>781</v>
      </c>
      <c r="D24" s="135">
        <v>732</v>
      </c>
      <c r="E24" s="340">
        <f t="shared" si="0"/>
        <v>0.99399999999999999</v>
      </c>
      <c r="F24" s="341" t="s">
        <v>724</v>
      </c>
    </row>
    <row r="25" spans="1:6" ht="15.75" thickBot="1" x14ac:dyDescent="0.3">
      <c r="A25" s="135" t="s">
        <v>736</v>
      </c>
      <c r="B25" s="135" t="s">
        <v>569</v>
      </c>
      <c r="C25" s="135" t="s">
        <v>735</v>
      </c>
      <c r="D25" s="135">
        <v>676</v>
      </c>
      <c r="E25" s="340">
        <f t="shared" si="0"/>
        <v>0.99299999999999999</v>
      </c>
      <c r="F25" s="341" t="s">
        <v>724</v>
      </c>
    </row>
    <row r="26" spans="1:6" ht="15.75" thickBot="1" x14ac:dyDescent="0.3">
      <c r="A26" s="135" t="s">
        <v>734</v>
      </c>
      <c r="B26" s="135" t="s">
        <v>569</v>
      </c>
      <c r="C26" s="135" t="s">
        <v>781</v>
      </c>
      <c r="D26" s="135">
        <v>671</v>
      </c>
      <c r="E26" s="340">
        <f t="shared" si="0"/>
        <v>0.99299999999999999</v>
      </c>
      <c r="F26" s="341" t="s">
        <v>724</v>
      </c>
    </row>
    <row r="27" spans="1:6" ht="15.75" thickBot="1" x14ac:dyDescent="0.3">
      <c r="A27" s="135" t="s">
        <v>733</v>
      </c>
      <c r="B27" s="135" t="s">
        <v>636</v>
      </c>
      <c r="C27" s="135" t="s">
        <v>781</v>
      </c>
      <c r="D27" s="135">
        <v>641</v>
      </c>
      <c r="E27" s="340">
        <f t="shared" si="0"/>
        <v>0.99299999999999999</v>
      </c>
      <c r="F27" s="341" t="s">
        <v>724</v>
      </c>
    </row>
    <row r="28" spans="1:6" ht="15.75" thickBot="1" x14ac:dyDescent="0.3">
      <c r="A28" s="135" t="s">
        <v>732</v>
      </c>
      <c r="B28" s="135" t="s">
        <v>781</v>
      </c>
      <c r="C28" s="135" t="s">
        <v>781</v>
      </c>
      <c r="D28" s="135">
        <v>630</v>
      </c>
      <c r="E28" s="340">
        <f t="shared" si="0"/>
        <v>0.99199999999999999</v>
      </c>
      <c r="F28" s="341" t="s">
        <v>724</v>
      </c>
    </row>
    <row r="29" spans="1:6" ht="15.75" thickBot="1" x14ac:dyDescent="0.3">
      <c r="A29" s="135" t="s">
        <v>731</v>
      </c>
      <c r="B29" s="135" t="s">
        <v>781</v>
      </c>
      <c r="C29" s="135" t="s">
        <v>781</v>
      </c>
      <c r="D29" s="135">
        <v>630</v>
      </c>
      <c r="E29" s="340">
        <f t="shared" si="0"/>
        <v>0.99199999999999999</v>
      </c>
      <c r="F29" s="341" t="s">
        <v>724</v>
      </c>
    </row>
    <row r="30" spans="1:6" ht="15.75" thickBot="1" x14ac:dyDescent="0.3">
      <c r="A30" s="135" t="s">
        <v>730</v>
      </c>
      <c r="B30" s="135" t="s">
        <v>161</v>
      </c>
      <c r="C30" s="135" t="s">
        <v>617</v>
      </c>
      <c r="D30" s="135">
        <v>600</v>
      </c>
      <c r="E30" s="340">
        <f t="shared" si="0"/>
        <v>0.99199999999999999</v>
      </c>
      <c r="F30" s="341" t="s">
        <v>724</v>
      </c>
    </row>
    <row r="31" spans="1:6" ht="15.75" thickBot="1" x14ac:dyDescent="0.3">
      <c r="A31" s="135" t="s">
        <v>710</v>
      </c>
      <c r="B31" s="135" t="s">
        <v>617</v>
      </c>
      <c r="C31" s="135" t="s">
        <v>781</v>
      </c>
      <c r="D31" s="135">
        <v>597</v>
      </c>
      <c r="E31" s="340">
        <f t="shared" si="0"/>
        <v>0.99099999999999999</v>
      </c>
      <c r="F31" s="341" t="s">
        <v>724</v>
      </c>
    </row>
    <row r="32" spans="1:6" ht="15.75" thickBot="1" x14ac:dyDescent="0.3">
      <c r="A32" s="135" t="s">
        <v>729</v>
      </c>
      <c r="B32" s="135" t="s">
        <v>569</v>
      </c>
      <c r="C32" s="135" t="s">
        <v>781</v>
      </c>
      <c r="D32" s="135">
        <v>570</v>
      </c>
      <c r="E32" s="340">
        <f t="shared" si="0"/>
        <v>0.99099999999999999</v>
      </c>
      <c r="F32" s="341" t="s">
        <v>724</v>
      </c>
    </row>
    <row r="33" spans="1:6" ht="15.75" thickBot="1" x14ac:dyDescent="0.3">
      <c r="A33" s="135" t="s">
        <v>635</v>
      </c>
      <c r="B33" s="135" t="s">
        <v>603</v>
      </c>
      <c r="C33" s="135" t="s">
        <v>781</v>
      </c>
      <c r="D33" s="135">
        <v>563</v>
      </c>
      <c r="E33" s="340">
        <f t="shared" si="0"/>
        <v>0.99099999999999999</v>
      </c>
      <c r="F33" s="341" t="s">
        <v>724</v>
      </c>
    </row>
    <row r="34" spans="1:6" ht="15.75" thickBot="1" x14ac:dyDescent="0.3">
      <c r="A34" s="135" t="s">
        <v>728</v>
      </c>
      <c r="B34" s="135" t="s">
        <v>341</v>
      </c>
      <c r="C34" s="135" t="s">
        <v>579</v>
      </c>
      <c r="D34" s="135">
        <v>552</v>
      </c>
      <c r="E34" s="340">
        <f t="shared" si="0"/>
        <v>0.99099999999999999</v>
      </c>
      <c r="F34" s="341" t="s">
        <v>724</v>
      </c>
    </row>
    <row r="35" spans="1:6" ht="15.75" thickBot="1" x14ac:dyDescent="0.3">
      <c r="A35" s="135" t="s">
        <v>727</v>
      </c>
      <c r="B35" s="135" t="s">
        <v>781</v>
      </c>
      <c r="C35" s="135" t="s">
        <v>781</v>
      </c>
      <c r="D35" s="135">
        <v>527</v>
      </c>
      <c r="E35" s="340">
        <f t="shared" si="0"/>
        <v>0.99</v>
      </c>
      <c r="F35" s="341" t="s">
        <v>724</v>
      </c>
    </row>
    <row r="36" spans="1:6" ht="15.75" thickBot="1" x14ac:dyDescent="0.3">
      <c r="A36" s="135" t="s">
        <v>726</v>
      </c>
      <c r="B36" s="135" t="s">
        <v>781</v>
      </c>
      <c r="C36" s="135" t="s">
        <v>781</v>
      </c>
      <c r="D36" s="135">
        <v>506</v>
      </c>
      <c r="E36" s="340">
        <f t="shared" si="0"/>
        <v>0.99</v>
      </c>
      <c r="F36" s="341" t="s">
        <v>724</v>
      </c>
    </row>
    <row r="37" spans="1:6" ht="15.75" thickBot="1" x14ac:dyDescent="0.3">
      <c r="A37" s="135" t="s">
        <v>725</v>
      </c>
      <c r="B37" s="135" t="s">
        <v>781</v>
      </c>
      <c r="C37" s="135" t="s">
        <v>781</v>
      </c>
      <c r="D37" s="135">
        <v>494</v>
      </c>
      <c r="E37" s="340">
        <f t="shared" si="0"/>
        <v>0.99</v>
      </c>
      <c r="F37" s="341" t="s">
        <v>724</v>
      </c>
    </row>
    <row r="38" spans="1:6" ht="15.75" thickBot="1" x14ac:dyDescent="0.3">
      <c r="A38" s="135" t="s">
        <v>723</v>
      </c>
      <c r="B38" s="135" t="s">
        <v>641</v>
      </c>
      <c r="C38" s="135" t="s">
        <v>161</v>
      </c>
      <c r="D38" s="135">
        <v>485</v>
      </c>
      <c r="E38" s="340">
        <f t="shared" si="0"/>
        <v>0.98899999999999999</v>
      </c>
      <c r="F38" s="341" t="s">
        <v>724</v>
      </c>
    </row>
    <row r="39" spans="1:6" ht="15.75" thickBot="1" x14ac:dyDescent="0.3">
      <c r="A39" s="135" t="s">
        <v>722</v>
      </c>
      <c r="B39" s="135" t="s">
        <v>603</v>
      </c>
      <c r="C39" s="135" t="s">
        <v>781</v>
      </c>
      <c r="D39" s="135">
        <v>465</v>
      </c>
      <c r="E39" s="340">
        <f t="shared" si="0"/>
        <v>0.98899999999999999</v>
      </c>
      <c r="F39" s="341" t="s">
        <v>724</v>
      </c>
    </row>
    <row r="40" spans="1:6" ht="15.75" thickBot="1" x14ac:dyDescent="0.3">
      <c r="A40" s="135" t="s">
        <v>721</v>
      </c>
      <c r="B40" s="135" t="s">
        <v>781</v>
      </c>
      <c r="C40" s="135" t="s">
        <v>781</v>
      </c>
      <c r="D40" s="135">
        <v>447</v>
      </c>
      <c r="E40" s="340">
        <f t="shared" si="0"/>
        <v>0.98899999999999999</v>
      </c>
      <c r="F40" s="341" t="s">
        <v>724</v>
      </c>
    </row>
    <row r="41" spans="1:6" ht="15.75" thickBot="1" x14ac:dyDescent="0.3">
      <c r="A41" s="135" t="s">
        <v>720</v>
      </c>
      <c r="B41" s="135" t="s">
        <v>623</v>
      </c>
      <c r="C41" s="135" t="s">
        <v>781</v>
      </c>
      <c r="D41" s="135">
        <v>427</v>
      </c>
      <c r="E41" s="340">
        <f t="shared" si="0"/>
        <v>0.98799999999999999</v>
      </c>
      <c r="F41" s="341" t="s">
        <v>724</v>
      </c>
    </row>
    <row r="42" spans="1:6" ht="15.75" thickBot="1" x14ac:dyDescent="0.3">
      <c r="A42" s="135" t="s">
        <v>719</v>
      </c>
      <c r="B42" s="135" t="s">
        <v>718</v>
      </c>
      <c r="C42" s="135" t="s">
        <v>717</v>
      </c>
      <c r="D42" s="135">
        <v>415</v>
      </c>
      <c r="E42" s="340">
        <f t="shared" si="0"/>
        <v>0.98799999999999999</v>
      </c>
      <c r="F42" s="341" t="s">
        <v>724</v>
      </c>
    </row>
    <row r="43" spans="1:6" ht="15.75" thickBot="1" x14ac:dyDescent="0.3">
      <c r="A43" s="135" t="s">
        <v>716</v>
      </c>
      <c r="B43" s="135" t="s">
        <v>677</v>
      </c>
      <c r="C43" s="135" t="s">
        <v>715</v>
      </c>
      <c r="D43" s="135">
        <v>391</v>
      </c>
      <c r="E43" s="340">
        <f t="shared" si="0"/>
        <v>0.98799999999999999</v>
      </c>
      <c r="F43" s="341" t="s">
        <v>724</v>
      </c>
    </row>
    <row r="44" spans="1:6" ht="15.75" thickBot="1" x14ac:dyDescent="0.3">
      <c r="A44" s="135" t="s">
        <v>714</v>
      </c>
      <c r="B44" s="135" t="s">
        <v>161</v>
      </c>
      <c r="C44" s="135" t="s">
        <v>781</v>
      </c>
      <c r="D44" s="135">
        <v>386</v>
      </c>
      <c r="E44" s="340">
        <f t="shared" si="0"/>
        <v>0.98699999999999999</v>
      </c>
      <c r="F44" s="341" t="s">
        <v>724</v>
      </c>
    </row>
    <row r="45" spans="1:6" ht="15.75" thickBot="1" x14ac:dyDescent="0.3">
      <c r="A45" s="135" t="s">
        <v>713</v>
      </c>
      <c r="B45" s="135" t="s">
        <v>569</v>
      </c>
      <c r="C45" s="135" t="s">
        <v>712</v>
      </c>
      <c r="D45" s="135">
        <v>385</v>
      </c>
      <c r="E45" s="340">
        <f t="shared" si="0"/>
        <v>0.98699999999999999</v>
      </c>
      <c r="F45" s="341" t="s">
        <v>724</v>
      </c>
    </row>
    <row r="46" spans="1:6" ht="15.75" thickBot="1" x14ac:dyDescent="0.3">
      <c r="A46" s="135" t="s">
        <v>711</v>
      </c>
      <c r="B46" s="135" t="s">
        <v>601</v>
      </c>
      <c r="C46" s="135" t="s">
        <v>781</v>
      </c>
      <c r="D46" s="135">
        <v>362</v>
      </c>
      <c r="E46" s="340">
        <f t="shared" si="0"/>
        <v>0.98699999999999999</v>
      </c>
      <c r="F46" s="341" t="s">
        <v>724</v>
      </c>
    </row>
    <row r="47" spans="1:6" ht="15.75" thickBot="1" x14ac:dyDescent="0.3">
      <c r="A47" s="135" t="s">
        <v>588</v>
      </c>
      <c r="B47" s="135" t="s">
        <v>589</v>
      </c>
      <c r="C47" s="135" t="s">
        <v>781</v>
      </c>
      <c r="D47" s="135">
        <v>353</v>
      </c>
      <c r="E47" s="340">
        <f t="shared" si="0"/>
        <v>0.98599999999999999</v>
      </c>
      <c r="F47" s="341" t="s">
        <v>724</v>
      </c>
    </row>
    <row r="48" spans="1:6" ht="15.75" thickBot="1" x14ac:dyDescent="0.3">
      <c r="A48" s="135" t="s">
        <v>710</v>
      </c>
      <c r="B48" s="135" t="s">
        <v>623</v>
      </c>
      <c r="C48" s="135" t="s">
        <v>781</v>
      </c>
      <c r="D48" s="135">
        <v>350</v>
      </c>
      <c r="E48" s="340">
        <f t="shared" si="0"/>
        <v>0.98599999999999999</v>
      </c>
      <c r="F48" s="341" t="s">
        <v>724</v>
      </c>
    </row>
    <row r="49" spans="1:6" ht="15.75" thickBot="1" x14ac:dyDescent="0.3">
      <c r="A49" s="135" t="s">
        <v>709</v>
      </c>
      <c r="B49" s="135" t="s">
        <v>781</v>
      </c>
      <c r="C49" s="135" t="s">
        <v>781</v>
      </c>
      <c r="D49" s="135">
        <v>350</v>
      </c>
      <c r="E49" s="340">
        <f t="shared" si="0"/>
        <v>0.98599999999999999</v>
      </c>
      <c r="F49" s="341" t="s">
        <v>724</v>
      </c>
    </row>
    <row r="50" spans="1:6" ht="15.75" thickBot="1" x14ac:dyDescent="0.3">
      <c r="A50" s="135" t="s">
        <v>708</v>
      </c>
      <c r="B50" s="135" t="s">
        <v>491</v>
      </c>
      <c r="C50" s="135" t="s">
        <v>568</v>
      </c>
      <c r="D50" s="135">
        <v>341</v>
      </c>
      <c r="E50" s="340">
        <f t="shared" si="0"/>
        <v>0.98499999999999999</v>
      </c>
      <c r="F50" s="341" t="s">
        <v>724</v>
      </c>
    </row>
    <row r="51" spans="1:6" ht="15.75" thickBot="1" x14ac:dyDescent="0.3">
      <c r="A51" s="135" t="s">
        <v>707</v>
      </c>
      <c r="B51" s="135" t="s">
        <v>592</v>
      </c>
      <c r="C51" s="135" t="s">
        <v>706</v>
      </c>
      <c r="D51" s="135">
        <v>333</v>
      </c>
      <c r="E51" s="340">
        <f t="shared" si="0"/>
        <v>0.98499999999999999</v>
      </c>
      <c r="F51" s="341" t="s">
        <v>724</v>
      </c>
    </row>
    <row r="52" spans="1:6" ht="15.75" thickBot="1" x14ac:dyDescent="0.3">
      <c r="A52" s="135" t="s">
        <v>705</v>
      </c>
      <c r="B52" s="135" t="s">
        <v>161</v>
      </c>
      <c r="C52" s="135" t="s">
        <v>781</v>
      </c>
      <c r="D52" s="135">
        <v>329</v>
      </c>
      <c r="E52" s="340">
        <f t="shared" si="0"/>
        <v>0.98499999999999999</v>
      </c>
      <c r="F52" s="341" t="s">
        <v>724</v>
      </c>
    </row>
    <row r="53" spans="1:6" ht="15.75" thickBot="1" x14ac:dyDescent="0.3">
      <c r="A53" s="135" t="s">
        <v>704</v>
      </c>
      <c r="B53" s="135" t="s">
        <v>491</v>
      </c>
      <c r="C53" s="135" t="s">
        <v>781</v>
      </c>
      <c r="D53" s="135">
        <v>326</v>
      </c>
      <c r="E53" s="340">
        <f t="shared" si="0"/>
        <v>0.98399999999999999</v>
      </c>
      <c r="F53" s="341" t="s">
        <v>724</v>
      </c>
    </row>
    <row r="54" spans="1:6" ht="15.75" thickBot="1" x14ac:dyDescent="0.3">
      <c r="A54" s="135" t="s">
        <v>703</v>
      </c>
      <c r="B54" s="135" t="s">
        <v>702</v>
      </c>
      <c r="C54" s="135" t="s">
        <v>701</v>
      </c>
      <c r="D54" s="135">
        <v>312</v>
      </c>
      <c r="E54" s="340">
        <f t="shared" si="0"/>
        <v>0.98399999999999999</v>
      </c>
      <c r="F54" s="341" t="s">
        <v>724</v>
      </c>
    </row>
    <row r="55" spans="1:6" ht="15.75" thickBot="1" x14ac:dyDescent="0.3">
      <c r="A55" s="135" t="s">
        <v>700</v>
      </c>
      <c r="B55" s="135" t="s">
        <v>583</v>
      </c>
      <c r="C55" s="135" t="s">
        <v>699</v>
      </c>
      <c r="D55" s="135">
        <v>308</v>
      </c>
      <c r="E55" s="340">
        <f t="shared" si="0"/>
        <v>0.98399999999999999</v>
      </c>
      <c r="F55" s="341" t="s">
        <v>724</v>
      </c>
    </row>
    <row r="56" spans="1:6" ht="15.75" thickBot="1" x14ac:dyDescent="0.3">
      <c r="A56" s="135" t="s">
        <v>698</v>
      </c>
      <c r="B56" s="135" t="s">
        <v>583</v>
      </c>
      <c r="C56" s="135" t="s">
        <v>781</v>
      </c>
      <c r="D56" s="135">
        <v>285</v>
      </c>
      <c r="E56" s="340">
        <f t="shared" si="0"/>
        <v>0.98299999999999998</v>
      </c>
      <c r="F56" s="341" t="s">
        <v>724</v>
      </c>
    </row>
    <row r="57" spans="1:6" ht="15.75" thickBot="1" x14ac:dyDescent="0.3">
      <c r="A57" s="135" t="s">
        <v>697</v>
      </c>
      <c r="B57" s="135" t="s">
        <v>161</v>
      </c>
      <c r="C57" s="135" t="s">
        <v>781</v>
      </c>
      <c r="D57" s="135">
        <v>283</v>
      </c>
      <c r="E57" s="340">
        <f t="shared" si="0"/>
        <v>0.98299999999999998</v>
      </c>
      <c r="F57" s="341" t="s">
        <v>724</v>
      </c>
    </row>
    <row r="58" spans="1:6" ht="15.75" thickBot="1" x14ac:dyDescent="0.3">
      <c r="A58" s="135" t="s">
        <v>696</v>
      </c>
      <c r="B58" s="135" t="s">
        <v>568</v>
      </c>
      <c r="C58" s="135" t="s">
        <v>781</v>
      </c>
      <c r="D58" s="135">
        <v>275</v>
      </c>
      <c r="E58" s="340">
        <f t="shared" si="0"/>
        <v>0.98299999999999998</v>
      </c>
      <c r="F58" s="341" t="s">
        <v>724</v>
      </c>
    </row>
    <row r="59" spans="1:6" ht="15.75" thickBot="1" x14ac:dyDescent="0.3">
      <c r="A59" s="135" t="s">
        <v>695</v>
      </c>
      <c r="B59" s="135" t="s">
        <v>636</v>
      </c>
      <c r="C59" s="135" t="s">
        <v>177</v>
      </c>
      <c r="D59" s="135">
        <v>270</v>
      </c>
      <c r="E59" s="340">
        <f t="shared" si="0"/>
        <v>0.98299999999999998</v>
      </c>
      <c r="F59" s="341" t="s">
        <v>724</v>
      </c>
    </row>
    <row r="60" spans="1:6" ht="15.75" thickBot="1" x14ac:dyDescent="0.3">
      <c r="A60" s="135" t="s">
        <v>694</v>
      </c>
      <c r="B60" s="135" t="s">
        <v>341</v>
      </c>
      <c r="C60" s="135" t="s">
        <v>579</v>
      </c>
      <c r="D60" s="135">
        <v>267</v>
      </c>
      <c r="E60" s="340">
        <f t="shared" si="0"/>
        <v>0.98199999999999998</v>
      </c>
      <c r="F60" s="341" t="s">
        <v>724</v>
      </c>
    </row>
    <row r="61" spans="1:6" ht="15.75" thickBot="1" x14ac:dyDescent="0.3">
      <c r="A61" s="135" t="s">
        <v>693</v>
      </c>
      <c r="B61" s="135" t="s">
        <v>569</v>
      </c>
      <c r="C61" s="135" t="s">
        <v>781</v>
      </c>
      <c r="D61" s="135">
        <v>265</v>
      </c>
      <c r="E61" s="340">
        <f t="shared" si="0"/>
        <v>0.98199999999999998</v>
      </c>
      <c r="F61" s="341" t="s">
        <v>724</v>
      </c>
    </row>
    <row r="62" spans="1:6" ht="15.75" thickBot="1" x14ac:dyDescent="0.3">
      <c r="A62" s="135" t="s">
        <v>692</v>
      </c>
      <c r="B62" s="135" t="s">
        <v>781</v>
      </c>
      <c r="C62" s="135" t="s">
        <v>781</v>
      </c>
      <c r="D62" s="135">
        <v>263</v>
      </c>
      <c r="E62" s="340">
        <f t="shared" si="0"/>
        <v>0.98199999999999998</v>
      </c>
      <c r="F62" s="341" t="s">
        <v>724</v>
      </c>
    </row>
    <row r="63" spans="1:6" ht="15.75" thickBot="1" x14ac:dyDescent="0.3">
      <c r="A63" s="135" t="s">
        <v>691</v>
      </c>
      <c r="B63" s="135" t="s">
        <v>627</v>
      </c>
      <c r="C63" s="135" t="s">
        <v>690</v>
      </c>
      <c r="D63" s="135">
        <v>262</v>
      </c>
      <c r="E63" s="340">
        <f t="shared" si="0"/>
        <v>0.98099999999999998</v>
      </c>
      <c r="F63" s="341" t="s">
        <v>724</v>
      </c>
    </row>
    <row r="64" spans="1:6" ht="15.75" thickBot="1" x14ac:dyDescent="0.3">
      <c r="A64" s="135" t="s">
        <v>689</v>
      </c>
      <c r="B64" s="135" t="s">
        <v>688</v>
      </c>
      <c r="C64" s="135" t="s">
        <v>687</v>
      </c>
      <c r="D64" s="135">
        <v>260</v>
      </c>
      <c r="E64" s="340">
        <f t="shared" si="0"/>
        <v>0.98099999999999998</v>
      </c>
      <c r="F64" s="341" t="s">
        <v>724</v>
      </c>
    </row>
    <row r="65" spans="1:6" ht="15.75" thickBot="1" x14ac:dyDescent="0.3">
      <c r="A65" s="135" t="s">
        <v>686</v>
      </c>
      <c r="B65" s="135" t="s">
        <v>583</v>
      </c>
      <c r="C65" s="135" t="s">
        <v>781</v>
      </c>
      <c r="D65" s="135">
        <v>259</v>
      </c>
      <c r="E65" s="340">
        <f t="shared" si="0"/>
        <v>0.98099999999999998</v>
      </c>
      <c r="F65" s="341" t="s">
        <v>724</v>
      </c>
    </row>
    <row r="66" spans="1:6" ht="15.75" thickBot="1" x14ac:dyDescent="0.3">
      <c r="A66" s="135" t="s">
        <v>685</v>
      </c>
      <c r="B66" s="135" t="s">
        <v>675</v>
      </c>
      <c r="C66" s="135" t="s">
        <v>781</v>
      </c>
      <c r="D66" s="135">
        <v>252</v>
      </c>
      <c r="E66" s="340">
        <f t="shared" si="0"/>
        <v>0.98</v>
      </c>
      <c r="F66" s="341" t="s">
        <v>724</v>
      </c>
    </row>
    <row r="67" spans="1:6" ht="15.75" thickBot="1" x14ac:dyDescent="0.3">
      <c r="A67" s="135" t="s">
        <v>684</v>
      </c>
      <c r="B67" s="135" t="s">
        <v>569</v>
      </c>
      <c r="C67" s="135" t="s">
        <v>781</v>
      </c>
      <c r="D67" s="135">
        <v>248</v>
      </c>
      <c r="E67" s="340">
        <f t="shared" si="0"/>
        <v>0.98</v>
      </c>
      <c r="F67" s="341" t="s">
        <v>724</v>
      </c>
    </row>
    <row r="68" spans="1:6" ht="15.75" thickBot="1" x14ac:dyDescent="0.3">
      <c r="A68" s="135" t="s">
        <v>683</v>
      </c>
      <c r="B68" s="135" t="s">
        <v>781</v>
      </c>
      <c r="C68" s="135" t="s">
        <v>781</v>
      </c>
      <c r="D68" s="135">
        <v>246</v>
      </c>
      <c r="E68" s="340">
        <f t="shared" si="0"/>
        <v>0.98</v>
      </c>
      <c r="F68" s="341" t="s">
        <v>724</v>
      </c>
    </row>
    <row r="69" spans="1:6" ht="15.75" thickBot="1" x14ac:dyDescent="0.3">
      <c r="A69" s="135" t="s">
        <v>681</v>
      </c>
      <c r="B69" s="135" t="s">
        <v>579</v>
      </c>
      <c r="C69" s="135" t="s">
        <v>781</v>
      </c>
      <c r="D69" s="135">
        <v>235</v>
      </c>
      <c r="E69" s="340">
        <f t="shared" si="0"/>
        <v>0.97899999999999998</v>
      </c>
      <c r="F69" s="341" t="s">
        <v>724</v>
      </c>
    </row>
    <row r="70" spans="1:6" ht="15.75" thickBot="1" x14ac:dyDescent="0.3">
      <c r="A70" s="135" t="s">
        <v>680</v>
      </c>
      <c r="B70" s="135" t="s">
        <v>579</v>
      </c>
      <c r="C70" s="135" t="s">
        <v>781</v>
      </c>
      <c r="D70" s="135">
        <v>233</v>
      </c>
      <c r="E70" s="340">
        <f t="shared" si="0"/>
        <v>0.97899999999999998</v>
      </c>
      <c r="F70" s="341" t="s">
        <v>724</v>
      </c>
    </row>
    <row r="71" spans="1:6" ht="15.75" thickBot="1" x14ac:dyDescent="0.3">
      <c r="A71" s="135" t="s">
        <v>679</v>
      </c>
      <c r="B71" s="135" t="s">
        <v>781</v>
      </c>
      <c r="C71" s="135" t="s">
        <v>781</v>
      </c>
      <c r="D71" s="135">
        <v>232</v>
      </c>
      <c r="E71" s="340">
        <f t="shared" ref="E71:E134" si="1">_xlfn.PERCENTRANK.INC(D$5:D$3125,D71)</f>
        <v>0.97899999999999998</v>
      </c>
      <c r="F71" s="341" t="s">
        <v>724</v>
      </c>
    </row>
    <row r="72" spans="1:6" ht="15.75" thickBot="1" x14ac:dyDescent="0.3">
      <c r="A72" s="135" t="s">
        <v>678</v>
      </c>
      <c r="B72" s="135" t="s">
        <v>590</v>
      </c>
      <c r="C72" s="135" t="s">
        <v>677</v>
      </c>
      <c r="D72" s="135">
        <v>231</v>
      </c>
      <c r="E72" s="340">
        <f t="shared" si="1"/>
        <v>0.97799999999999998</v>
      </c>
      <c r="F72" s="341" t="s">
        <v>724</v>
      </c>
    </row>
    <row r="73" spans="1:6" ht="15.75" thickBot="1" x14ac:dyDescent="0.3">
      <c r="A73" s="135" t="s">
        <v>676</v>
      </c>
      <c r="B73" s="135" t="s">
        <v>675</v>
      </c>
      <c r="C73" s="135" t="s">
        <v>781</v>
      </c>
      <c r="D73" s="135">
        <v>229</v>
      </c>
      <c r="E73" s="340">
        <f t="shared" si="1"/>
        <v>0.97799999999999998</v>
      </c>
      <c r="F73" s="341" t="s">
        <v>724</v>
      </c>
    </row>
    <row r="74" spans="1:6" ht="15.75" thickBot="1" x14ac:dyDescent="0.3">
      <c r="A74" s="135" t="s">
        <v>649</v>
      </c>
      <c r="B74" s="135" t="s">
        <v>617</v>
      </c>
      <c r="C74" s="135" t="s">
        <v>623</v>
      </c>
      <c r="D74" s="135">
        <v>228</v>
      </c>
      <c r="E74" s="340">
        <f t="shared" si="1"/>
        <v>0.97799999999999998</v>
      </c>
      <c r="F74" s="341" t="s">
        <v>724</v>
      </c>
    </row>
    <row r="75" spans="1:6" ht="15.75" thickBot="1" x14ac:dyDescent="0.3">
      <c r="A75" s="135" t="s">
        <v>674</v>
      </c>
      <c r="B75" s="135" t="s">
        <v>781</v>
      </c>
      <c r="C75" s="135" t="s">
        <v>781</v>
      </c>
      <c r="D75" s="135">
        <v>220</v>
      </c>
      <c r="E75" s="340">
        <f t="shared" si="1"/>
        <v>0.97699999999999998</v>
      </c>
      <c r="F75" s="341" t="s">
        <v>724</v>
      </c>
    </row>
    <row r="76" spans="1:6" ht="15.75" thickBot="1" x14ac:dyDescent="0.3">
      <c r="A76" s="135" t="s">
        <v>673</v>
      </c>
      <c r="B76" s="135" t="s">
        <v>781</v>
      </c>
      <c r="C76" s="135" t="s">
        <v>781</v>
      </c>
      <c r="D76" s="135">
        <v>211</v>
      </c>
      <c r="E76" s="340">
        <f t="shared" si="1"/>
        <v>0.97699999999999998</v>
      </c>
      <c r="F76" s="341" t="s">
        <v>724</v>
      </c>
    </row>
    <row r="77" spans="1:6" ht="15.75" thickBot="1" x14ac:dyDescent="0.3">
      <c r="A77" s="135" t="s">
        <v>672</v>
      </c>
      <c r="B77" s="135" t="s">
        <v>781</v>
      </c>
      <c r="C77" s="135" t="s">
        <v>781</v>
      </c>
      <c r="D77" s="135">
        <v>209</v>
      </c>
      <c r="E77" s="340">
        <f t="shared" si="1"/>
        <v>0.97699999999999998</v>
      </c>
      <c r="F77" s="341" t="s">
        <v>724</v>
      </c>
    </row>
    <row r="78" spans="1:6" ht="15.75" thickBot="1" x14ac:dyDescent="0.3">
      <c r="A78" s="135" t="s">
        <v>671</v>
      </c>
      <c r="B78" s="135" t="s">
        <v>617</v>
      </c>
      <c r="C78" s="135" t="s">
        <v>781</v>
      </c>
      <c r="D78" s="135">
        <v>208</v>
      </c>
      <c r="E78" s="340">
        <f t="shared" si="1"/>
        <v>0.97599999999999998</v>
      </c>
      <c r="F78" s="341" t="s">
        <v>724</v>
      </c>
    </row>
    <row r="79" spans="1:6" ht="15.75" thickBot="1" x14ac:dyDescent="0.3">
      <c r="A79" s="135" t="s">
        <v>670</v>
      </c>
      <c r="B79" s="135" t="s">
        <v>781</v>
      </c>
      <c r="C79" s="135" t="s">
        <v>781</v>
      </c>
      <c r="D79" s="135">
        <v>203</v>
      </c>
      <c r="E79" s="340">
        <f t="shared" si="1"/>
        <v>0.97599999999999998</v>
      </c>
      <c r="F79" s="341" t="s">
        <v>724</v>
      </c>
    </row>
    <row r="80" spans="1:6" ht="15.75" thickBot="1" x14ac:dyDescent="0.3">
      <c r="A80" s="135" t="s">
        <v>669</v>
      </c>
      <c r="B80" s="135" t="s">
        <v>781</v>
      </c>
      <c r="C80" s="135" t="s">
        <v>781</v>
      </c>
      <c r="D80" s="135">
        <v>203</v>
      </c>
      <c r="E80" s="340">
        <f t="shared" si="1"/>
        <v>0.97599999999999998</v>
      </c>
      <c r="F80" s="341" t="s">
        <v>724</v>
      </c>
    </row>
    <row r="81" spans="1:6" ht="15.75" thickBot="1" x14ac:dyDescent="0.3">
      <c r="A81" s="135" t="s">
        <v>668</v>
      </c>
      <c r="B81" s="135" t="s">
        <v>569</v>
      </c>
      <c r="C81" s="135" t="s">
        <v>781</v>
      </c>
      <c r="D81" s="135">
        <v>197</v>
      </c>
      <c r="E81" s="340">
        <f t="shared" si="1"/>
        <v>0.97499999999999998</v>
      </c>
      <c r="F81" s="341" t="s">
        <v>724</v>
      </c>
    </row>
    <row r="82" spans="1:6" ht="15.75" thickBot="1" x14ac:dyDescent="0.3">
      <c r="A82" s="135" t="s">
        <v>667</v>
      </c>
      <c r="B82" s="135" t="s">
        <v>781</v>
      </c>
      <c r="C82" s="135" t="s">
        <v>781</v>
      </c>
      <c r="D82" s="135">
        <v>193</v>
      </c>
      <c r="E82" s="340">
        <f t="shared" si="1"/>
        <v>0.97499999999999998</v>
      </c>
      <c r="F82" s="341" t="s">
        <v>724</v>
      </c>
    </row>
    <row r="83" spans="1:6" ht="15.75" thickBot="1" x14ac:dyDescent="0.3">
      <c r="A83" s="135" t="s">
        <v>666</v>
      </c>
      <c r="B83" s="135" t="s">
        <v>781</v>
      </c>
      <c r="C83" s="135" t="s">
        <v>781</v>
      </c>
      <c r="D83" s="135">
        <v>192</v>
      </c>
      <c r="E83" s="340">
        <f t="shared" si="1"/>
        <v>0.97499999999999998</v>
      </c>
      <c r="F83" s="341" t="s">
        <v>724</v>
      </c>
    </row>
    <row r="84" spans="1:6" ht="15.75" thickBot="1" x14ac:dyDescent="0.3">
      <c r="A84" s="135" t="s">
        <v>665</v>
      </c>
      <c r="B84" s="135" t="s">
        <v>586</v>
      </c>
      <c r="C84" s="135" t="s">
        <v>781</v>
      </c>
      <c r="D84" s="135">
        <v>189</v>
      </c>
      <c r="E84" s="340">
        <f t="shared" si="1"/>
        <v>0.97399999999999998</v>
      </c>
      <c r="F84" s="341" t="s">
        <v>724</v>
      </c>
    </row>
    <row r="85" spans="1:6" ht="15.75" thickBot="1" x14ac:dyDescent="0.3">
      <c r="A85" s="135" t="s">
        <v>664</v>
      </c>
      <c r="B85" s="135" t="s">
        <v>781</v>
      </c>
      <c r="C85" s="135" t="s">
        <v>781</v>
      </c>
      <c r="D85" s="135">
        <v>186</v>
      </c>
      <c r="E85" s="340">
        <f t="shared" si="1"/>
        <v>0.97399999999999998</v>
      </c>
      <c r="F85" s="341" t="s">
        <v>724</v>
      </c>
    </row>
    <row r="86" spans="1:6" ht="15.75" thickBot="1" x14ac:dyDescent="0.3">
      <c r="A86" s="135" t="s">
        <v>663</v>
      </c>
      <c r="B86" s="135" t="s">
        <v>491</v>
      </c>
      <c r="C86" s="135" t="s">
        <v>662</v>
      </c>
      <c r="D86" s="135">
        <v>185</v>
      </c>
      <c r="E86" s="340">
        <f t="shared" si="1"/>
        <v>0.97399999999999998</v>
      </c>
      <c r="F86" s="341" t="s">
        <v>724</v>
      </c>
    </row>
    <row r="87" spans="1:6" ht="15.75" thickBot="1" x14ac:dyDescent="0.3">
      <c r="A87" s="135" t="s">
        <v>661</v>
      </c>
      <c r="B87" s="135" t="s">
        <v>586</v>
      </c>
      <c r="C87" s="135" t="s">
        <v>781</v>
      </c>
      <c r="D87" s="135">
        <v>182</v>
      </c>
      <c r="E87" s="340">
        <f t="shared" si="1"/>
        <v>0.97299999999999998</v>
      </c>
      <c r="F87" s="341" t="s">
        <v>724</v>
      </c>
    </row>
    <row r="88" spans="1:6" ht="15.75" thickBot="1" x14ac:dyDescent="0.3">
      <c r="A88" s="135" t="s">
        <v>660</v>
      </c>
      <c r="B88" s="135" t="s">
        <v>589</v>
      </c>
      <c r="C88" s="135" t="s">
        <v>590</v>
      </c>
      <c r="D88" s="135">
        <v>182</v>
      </c>
      <c r="E88" s="340">
        <f t="shared" si="1"/>
        <v>0.97299999999999998</v>
      </c>
      <c r="F88" s="341" t="s">
        <v>724</v>
      </c>
    </row>
    <row r="89" spans="1:6" ht="15.75" thickBot="1" x14ac:dyDescent="0.3">
      <c r="A89" s="135" t="s">
        <v>659</v>
      </c>
      <c r="B89" s="135" t="s">
        <v>568</v>
      </c>
      <c r="C89" s="135" t="s">
        <v>658</v>
      </c>
      <c r="D89" s="135">
        <v>179</v>
      </c>
      <c r="E89" s="340">
        <f t="shared" si="1"/>
        <v>0.97299999999999998</v>
      </c>
      <c r="F89" s="341" t="s">
        <v>724</v>
      </c>
    </row>
    <row r="90" spans="1:6" ht="15.75" thickBot="1" x14ac:dyDescent="0.3">
      <c r="A90" s="135" t="s">
        <v>657</v>
      </c>
      <c r="B90" s="135" t="s">
        <v>623</v>
      </c>
      <c r="C90" s="135" t="s">
        <v>781</v>
      </c>
      <c r="D90" s="135">
        <v>177</v>
      </c>
      <c r="E90" s="340">
        <f t="shared" si="1"/>
        <v>0.97299999999999998</v>
      </c>
      <c r="F90" s="341" t="s">
        <v>724</v>
      </c>
    </row>
    <row r="91" spans="1:6" ht="15.75" thickBot="1" x14ac:dyDescent="0.3">
      <c r="A91" s="135" t="s">
        <v>656</v>
      </c>
      <c r="B91" s="135" t="s">
        <v>781</v>
      </c>
      <c r="C91" s="135" t="s">
        <v>781</v>
      </c>
      <c r="D91" s="135">
        <v>175</v>
      </c>
      <c r="E91" s="340">
        <f t="shared" si="1"/>
        <v>0.97199999999999998</v>
      </c>
      <c r="F91" s="341" t="s">
        <v>724</v>
      </c>
    </row>
    <row r="92" spans="1:6" ht="15.75" thickBot="1" x14ac:dyDescent="0.3">
      <c r="A92" s="135" t="s">
        <v>655</v>
      </c>
      <c r="B92" s="135" t="s">
        <v>603</v>
      </c>
      <c r="C92" s="135" t="s">
        <v>781</v>
      </c>
      <c r="D92" s="135">
        <v>174</v>
      </c>
      <c r="E92" s="340">
        <f t="shared" si="1"/>
        <v>0.97199999999999998</v>
      </c>
      <c r="F92" s="341" t="s">
        <v>724</v>
      </c>
    </row>
    <row r="93" spans="1:6" ht="15.75" thickBot="1" x14ac:dyDescent="0.3">
      <c r="A93" s="135" t="s">
        <v>654</v>
      </c>
      <c r="B93" s="135" t="s">
        <v>627</v>
      </c>
      <c r="C93" s="135" t="s">
        <v>569</v>
      </c>
      <c r="D93" s="135">
        <v>171</v>
      </c>
      <c r="E93" s="340">
        <f t="shared" si="1"/>
        <v>0.97199999999999998</v>
      </c>
      <c r="F93" s="341" t="s">
        <v>724</v>
      </c>
    </row>
    <row r="94" spans="1:6" ht="15.75" thickBot="1" x14ac:dyDescent="0.3">
      <c r="A94" s="135" t="s">
        <v>653</v>
      </c>
      <c r="B94" s="135" t="s">
        <v>568</v>
      </c>
      <c r="C94" s="135" t="s">
        <v>781</v>
      </c>
      <c r="D94" s="135">
        <v>167</v>
      </c>
      <c r="E94" s="340">
        <f t="shared" si="1"/>
        <v>0.97099999999999997</v>
      </c>
      <c r="F94" s="341" t="s">
        <v>724</v>
      </c>
    </row>
    <row r="95" spans="1:6" ht="15.75" thickBot="1" x14ac:dyDescent="0.3">
      <c r="A95" s="135" t="s">
        <v>652</v>
      </c>
      <c r="B95" s="135" t="s">
        <v>579</v>
      </c>
      <c r="C95" s="135" t="s">
        <v>341</v>
      </c>
      <c r="D95" s="135">
        <v>165</v>
      </c>
      <c r="E95" s="340">
        <f t="shared" si="1"/>
        <v>0.97099999999999997</v>
      </c>
      <c r="F95" s="341" t="s">
        <v>724</v>
      </c>
    </row>
    <row r="96" spans="1:6" ht="15.75" thickBot="1" x14ac:dyDescent="0.3">
      <c r="A96" s="135" t="s">
        <v>651</v>
      </c>
      <c r="B96" s="135" t="s">
        <v>569</v>
      </c>
      <c r="C96" s="135" t="s">
        <v>781</v>
      </c>
      <c r="D96" s="135">
        <v>165</v>
      </c>
      <c r="E96" s="340">
        <f t="shared" si="1"/>
        <v>0.97099999999999997</v>
      </c>
      <c r="F96" s="341" t="s">
        <v>724</v>
      </c>
    </row>
    <row r="97" spans="1:6" ht="15.75" thickBot="1" x14ac:dyDescent="0.3">
      <c r="A97" s="135" t="s">
        <v>650</v>
      </c>
      <c r="B97" s="135" t="s">
        <v>781</v>
      </c>
      <c r="C97" s="135" t="s">
        <v>781</v>
      </c>
      <c r="D97" s="135">
        <v>164</v>
      </c>
      <c r="E97" s="340">
        <f t="shared" si="1"/>
        <v>0.97</v>
      </c>
      <c r="F97" s="341" t="s">
        <v>724</v>
      </c>
    </row>
    <row r="98" spans="1:6" ht="15.75" thickBot="1" x14ac:dyDescent="0.3">
      <c r="A98" s="135" t="s">
        <v>649</v>
      </c>
      <c r="B98" s="135" t="s">
        <v>579</v>
      </c>
      <c r="C98" s="135" t="s">
        <v>781</v>
      </c>
      <c r="D98" s="135">
        <v>162</v>
      </c>
      <c r="E98" s="340">
        <f t="shared" si="1"/>
        <v>0.97</v>
      </c>
      <c r="F98" s="341" t="s">
        <v>724</v>
      </c>
    </row>
    <row r="99" spans="1:6" ht="15.75" thickBot="1" x14ac:dyDescent="0.3">
      <c r="A99" s="135" t="s">
        <v>648</v>
      </c>
      <c r="B99" s="135" t="s">
        <v>617</v>
      </c>
      <c r="C99" s="135" t="s">
        <v>623</v>
      </c>
      <c r="D99" s="135">
        <v>162</v>
      </c>
      <c r="E99" s="340">
        <f t="shared" si="1"/>
        <v>0.97</v>
      </c>
      <c r="F99" s="341" t="s">
        <v>724</v>
      </c>
    </row>
    <row r="100" spans="1:6" ht="15.75" thickBot="1" x14ac:dyDescent="0.3">
      <c r="A100" s="135" t="s">
        <v>646</v>
      </c>
      <c r="B100" s="135" t="s">
        <v>592</v>
      </c>
      <c r="C100" s="135" t="s">
        <v>645</v>
      </c>
      <c r="D100" s="135">
        <v>159</v>
      </c>
      <c r="E100" s="340">
        <f t="shared" si="1"/>
        <v>0.96899999999999997</v>
      </c>
      <c r="F100" s="341" t="s">
        <v>724</v>
      </c>
    </row>
    <row r="101" spans="1:6" ht="15.75" thickBot="1" x14ac:dyDescent="0.3">
      <c r="A101" s="135" t="s">
        <v>644</v>
      </c>
      <c r="B101" s="135" t="s">
        <v>569</v>
      </c>
      <c r="C101" s="135" t="s">
        <v>781</v>
      </c>
      <c r="D101" s="135">
        <v>154</v>
      </c>
      <c r="E101" s="340">
        <f t="shared" si="1"/>
        <v>0.96899999999999997</v>
      </c>
      <c r="F101" s="341" t="s">
        <v>724</v>
      </c>
    </row>
    <row r="102" spans="1:6" ht="15.75" thickBot="1" x14ac:dyDescent="0.3">
      <c r="A102" s="135" t="s">
        <v>643</v>
      </c>
      <c r="B102" s="135" t="s">
        <v>569</v>
      </c>
      <c r="C102" s="135" t="s">
        <v>781</v>
      </c>
      <c r="D102" s="135">
        <v>153</v>
      </c>
      <c r="E102" s="340">
        <f t="shared" si="1"/>
        <v>0.96899999999999997</v>
      </c>
      <c r="F102" s="341" t="s">
        <v>724</v>
      </c>
    </row>
    <row r="103" spans="1:6" ht="15.75" thickBot="1" x14ac:dyDescent="0.3">
      <c r="A103" s="135" t="s">
        <v>642</v>
      </c>
      <c r="B103" s="135" t="s">
        <v>634</v>
      </c>
      <c r="C103" s="135" t="s">
        <v>781</v>
      </c>
      <c r="D103" s="135">
        <v>151</v>
      </c>
      <c r="E103" s="340">
        <f t="shared" si="1"/>
        <v>0.96799999999999997</v>
      </c>
      <c r="F103" s="341" t="s">
        <v>724</v>
      </c>
    </row>
    <row r="104" spans="1:6" ht="15.75" thickBot="1" x14ac:dyDescent="0.3">
      <c r="A104" s="135" t="s">
        <v>508</v>
      </c>
      <c r="B104" s="135" t="s">
        <v>641</v>
      </c>
      <c r="C104" s="135" t="s">
        <v>781</v>
      </c>
      <c r="D104" s="135">
        <v>151</v>
      </c>
      <c r="E104" s="340">
        <f t="shared" si="1"/>
        <v>0.96799999999999997</v>
      </c>
      <c r="F104" s="341" t="s">
        <v>724</v>
      </c>
    </row>
    <row r="105" spans="1:6" ht="15.75" thickBot="1" x14ac:dyDescent="0.3">
      <c r="A105" s="135" t="s">
        <v>640</v>
      </c>
      <c r="B105" s="135" t="s">
        <v>781</v>
      </c>
      <c r="C105" s="135" t="s">
        <v>781</v>
      </c>
      <c r="D105" s="135">
        <v>147</v>
      </c>
      <c r="E105" s="340">
        <f t="shared" si="1"/>
        <v>0.96799999999999997</v>
      </c>
      <c r="F105" s="341" t="s">
        <v>724</v>
      </c>
    </row>
    <row r="106" spans="1:6" ht="15.75" thickBot="1" x14ac:dyDescent="0.3">
      <c r="A106" s="135" t="s">
        <v>639</v>
      </c>
      <c r="B106" s="135" t="s">
        <v>491</v>
      </c>
      <c r="C106" s="135" t="s">
        <v>606</v>
      </c>
      <c r="D106" s="135">
        <v>146</v>
      </c>
      <c r="E106" s="340">
        <f t="shared" si="1"/>
        <v>0.96699999999999997</v>
      </c>
      <c r="F106" s="341" t="s">
        <v>724</v>
      </c>
    </row>
    <row r="107" spans="1:6" ht="15.75" thickBot="1" x14ac:dyDescent="0.3">
      <c r="A107" s="135" t="s">
        <v>638</v>
      </c>
      <c r="B107" s="135" t="s">
        <v>569</v>
      </c>
      <c r="C107" s="135" t="s">
        <v>781</v>
      </c>
      <c r="D107" s="135">
        <v>143</v>
      </c>
      <c r="E107" s="340">
        <f t="shared" si="1"/>
        <v>0.96699999999999997</v>
      </c>
      <c r="F107" s="341" t="s">
        <v>724</v>
      </c>
    </row>
    <row r="108" spans="1:6" ht="15.75" thickBot="1" x14ac:dyDescent="0.3">
      <c r="A108" s="135" t="s">
        <v>637</v>
      </c>
      <c r="B108" s="135" t="s">
        <v>636</v>
      </c>
      <c r="C108" s="135" t="s">
        <v>781</v>
      </c>
      <c r="D108" s="135">
        <v>143</v>
      </c>
      <c r="E108" s="340">
        <f t="shared" si="1"/>
        <v>0.96699999999999997</v>
      </c>
      <c r="F108" s="341" t="s">
        <v>724</v>
      </c>
    </row>
    <row r="109" spans="1:6" ht="15.75" thickBot="1" x14ac:dyDescent="0.3">
      <c r="A109" s="135" t="s">
        <v>635</v>
      </c>
      <c r="B109" s="135" t="s">
        <v>634</v>
      </c>
      <c r="C109" s="135" t="s">
        <v>557</v>
      </c>
      <c r="D109" s="135">
        <v>142</v>
      </c>
      <c r="E109" s="340">
        <f t="shared" si="1"/>
        <v>0.96599999999999997</v>
      </c>
      <c r="F109" s="341" t="s">
        <v>724</v>
      </c>
    </row>
    <row r="110" spans="1:6" ht="15.75" thickBot="1" x14ac:dyDescent="0.3">
      <c r="A110" s="135" t="s">
        <v>633</v>
      </c>
      <c r="B110" s="135" t="s">
        <v>781</v>
      </c>
      <c r="C110" s="135" t="s">
        <v>781</v>
      </c>
      <c r="D110" s="135">
        <v>140</v>
      </c>
      <c r="E110" s="340">
        <f t="shared" si="1"/>
        <v>0.96599999999999997</v>
      </c>
      <c r="F110" s="341" t="s">
        <v>724</v>
      </c>
    </row>
    <row r="111" spans="1:6" ht="15.75" thickBot="1" x14ac:dyDescent="0.3">
      <c r="A111" s="135" t="s">
        <v>632</v>
      </c>
      <c r="B111" s="135" t="s">
        <v>631</v>
      </c>
      <c r="C111" s="135" t="s">
        <v>630</v>
      </c>
      <c r="D111" s="135">
        <v>140</v>
      </c>
      <c r="E111" s="340">
        <f t="shared" si="1"/>
        <v>0.96599999999999997</v>
      </c>
      <c r="F111" s="341" t="s">
        <v>724</v>
      </c>
    </row>
    <row r="112" spans="1:6" ht="15.75" thickBot="1" x14ac:dyDescent="0.3">
      <c r="A112" s="135" t="s">
        <v>629</v>
      </c>
      <c r="B112" s="135" t="s">
        <v>589</v>
      </c>
      <c r="C112" s="135" t="s">
        <v>781</v>
      </c>
      <c r="D112" s="135">
        <v>138</v>
      </c>
      <c r="E112" s="340">
        <f t="shared" si="1"/>
        <v>0.96599999999999997</v>
      </c>
      <c r="F112" s="341" t="s">
        <v>724</v>
      </c>
    </row>
    <row r="113" spans="1:6" ht="15.75" thickBot="1" x14ac:dyDescent="0.3">
      <c r="A113" s="135" t="s">
        <v>628</v>
      </c>
      <c r="B113" s="135" t="s">
        <v>569</v>
      </c>
      <c r="C113" s="135" t="s">
        <v>627</v>
      </c>
      <c r="D113" s="135">
        <v>137</v>
      </c>
      <c r="E113" s="340">
        <f t="shared" si="1"/>
        <v>0.96499999999999997</v>
      </c>
      <c r="F113" s="341" t="s">
        <v>724</v>
      </c>
    </row>
    <row r="114" spans="1:6" ht="15.75" thickBot="1" x14ac:dyDescent="0.3">
      <c r="A114" s="135" t="s">
        <v>626</v>
      </c>
      <c r="B114" s="135" t="s">
        <v>569</v>
      </c>
      <c r="C114" s="135" t="s">
        <v>781</v>
      </c>
      <c r="D114" s="135">
        <v>136</v>
      </c>
      <c r="E114" s="340">
        <f t="shared" si="1"/>
        <v>0.96499999999999997</v>
      </c>
      <c r="F114" s="341" t="s">
        <v>724</v>
      </c>
    </row>
    <row r="115" spans="1:6" ht="15.75" thickBot="1" x14ac:dyDescent="0.3">
      <c r="A115" s="135" t="s">
        <v>625</v>
      </c>
      <c r="B115" s="135" t="s">
        <v>781</v>
      </c>
      <c r="C115" s="135" t="s">
        <v>781</v>
      </c>
      <c r="D115" s="135">
        <v>134</v>
      </c>
      <c r="E115" s="340">
        <f t="shared" si="1"/>
        <v>0.96399999999999997</v>
      </c>
      <c r="F115" s="341" t="s">
        <v>724</v>
      </c>
    </row>
    <row r="116" spans="1:6" ht="15.75" thickBot="1" x14ac:dyDescent="0.3">
      <c r="A116" s="135" t="s">
        <v>624</v>
      </c>
      <c r="B116" s="135" t="s">
        <v>623</v>
      </c>
      <c r="C116" s="135" t="s">
        <v>781</v>
      </c>
      <c r="D116" s="135">
        <v>134</v>
      </c>
      <c r="E116" s="340">
        <f t="shared" si="1"/>
        <v>0.96399999999999997</v>
      </c>
      <c r="F116" s="341" t="s">
        <v>724</v>
      </c>
    </row>
    <row r="117" spans="1:6" ht="15.75" thickBot="1" x14ac:dyDescent="0.3">
      <c r="A117" s="135" t="s">
        <v>622</v>
      </c>
      <c r="B117" s="135" t="s">
        <v>569</v>
      </c>
      <c r="C117" s="135" t="s">
        <v>781</v>
      </c>
      <c r="D117" s="135">
        <v>133</v>
      </c>
      <c r="E117" s="340">
        <f t="shared" si="1"/>
        <v>0.96399999999999997</v>
      </c>
      <c r="F117" s="341" t="s">
        <v>724</v>
      </c>
    </row>
    <row r="118" spans="1:6" ht="15.75" thickBot="1" x14ac:dyDescent="0.3">
      <c r="A118" s="135" t="s">
        <v>621</v>
      </c>
      <c r="B118" s="135" t="s">
        <v>781</v>
      </c>
      <c r="C118" s="135" t="s">
        <v>781</v>
      </c>
      <c r="D118" s="135">
        <v>133</v>
      </c>
      <c r="E118" s="340">
        <f t="shared" si="1"/>
        <v>0.96399999999999997</v>
      </c>
      <c r="F118" s="341" t="s">
        <v>724</v>
      </c>
    </row>
    <row r="119" spans="1:6" ht="15.75" thickBot="1" x14ac:dyDescent="0.3">
      <c r="A119" s="135" t="s">
        <v>620</v>
      </c>
      <c r="B119" s="135" t="s">
        <v>161</v>
      </c>
      <c r="C119" s="135" t="s">
        <v>781</v>
      </c>
      <c r="D119" s="135">
        <v>132</v>
      </c>
      <c r="E119" s="340">
        <f t="shared" si="1"/>
        <v>0.96299999999999997</v>
      </c>
      <c r="F119" s="341" t="s">
        <v>724</v>
      </c>
    </row>
    <row r="120" spans="1:6" ht="15.75" thickBot="1" x14ac:dyDescent="0.3">
      <c r="A120" s="135" t="s">
        <v>619</v>
      </c>
      <c r="B120" s="135" t="s">
        <v>781</v>
      </c>
      <c r="C120" s="135" t="s">
        <v>781</v>
      </c>
      <c r="D120" s="135">
        <v>131</v>
      </c>
      <c r="E120" s="340">
        <f t="shared" si="1"/>
        <v>0.96299999999999997</v>
      </c>
      <c r="F120" s="341" t="s">
        <v>724</v>
      </c>
    </row>
    <row r="121" spans="1:6" ht="15.75" thickBot="1" x14ac:dyDescent="0.3">
      <c r="A121" s="135" t="s">
        <v>618</v>
      </c>
      <c r="B121" s="135" t="s">
        <v>617</v>
      </c>
      <c r="C121" s="135" t="s">
        <v>781</v>
      </c>
      <c r="D121" s="135">
        <v>130</v>
      </c>
      <c r="E121" s="340">
        <f t="shared" si="1"/>
        <v>0.96199999999999997</v>
      </c>
      <c r="F121" s="341" t="s">
        <v>724</v>
      </c>
    </row>
    <row r="122" spans="1:6" ht="15.75" thickBot="1" x14ac:dyDescent="0.3">
      <c r="A122" s="135" t="s">
        <v>616</v>
      </c>
      <c r="B122" s="135" t="s">
        <v>161</v>
      </c>
      <c r="C122" s="135" t="s">
        <v>781</v>
      </c>
      <c r="D122" s="135">
        <v>130</v>
      </c>
      <c r="E122" s="340">
        <f t="shared" si="1"/>
        <v>0.96199999999999997</v>
      </c>
      <c r="F122" s="341" t="s">
        <v>724</v>
      </c>
    </row>
    <row r="123" spans="1:6" ht="15.75" thickBot="1" x14ac:dyDescent="0.3">
      <c r="A123" s="135" t="s">
        <v>615</v>
      </c>
      <c r="B123" s="135" t="s">
        <v>781</v>
      </c>
      <c r="C123" s="135" t="s">
        <v>781</v>
      </c>
      <c r="D123" s="135">
        <v>128</v>
      </c>
      <c r="E123" s="340">
        <f t="shared" si="1"/>
        <v>0.96199999999999997</v>
      </c>
      <c r="F123" s="341" t="s">
        <v>724</v>
      </c>
    </row>
    <row r="124" spans="1:6" ht="15.75" thickBot="1" x14ac:dyDescent="0.3">
      <c r="A124" s="135" t="s">
        <v>614</v>
      </c>
      <c r="B124" s="135" t="s">
        <v>569</v>
      </c>
      <c r="C124" s="135" t="s">
        <v>781</v>
      </c>
      <c r="D124" s="135">
        <v>127</v>
      </c>
      <c r="E124" s="340">
        <f t="shared" si="1"/>
        <v>0.96099999999999997</v>
      </c>
      <c r="F124" s="341" t="s">
        <v>724</v>
      </c>
    </row>
    <row r="125" spans="1:6" ht="15.75" thickBot="1" x14ac:dyDescent="0.3">
      <c r="A125" s="135" t="s">
        <v>613</v>
      </c>
      <c r="B125" s="135" t="s">
        <v>781</v>
      </c>
      <c r="C125" s="135" t="s">
        <v>781</v>
      </c>
      <c r="D125" s="135">
        <v>127</v>
      </c>
      <c r="E125" s="340">
        <f t="shared" si="1"/>
        <v>0.96099999999999997</v>
      </c>
      <c r="F125" s="341" t="s">
        <v>724</v>
      </c>
    </row>
    <row r="126" spans="1:6" ht="15.75" thickBot="1" x14ac:dyDescent="0.3">
      <c r="A126" s="135" t="s">
        <v>612</v>
      </c>
      <c r="B126" s="135" t="s">
        <v>611</v>
      </c>
      <c r="C126" s="135" t="s">
        <v>781</v>
      </c>
      <c r="D126" s="135">
        <v>126</v>
      </c>
      <c r="E126" s="340">
        <f t="shared" si="1"/>
        <v>0.96099999999999997</v>
      </c>
      <c r="F126" s="341" t="s">
        <v>724</v>
      </c>
    </row>
    <row r="127" spans="1:6" ht="15.75" thickBot="1" x14ac:dyDescent="0.3">
      <c r="A127" s="135" t="s">
        <v>610</v>
      </c>
      <c r="B127" s="135" t="s">
        <v>781</v>
      </c>
      <c r="C127" s="135" t="s">
        <v>781</v>
      </c>
      <c r="D127" s="135">
        <v>124</v>
      </c>
      <c r="E127" s="340">
        <f t="shared" si="1"/>
        <v>0.96099999999999997</v>
      </c>
      <c r="F127" s="341" t="s">
        <v>724</v>
      </c>
    </row>
    <row r="128" spans="1:6" ht="15.75" thickBot="1" x14ac:dyDescent="0.3">
      <c r="A128" s="135" t="s">
        <v>609</v>
      </c>
      <c r="B128" s="135" t="s">
        <v>592</v>
      </c>
      <c r="C128" s="135" t="s">
        <v>781</v>
      </c>
      <c r="D128" s="135">
        <v>123</v>
      </c>
      <c r="E128" s="340">
        <f t="shared" si="1"/>
        <v>0.96</v>
      </c>
      <c r="F128" s="341" t="s">
        <v>724</v>
      </c>
    </row>
    <row r="129" spans="1:6" ht="15.75" thickBot="1" x14ac:dyDescent="0.3">
      <c r="A129" s="135" t="s">
        <v>608</v>
      </c>
      <c r="B129" s="135" t="s">
        <v>579</v>
      </c>
      <c r="C129" s="135" t="s">
        <v>781</v>
      </c>
      <c r="D129" s="135">
        <v>122</v>
      </c>
      <c r="E129" s="340">
        <f t="shared" si="1"/>
        <v>0.96</v>
      </c>
      <c r="F129" s="341" t="s">
        <v>724</v>
      </c>
    </row>
    <row r="130" spans="1:6" ht="15.75" thickBot="1" x14ac:dyDescent="0.3">
      <c r="A130" s="135" t="s">
        <v>607</v>
      </c>
      <c r="B130" s="135" t="s">
        <v>606</v>
      </c>
      <c r="C130" s="135" t="s">
        <v>781</v>
      </c>
      <c r="D130" s="135">
        <v>122</v>
      </c>
      <c r="E130" s="340">
        <f t="shared" si="1"/>
        <v>0.96</v>
      </c>
      <c r="F130" s="341" t="s">
        <v>724</v>
      </c>
    </row>
    <row r="131" spans="1:6" ht="15.75" thickBot="1" x14ac:dyDescent="0.3">
      <c r="A131" s="135" t="s">
        <v>604</v>
      </c>
      <c r="B131" s="135" t="s">
        <v>603</v>
      </c>
      <c r="C131" s="135" t="s">
        <v>781</v>
      </c>
      <c r="D131" s="135">
        <v>121</v>
      </c>
      <c r="E131" s="340">
        <f t="shared" si="1"/>
        <v>0.95899999999999996</v>
      </c>
      <c r="F131" s="341" t="s">
        <v>724</v>
      </c>
    </row>
    <row r="132" spans="1:6" ht="15.75" thickBot="1" x14ac:dyDescent="0.3">
      <c r="A132" s="135" t="s">
        <v>602</v>
      </c>
      <c r="B132" s="135" t="s">
        <v>601</v>
      </c>
      <c r="C132" s="135" t="s">
        <v>600</v>
      </c>
      <c r="D132" s="135">
        <v>120</v>
      </c>
      <c r="E132" s="340">
        <f t="shared" si="1"/>
        <v>0.95899999999999996</v>
      </c>
      <c r="F132" s="341" t="s">
        <v>724</v>
      </c>
    </row>
    <row r="133" spans="1:6" ht="15.75" thickBot="1" x14ac:dyDescent="0.3">
      <c r="A133" s="135" t="s">
        <v>599</v>
      </c>
      <c r="B133" s="135" t="s">
        <v>781</v>
      </c>
      <c r="C133" s="135" t="s">
        <v>781</v>
      </c>
      <c r="D133" s="135">
        <v>118</v>
      </c>
      <c r="E133" s="340">
        <f t="shared" si="1"/>
        <v>0.95699999999999996</v>
      </c>
      <c r="F133" s="341" t="s">
        <v>724</v>
      </c>
    </row>
    <row r="134" spans="1:6" ht="15.75" thickBot="1" x14ac:dyDescent="0.3">
      <c r="A134" s="135" t="s">
        <v>598</v>
      </c>
      <c r="B134" s="135" t="s">
        <v>569</v>
      </c>
      <c r="C134" s="135" t="s">
        <v>781</v>
      </c>
      <c r="D134" s="135">
        <v>118</v>
      </c>
      <c r="E134" s="340">
        <f t="shared" si="1"/>
        <v>0.95699999999999996</v>
      </c>
      <c r="F134" s="341" t="s">
        <v>724</v>
      </c>
    </row>
    <row r="135" spans="1:6" ht="15.75" thickBot="1" x14ac:dyDescent="0.3">
      <c r="A135" s="135" t="s">
        <v>597</v>
      </c>
      <c r="B135" s="135" t="s">
        <v>781</v>
      </c>
      <c r="C135" s="135" t="s">
        <v>781</v>
      </c>
      <c r="D135" s="135">
        <v>118</v>
      </c>
      <c r="E135" s="340">
        <f t="shared" ref="E135:E198" si="2">_xlfn.PERCENTRANK.INC(D$5:D$3125,D135)</f>
        <v>0.95699999999999996</v>
      </c>
      <c r="F135" s="341" t="s">
        <v>724</v>
      </c>
    </row>
    <row r="136" spans="1:6" ht="15.75" thickBot="1" x14ac:dyDescent="0.3">
      <c r="A136" s="135" t="s">
        <v>596</v>
      </c>
      <c r="B136" s="135" t="s">
        <v>583</v>
      </c>
      <c r="C136" s="135" t="s">
        <v>781</v>
      </c>
      <c r="D136" s="135">
        <v>118</v>
      </c>
      <c r="E136" s="340">
        <f t="shared" si="2"/>
        <v>0.95699999999999996</v>
      </c>
      <c r="F136" s="341" t="s">
        <v>724</v>
      </c>
    </row>
    <row r="137" spans="1:6" ht="15.75" thickBot="1" x14ac:dyDescent="0.3">
      <c r="A137" s="135" t="s">
        <v>595</v>
      </c>
      <c r="B137" s="135" t="s">
        <v>781</v>
      </c>
      <c r="C137" s="135" t="s">
        <v>781</v>
      </c>
      <c r="D137" s="135">
        <v>118</v>
      </c>
      <c r="E137" s="340">
        <f t="shared" si="2"/>
        <v>0.95699999999999996</v>
      </c>
      <c r="F137" s="341" t="s">
        <v>724</v>
      </c>
    </row>
    <row r="138" spans="1:6" ht="15.75" thickBot="1" x14ac:dyDescent="0.3">
      <c r="A138" s="135" t="s">
        <v>594</v>
      </c>
      <c r="B138" s="135" t="s">
        <v>781</v>
      </c>
      <c r="C138" s="135" t="s">
        <v>781</v>
      </c>
      <c r="D138" s="135">
        <v>118</v>
      </c>
      <c r="E138" s="340">
        <f t="shared" si="2"/>
        <v>0.95699999999999996</v>
      </c>
      <c r="F138" s="341" t="s">
        <v>724</v>
      </c>
    </row>
    <row r="139" spans="1:6" ht="15.75" thickBot="1" x14ac:dyDescent="0.3">
      <c r="A139" s="135" t="s">
        <v>593</v>
      </c>
      <c r="B139" s="135" t="s">
        <v>592</v>
      </c>
      <c r="C139" s="135" t="s">
        <v>781</v>
      </c>
      <c r="D139" s="135">
        <v>117</v>
      </c>
      <c r="E139" s="340">
        <f t="shared" si="2"/>
        <v>0.95699999999999996</v>
      </c>
      <c r="F139" s="341" t="s">
        <v>724</v>
      </c>
    </row>
    <row r="140" spans="1:6" ht="15.75" thickBot="1" x14ac:dyDescent="0.3">
      <c r="A140" s="135" t="s">
        <v>591</v>
      </c>
      <c r="B140" s="135" t="s">
        <v>590</v>
      </c>
      <c r="C140" s="135" t="s">
        <v>589</v>
      </c>
      <c r="D140" s="135">
        <v>117</v>
      </c>
      <c r="E140" s="340">
        <f t="shared" si="2"/>
        <v>0.95699999999999996</v>
      </c>
      <c r="F140" s="341" t="s">
        <v>724</v>
      </c>
    </row>
    <row r="141" spans="1:6" ht="15.75" thickBot="1" x14ac:dyDescent="0.3">
      <c r="A141" s="135" t="s">
        <v>588</v>
      </c>
      <c r="B141" s="135" t="s">
        <v>579</v>
      </c>
      <c r="C141" s="135" t="s">
        <v>781</v>
      </c>
      <c r="D141" s="135">
        <v>116</v>
      </c>
      <c r="E141" s="340">
        <f t="shared" si="2"/>
        <v>0.95599999999999996</v>
      </c>
      <c r="F141" s="341" t="s">
        <v>724</v>
      </c>
    </row>
    <row r="142" spans="1:6" ht="15.75" thickBot="1" x14ac:dyDescent="0.3">
      <c r="A142" s="135" t="s">
        <v>587</v>
      </c>
      <c r="B142" s="135" t="s">
        <v>586</v>
      </c>
      <c r="C142" s="135" t="s">
        <v>781</v>
      </c>
      <c r="D142" s="135">
        <v>115</v>
      </c>
      <c r="E142" s="340">
        <f t="shared" si="2"/>
        <v>0.95599999999999996</v>
      </c>
      <c r="F142" s="341" t="s">
        <v>724</v>
      </c>
    </row>
    <row r="143" spans="1:6" ht="15.75" thickBot="1" x14ac:dyDescent="0.3">
      <c r="A143" s="135" t="s">
        <v>585</v>
      </c>
      <c r="B143" s="135" t="s">
        <v>161</v>
      </c>
      <c r="C143" s="135" t="s">
        <v>781</v>
      </c>
      <c r="D143" s="135">
        <v>112</v>
      </c>
      <c r="E143" s="340">
        <f t="shared" si="2"/>
        <v>0.95599999999999996</v>
      </c>
      <c r="F143" s="341" t="s">
        <v>724</v>
      </c>
    </row>
    <row r="144" spans="1:6" ht="15.75" thickBot="1" x14ac:dyDescent="0.3">
      <c r="A144" s="135" t="s">
        <v>584</v>
      </c>
      <c r="B144" s="135" t="s">
        <v>583</v>
      </c>
      <c r="C144" s="135" t="s">
        <v>781</v>
      </c>
      <c r="D144" s="135">
        <v>111</v>
      </c>
      <c r="E144" s="340">
        <f t="shared" si="2"/>
        <v>0.95499999999999996</v>
      </c>
      <c r="F144" s="341" t="s">
        <v>724</v>
      </c>
    </row>
    <row r="145" spans="1:6" ht="15.75" thickBot="1" x14ac:dyDescent="0.3">
      <c r="A145" s="135" t="s">
        <v>582</v>
      </c>
      <c r="B145" s="135" t="s">
        <v>568</v>
      </c>
      <c r="C145" s="135" t="s">
        <v>781</v>
      </c>
      <c r="D145" s="135">
        <v>111</v>
      </c>
      <c r="E145" s="340">
        <f t="shared" si="2"/>
        <v>0.95499999999999996</v>
      </c>
      <c r="F145" s="341" t="s">
        <v>724</v>
      </c>
    </row>
    <row r="146" spans="1:6" ht="15.75" thickBot="1" x14ac:dyDescent="0.3">
      <c r="A146" s="135" t="s">
        <v>581</v>
      </c>
      <c r="B146" s="135" t="s">
        <v>161</v>
      </c>
      <c r="C146" s="135" t="s">
        <v>781</v>
      </c>
      <c r="D146" s="135">
        <v>108</v>
      </c>
      <c r="E146" s="340">
        <f t="shared" si="2"/>
        <v>0.95499999999999996</v>
      </c>
      <c r="F146" s="341" t="s">
        <v>724</v>
      </c>
    </row>
    <row r="147" spans="1:6" ht="15.75" thickBot="1" x14ac:dyDescent="0.3">
      <c r="A147" s="135" t="s">
        <v>580</v>
      </c>
      <c r="B147" s="135" t="s">
        <v>341</v>
      </c>
      <c r="C147" s="135" t="s">
        <v>579</v>
      </c>
      <c r="D147" s="135">
        <v>106</v>
      </c>
      <c r="E147" s="340">
        <f t="shared" si="2"/>
        <v>0.95399999999999996</v>
      </c>
      <c r="F147" s="341" t="s">
        <v>724</v>
      </c>
    </row>
    <row r="148" spans="1:6" ht="15.75" thickBot="1" x14ac:dyDescent="0.3">
      <c r="A148" s="135" t="s">
        <v>578</v>
      </c>
      <c r="B148" s="135" t="s">
        <v>576</v>
      </c>
      <c r="C148" s="135" t="s">
        <v>781</v>
      </c>
      <c r="D148" s="135">
        <v>106</v>
      </c>
      <c r="E148" s="340">
        <f t="shared" si="2"/>
        <v>0.95399999999999996</v>
      </c>
      <c r="F148" s="341" t="s">
        <v>724</v>
      </c>
    </row>
    <row r="149" spans="1:6" ht="15.75" thickBot="1" x14ac:dyDescent="0.3">
      <c r="A149" s="135" t="s">
        <v>577</v>
      </c>
      <c r="B149" s="135" t="s">
        <v>576</v>
      </c>
      <c r="C149" s="135" t="s">
        <v>781</v>
      </c>
      <c r="D149" s="135">
        <v>106</v>
      </c>
      <c r="E149" s="340">
        <f t="shared" si="2"/>
        <v>0.95399999999999996</v>
      </c>
      <c r="F149" s="341" t="s">
        <v>724</v>
      </c>
    </row>
    <row r="150" spans="1:6" ht="15.75" thickBot="1" x14ac:dyDescent="0.3">
      <c r="A150" s="135" t="s">
        <v>575</v>
      </c>
      <c r="B150" s="135" t="s">
        <v>781</v>
      </c>
      <c r="C150" s="135" t="s">
        <v>781</v>
      </c>
      <c r="D150" s="135">
        <v>105</v>
      </c>
      <c r="E150" s="340">
        <f t="shared" si="2"/>
        <v>0.95299999999999996</v>
      </c>
      <c r="F150" s="341" t="s">
        <v>724</v>
      </c>
    </row>
    <row r="151" spans="1:6" ht="15.75" thickBot="1" x14ac:dyDescent="0.3">
      <c r="A151" s="135" t="s">
        <v>574</v>
      </c>
      <c r="B151" s="135" t="s">
        <v>781</v>
      </c>
      <c r="C151" s="135" t="s">
        <v>781</v>
      </c>
      <c r="D151" s="135">
        <v>105</v>
      </c>
      <c r="E151" s="340">
        <f t="shared" si="2"/>
        <v>0.95299999999999996</v>
      </c>
      <c r="F151" s="341" t="s">
        <v>724</v>
      </c>
    </row>
    <row r="152" spans="1:6" ht="15.75" thickBot="1" x14ac:dyDescent="0.3">
      <c r="A152" s="135" t="s">
        <v>573</v>
      </c>
      <c r="B152" s="135" t="s">
        <v>781</v>
      </c>
      <c r="C152" s="135" t="s">
        <v>781</v>
      </c>
      <c r="D152" s="135">
        <v>103</v>
      </c>
      <c r="E152" s="340">
        <f t="shared" si="2"/>
        <v>0.95199999999999996</v>
      </c>
      <c r="F152" s="341" t="s">
        <v>724</v>
      </c>
    </row>
    <row r="153" spans="1:6" ht="15.75" thickBot="1" x14ac:dyDescent="0.3">
      <c r="A153" s="135" t="s">
        <v>572</v>
      </c>
      <c r="B153" s="135" t="s">
        <v>569</v>
      </c>
      <c r="C153" s="135" t="s">
        <v>781</v>
      </c>
      <c r="D153" s="135">
        <v>103</v>
      </c>
      <c r="E153" s="340">
        <f t="shared" si="2"/>
        <v>0.95199999999999996</v>
      </c>
      <c r="F153" s="341" t="s">
        <v>724</v>
      </c>
    </row>
    <row r="154" spans="1:6" ht="15.75" thickBot="1" x14ac:dyDescent="0.3">
      <c r="A154" s="135" t="s">
        <v>571</v>
      </c>
      <c r="B154" s="135" t="s">
        <v>781</v>
      </c>
      <c r="C154" s="135" t="s">
        <v>781</v>
      </c>
      <c r="D154" s="135">
        <v>103</v>
      </c>
      <c r="E154" s="340">
        <f t="shared" si="2"/>
        <v>0.95199999999999996</v>
      </c>
      <c r="F154" s="341" t="s">
        <v>724</v>
      </c>
    </row>
    <row r="155" spans="1:6" ht="15.75" thickBot="1" x14ac:dyDescent="0.3">
      <c r="A155" s="135" t="s">
        <v>570</v>
      </c>
      <c r="B155" s="135" t="s">
        <v>569</v>
      </c>
      <c r="C155" s="135" t="s">
        <v>568</v>
      </c>
      <c r="D155" s="135">
        <v>102</v>
      </c>
      <c r="E155" s="340">
        <f t="shared" si="2"/>
        <v>0.95099999999999996</v>
      </c>
      <c r="F155" s="341" t="s">
        <v>724</v>
      </c>
    </row>
    <row r="156" spans="1:6" ht="15.75" thickBot="1" x14ac:dyDescent="0.3">
      <c r="A156" s="135" t="s">
        <v>567</v>
      </c>
      <c r="B156" s="135" t="s">
        <v>566</v>
      </c>
      <c r="C156" s="135" t="s">
        <v>565</v>
      </c>
      <c r="D156" s="135">
        <v>102</v>
      </c>
      <c r="E156" s="340">
        <f t="shared" si="2"/>
        <v>0.95099999999999996</v>
      </c>
      <c r="F156" s="341" t="s">
        <v>724</v>
      </c>
    </row>
    <row r="157" spans="1:6" ht="15.75" thickBot="1" x14ac:dyDescent="0.3">
      <c r="A157" s="135" t="s">
        <v>564</v>
      </c>
      <c r="B157" s="135" t="s">
        <v>781</v>
      </c>
      <c r="C157" s="135" t="s">
        <v>781</v>
      </c>
      <c r="D157" s="135">
        <v>101</v>
      </c>
      <c r="E157" s="340">
        <f t="shared" si="2"/>
        <v>0.95</v>
      </c>
      <c r="F157" s="341" t="s">
        <v>724</v>
      </c>
    </row>
    <row r="158" spans="1:6" ht="15.75" thickBot="1" x14ac:dyDescent="0.3">
      <c r="A158" s="135" t="s">
        <v>563</v>
      </c>
      <c r="B158" s="135" t="s">
        <v>781</v>
      </c>
      <c r="C158" s="135" t="s">
        <v>781</v>
      </c>
      <c r="D158" s="135">
        <v>101</v>
      </c>
      <c r="E158" s="340">
        <f t="shared" si="2"/>
        <v>0.95</v>
      </c>
      <c r="F158" s="341" t="s">
        <v>724</v>
      </c>
    </row>
    <row r="159" spans="1:6" ht="15.75" thickBot="1" x14ac:dyDescent="0.3">
      <c r="A159" s="135" t="s">
        <v>562</v>
      </c>
      <c r="B159" s="135" t="s">
        <v>781</v>
      </c>
      <c r="C159" s="135" t="s">
        <v>781</v>
      </c>
      <c r="D159" s="135">
        <v>101</v>
      </c>
      <c r="E159" s="340">
        <f t="shared" si="2"/>
        <v>0.95</v>
      </c>
      <c r="F159" s="341" t="s">
        <v>724</v>
      </c>
    </row>
    <row r="160" spans="1:6" ht="15.75" thickBot="1" x14ac:dyDescent="0.3">
      <c r="A160" s="135" t="s">
        <v>561</v>
      </c>
      <c r="B160" s="135" t="s">
        <v>560</v>
      </c>
      <c r="C160" s="135" t="s">
        <v>559</v>
      </c>
      <c r="D160" s="135">
        <v>100</v>
      </c>
      <c r="E160" s="340">
        <f t="shared" si="2"/>
        <v>0.95</v>
      </c>
      <c r="F160" s="341" t="s">
        <v>724</v>
      </c>
    </row>
    <row r="161" spans="1:6" ht="15.75" thickBot="1" x14ac:dyDescent="0.3">
      <c r="A161" s="135" t="s">
        <v>558</v>
      </c>
      <c r="B161" s="135" t="s">
        <v>557</v>
      </c>
      <c r="C161" s="135" t="s">
        <v>781</v>
      </c>
      <c r="D161" s="135">
        <v>100</v>
      </c>
      <c r="E161" s="340">
        <f t="shared" si="2"/>
        <v>0.95</v>
      </c>
      <c r="F161" s="341" t="s">
        <v>724</v>
      </c>
    </row>
    <row r="162" spans="1:6" ht="15.75" thickBot="1" x14ac:dyDescent="0.3">
      <c r="A162" s="135" t="s">
        <v>5495</v>
      </c>
      <c r="B162" s="135" t="s">
        <v>688</v>
      </c>
      <c r="C162" s="135" t="s">
        <v>5494</v>
      </c>
      <c r="D162" s="135">
        <v>97</v>
      </c>
      <c r="E162" s="340">
        <f t="shared" si="2"/>
        <v>0.94899999999999995</v>
      </c>
      <c r="F162" s="341" t="s">
        <v>724</v>
      </c>
    </row>
    <row r="163" spans="1:6" ht="15.75" thickBot="1" x14ac:dyDescent="0.3">
      <c r="A163" s="135" t="s">
        <v>2817</v>
      </c>
      <c r="B163" s="135" t="s">
        <v>63</v>
      </c>
      <c r="C163" s="135" t="s">
        <v>688</v>
      </c>
      <c r="D163" s="135">
        <v>96</v>
      </c>
      <c r="E163" s="340">
        <f t="shared" si="2"/>
        <v>0.94899999999999995</v>
      </c>
      <c r="F163" s="341" t="s">
        <v>724</v>
      </c>
    </row>
    <row r="164" spans="1:6" ht="15.75" thickBot="1" x14ac:dyDescent="0.3">
      <c r="A164" s="135" t="s">
        <v>5493</v>
      </c>
      <c r="B164" s="135" t="s">
        <v>781</v>
      </c>
      <c r="C164" s="135" t="s">
        <v>781</v>
      </c>
      <c r="D164" s="135">
        <v>96</v>
      </c>
      <c r="E164" s="340">
        <f t="shared" si="2"/>
        <v>0.94899999999999995</v>
      </c>
      <c r="F164" s="341" t="s">
        <v>724</v>
      </c>
    </row>
    <row r="165" spans="1:6" ht="15.75" thickBot="1" x14ac:dyDescent="0.3">
      <c r="A165" s="135" t="s">
        <v>4427</v>
      </c>
      <c r="B165" s="135" t="s">
        <v>603</v>
      </c>
      <c r="C165" s="135" t="s">
        <v>781</v>
      </c>
      <c r="D165" s="135">
        <v>96</v>
      </c>
      <c r="E165" s="340">
        <f t="shared" si="2"/>
        <v>0.94899999999999995</v>
      </c>
      <c r="F165" s="341" t="s">
        <v>724</v>
      </c>
    </row>
    <row r="166" spans="1:6" ht="15.75" thickBot="1" x14ac:dyDescent="0.3">
      <c r="A166" s="135" t="s">
        <v>5005</v>
      </c>
      <c r="B166" s="135" t="s">
        <v>675</v>
      </c>
      <c r="C166" s="135" t="s">
        <v>5492</v>
      </c>
      <c r="D166" s="135">
        <v>95</v>
      </c>
      <c r="E166" s="340">
        <f t="shared" si="2"/>
        <v>0.94799999999999995</v>
      </c>
      <c r="F166" s="341" t="s">
        <v>724</v>
      </c>
    </row>
    <row r="167" spans="1:6" ht="15.75" thickBot="1" x14ac:dyDescent="0.3">
      <c r="A167" s="135" t="s">
        <v>5491</v>
      </c>
      <c r="B167" s="135" t="s">
        <v>781</v>
      </c>
      <c r="C167" s="135" t="s">
        <v>781</v>
      </c>
      <c r="D167" s="135">
        <v>94</v>
      </c>
      <c r="E167" s="340">
        <f t="shared" si="2"/>
        <v>0.94799999999999995</v>
      </c>
      <c r="F167" s="341" t="s">
        <v>724</v>
      </c>
    </row>
    <row r="168" spans="1:6" ht="15.75" thickBot="1" x14ac:dyDescent="0.3">
      <c r="A168" s="135" t="s">
        <v>5490</v>
      </c>
      <c r="B168" s="135" t="s">
        <v>781</v>
      </c>
      <c r="C168" s="135" t="s">
        <v>781</v>
      </c>
      <c r="D168" s="135">
        <v>93</v>
      </c>
      <c r="E168" s="340">
        <f t="shared" si="2"/>
        <v>0.94699999999999995</v>
      </c>
      <c r="F168" s="341" t="s">
        <v>724</v>
      </c>
    </row>
    <row r="169" spans="1:6" ht="15.75" thickBot="1" x14ac:dyDescent="0.3">
      <c r="A169" s="135" t="s">
        <v>5489</v>
      </c>
      <c r="B169" s="135" t="s">
        <v>781</v>
      </c>
      <c r="C169" s="135" t="s">
        <v>781</v>
      </c>
      <c r="D169" s="135">
        <v>93</v>
      </c>
      <c r="E169" s="340">
        <f t="shared" si="2"/>
        <v>0.94699999999999995</v>
      </c>
      <c r="F169" s="341" t="s">
        <v>724</v>
      </c>
    </row>
    <row r="170" spans="1:6" ht="15.75" thickBot="1" x14ac:dyDescent="0.3">
      <c r="A170" s="135" t="s">
        <v>3383</v>
      </c>
      <c r="B170" s="135" t="s">
        <v>491</v>
      </c>
      <c r="C170" s="135" t="s">
        <v>781</v>
      </c>
      <c r="D170" s="135">
        <v>89</v>
      </c>
      <c r="E170" s="340">
        <f t="shared" si="2"/>
        <v>0.94599999999999995</v>
      </c>
      <c r="F170" s="341" t="s">
        <v>724</v>
      </c>
    </row>
    <row r="171" spans="1:6" ht="15.75" thickBot="1" x14ac:dyDescent="0.3">
      <c r="A171" s="135" t="s">
        <v>299</v>
      </c>
      <c r="B171" s="135" t="s">
        <v>341</v>
      </c>
      <c r="C171" s="135" t="s">
        <v>781</v>
      </c>
      <c r="D171" s="135">
        <v>89</v>
      </c>
      <c r="E171" s="340">
        <f t="shared" si="2"/>
        <v>0.94599999999999995</v>
      </c>
      <c r="F171" s="341" t="s">
        <v>724</v>
      </c>
    </row>
    <row r="172" spans="1:6" ht="15.75" thickBot="1" x14ac:dyDescent="0.3">
      <c r="A172" s="135" t="s">
        <v>4744</v>
      </c>
      <c r="B172" s="135" t="s">
        <v>192</v>
      </c>
      <c r="C172" s="135" t="s">
        <v>781</v>
      </c>
      <c r="D172" s="135">
        <v>89</v>
      </c>
      <c r="E172" s="340">
        <f t="shared" si="2"/>
        <v>0.94599999999999995</v>
      </c>
      <c r="F172" s="341" t="s">
        <v>724</v>
      </c>
    </row>
    <row r="173" spans="1:6" ht="15.75" thickBot="1" x14ac:dyDescent="0.3">
      <c r="A173" s="135" t="s">
        <v>5488</v>
      </c>
      <c r="B173" s="135" t="s">
        <v>781</v>
      </c>
      <c r="C173" s="135" t="s">
        <v>781</v>
      </c>
      <c r="D173" s="135">
        <v>88</v>
      </c>
      <c r="E173" s="340">
        <f t="shared" si="2"/>
        <v>0.94599999999999995</v>
      </c>
      <c r="F173" s="341" t="s">
        <v>724</v>
      </c>
    </row>
    <row r="174" spans="1:6" ht="15.75" thickBot="1" x14ac:dyDescent="0.3">
      <c r="A174" s="135" t="s">
        <v>5487</v>
      </c>
      <c r="B174" s="135" t="s">
        <v>781</v>
      </c>
      <c r="C174" s="135" t="s">
        <v>781</v>
      </c>
      <c r="D174" s="135">
        <v>87</v>
      </c>
      <c r="E174" s="340">
        <f t="shared" si="2"/>
        <v>0.94499999999999995</v>
      </c>
      <c r="F174" s="341" t="s">
        <v>724</v>
      </c>
    </row>
    <row r="175" spans="1:6" ht="15.75" thickBot="1" x14ac:dyDescent="0.3">
      <c r="A175" s="135" t="s">
        <v>5486</v>
      </c>
      <c r="B175" s="135" t="s">
        <v>491</v>
      </c>
      <c r="C175" s="135" t="s">
        <v>781</v>
      </c>
      <c r="D175" s="135">
        <v>87</v>
      </c>
      <c r="E175" s="340">
        <f t="shared" si="2"/>
        <v>0.94499999999999995</v>
      </c>
      <c r="F175" s="341" t="s">
        <v>724</v>
      </c>
    </row>
    <row r="176" spans="1:6" ht="15.75" thickBot="1" x14ac:dyDescent="0.3">
      <c r="A176" s="135" t="s">
        <v>1050</v>
      </c>
      <c r="B176" s="135" t="s">
        <v>569</v>
      </c>
      <c r="C176" s="135" t="s">
        <v>781</v>
      </c>
      <c r="D176" s="135">
        <v>86</v>
      </c>
      <c r="E176" s="340">
        <f t="shared" si="2"/>
        <v>0.94499999999999995</v>
      </c>
      <c r="F176" s="341" t="s">
        <v>724</v>
      </c>
    </row>
    <row r="177" spans="1:6" ht="15.75" thickBot="1" x14ac:dyDescent="0.3">
      <c r="A177" s="135" t="s">
        <v>5485</v>
      </c>
      <c r="B177" s="135" t="s">
        <v>161</v>
      </c>
      <c r="C177" s="135" t="s">
        <v>576</v>
      </c>
      <c r="D177" s="135">
        <v>85</v>
      </c>
      <c r="E177" s="340">
        <f t="shared" si="2"/>
        <v>0.94399999999999995</v>
      </c>
      <c r="F177" s="341" t="s">
        <v>724</v>
      </c>
    </row>
    <row r="178" spans="1:6" ht="15.75" thickBot="1" x14ac:dyDescent="0.3">
      <c r="A178" s="135" t="s">
        <v>4193</v>
      </c>
      <c r="B178" s="135" t="s">
        <v>1067</v>
      </c>
      <c r="C178" s="135" t="s">
        <v>565</v>
      </c>
      <c r="D178" s="135">
        <v>85</v>
      </c>
      <c r="E178" s="340">
        <f t="shared" si="2"/>
        <v>0.94399999999999995</v>
      </c>
      <c r="F178" s="341" t="s">
        <v>724</v>
      </c>
    </row>
    <row r="179" spans="1:6" ht="15.75" thickBot="1" x14ac:dyDescent="0.3">
      <c r="A179" s="135" t="s">
        <v>5484</v>
      </c>
      <c r="B179" s="135" t="s">
        <v>569</v>
      </c>
      <c r="C179" s="135" t="s">
        <v>781</v>
      </c>
      <c r="D179" s="135">
        <v>84</v>
      </c>
      <c r="E179" s="340">
        <f t="shared" si="2"/>
        <v>0.94299999999999995</v>
      </c>
      <c r="F179" s="341" t="s">
        <v>724</v>
      </c>
    </row>
    <row r="180" spans="1:6" ht="15.75" thickBot="1" x14ac:dyDescent="0.3">
      <c r="A180" s="135" t="s">
        <v>4042</v>
      </c>
      <c r="B180" s="135" t="s">
        <v>586</v>
      </c>
      <c r="C180" s="135" t="s">
        <v>781</v>
      </c>
      <c r="D180" s="135">
        <v>84</v>
      </c>
      <c r="E180" s="340">
        <f t="shared" si="2"/>
        <v>0.94299999999999995</v>
      </c>
      <c r="F180" s="341" t="s">
        <v>724</v>
      </c>
    </row>
    <row r="181" spans="1:6" ht="15.75" thickBot="1" x14ac:dyDescent="0.3">
      <c r="A181" s="135" t="s">
        <v>5483</v>
      </c>
      <c r="B181" s="135" t="s">
        <v>590</v>
      </c>
      <c r="C181" s="135" t="s">
        <v>781</v>
      </c>
      <c r="D181" s="135">
        <v>84</v>
      </c>
      <c r="E181" s="340">
        <f t="shared" si="2"/>
        <v>0.94299999999999995</v>
      </c>
      <c r="F181" s="341" t="s">
        <v>724</v>
      </c>
    </row>
    <row r="182" spans="1:6" ht="15.75" thickBot="1" x14ac:dyDescent="0.3">
      <c r="A182" s="135" t="s">
        <v>5482</v>
      </c>
      <c r="B182" s="135" t="s">
        <v>569</v>
      </c>
      <c r="C182" s="135" t="s">
        <v>781</v>
      </c>
      <c r="D182" s="135">
        <v>83</v>
      </c>
      <c r="E182" s="340">
        <f t="shared" si="2"/>
        <v>0.94199999999999995</v>
      </c>
      <c r="F182" s="341" t="s">
        <v>724</v>
      </c>
    </row>
    <row r="183" spans="1:6" ht="15.75" thickBot="1" x14ac:dyDescent="0.3">
      <c r="A183" s="135" t="s">
        <v>1097</v>
      </c>
      <c r="B183" s="135" t="s">
        <v>702</v>
      </c>
      <c r="C183" s="135" t="s">
        <v>781</v>
      </c>
      <c r="D183" s="135">
        <v>83</v>
      </c>
      <c r="E183" s="340">
        <f t="shared" si="2"/>
        <v>0.94199999999999995</v>
      </c>
      <c r="F183" s="341" t="s">
        <v>724</v>
      </c>
    </row>
    <row r="184" spans="1:6" ht="15.75" thickBot="1" x14ac:dyDescent="0.3">
      <c r="A184" s="135" t="s">
        <v>2612</v>
      </c>
      <c r="B184" s="135" t="s">
        <v>641</v>
      </c>
      <c r="C184" s="135" t="s">
        <v>781</v>
      </c>
      <c r="D184" s="135">
        <v>83</v>
      </c>
      <c r="E184" s="340">
        <f t="shared" si="2"/>
        <v>0.94199999999999995</v>
      </c>
      <c r="F184" s="341" t="s">
        <v>724</v>
      </c>
    </row>
    <row r="185" spans="1:6" ht="15.75" thickBot="1" x14ac:dyDescent="0.3">
      <c r="A185" s="135" t="s">
        <v>1097</v>
      </c>
      <c r="B185" s="135" t="s">
        <v>617</v>
      </c>
      <c r="C185" s="135" t="s">
        <v>781</v>
      </c>
      <c r="D185" s="135">
        <v>82</v>
      </c>
      <c r="E185" s="340">
        <f t="shared" si="2"/>
        <v>0.94199999999999995</v>
      </c>
      <c r="F185" s="341" t="s">
        <v>724</v>
      </c>
    </row>
    <row r="186" spans="1:6" ht="15.75" thickBot="1" x14ac:dyDescent="0.3">
      <c r="A186" s="135" t="s">
        <v>5481</v>
      </c>
      <c r="B186" s="135" t="s">
        <v>781</v>
      </c>
      <c r="C186" s="135" t="s">
        <v>781</v>
      </c>
      <c r="D186" s="135">
        <v>81</v>
      </c>
      <c r="E186" s="340">
        <f t="shared" si="2"/>
        <v>0.94099999999999995</v>
      </c>
      <c r="F186" s="341" t="s">
        <v>724</v>
      </c>
    </row>
    <row r="187" spans="1:6" ht="15.75" thickBot="1" x14ac:dyDescent="0.3">
      <c r="A187" s="135" t="s">
        <v>5040</v>
      </c>
      <c r="B187" s="135" t="s">
        <v>589</v>
      </c>
      <c r="C187" s="135" t="s">
        <v>5480</v>
      </c>
      <c r="D187" s="135">
        <v>81</v>
      </c>
      <c r="E187" s="340">
        <f t="shared" si="2"/>
        <v>0.94099999999999995</v>
      </c>
      <c r="F187" s="341" t="s">
        <v>724</v>
      </c>
    </row>
    <row r="188" spans="1:6" ht="15.75" thickBot="1" x14ac:dyDescent="0.3">
      <c r="A188" s="135" t="s">
        <v>5479</v>
      </c>
      <c r="B188" s="135" t="s">
        <v>491</v>
      </c>
      <c r="C188" s="135" t="s">
        <v>781</v>
      </c>
      <c r="D188" s="135">
        <v>80</v>
      </c>
      <c r="E188" s="340">
        <f t="shared" si="2"/>
        <v>0.94099999999999995</v>
      </c>
      <c r="F188" s="341" t="s">
        <v>724</v>
      </c>
    </row>
    <row r="189" spans="1:6" ht="15.75" thickBot="1" x14ac:dyDescent="0.3">
      <c r="A189" s="135" t="s">
        <v>5478</v>
      </c>
      <c r="B189" s="135" t="s">
        <v>738</v>
      </c>
      <c r="C189" s="135" t="s">
        <v>781</v>
      </c>
      <c r="D189" s="135">
        <v>79</v>
      </c>
      <c r="E189" s="340">
        <f t="shared" si="2"/>
        <v>0.93899999999999995</v>
      </c>
      <c r="F189" s="341" t="s">
        <v>724</v>
      </c>
    </row>
    <row r="190" spans="1:6" ht="15.75" thickBot="1" x14ac:dyDescent="0.3">
      <c r="A190" s="135" t="s">
        <v>5477</v>
      </c>
      <c r="B190" s="135" t="s">
        <v>569</v>
      </c>
      <c r="C190" s="135" t="s">
        <v>781</v>
      </c>
      <c r="D190" s="135">
        <v>79</v>
      </c>
      <c r="E190" s="340">
        <f t="shared" si="2"/>
        <v>0.93899999999999995</v>
      </c>
      <c r="F190" s="341" t="s">
        <v>724</v>
      </c>
    </row>
    <row r="191" spans="1:6" ht="15.75" thickBot="1" x14ac:dyDescent="0.3">
      <c r="A191" s="135" t="s">
        <v>608</v>
      </c>
      <c r="B191" s="135" t="s">
        <v>586</v>
      </c>
      <c r="C191" s="135" t="s">
        <v>576</v>
      </c>
      <c r="D191" s="135">
        <v>79</v>
      </c>
      <c r="E191" s="340">
        <f t="shared" si="2"/>
        <v>0.93899999999999995</v>
      </c>
      <c r="F191" s="341" t="s">
        <v>724</v>
      </c>
    </row>
    <row r="192" spans="1:6" ht="15.75" thickBot="1" x14ac:dyDescent="0.3">
      <c r="A192" s="135" t="s">
        <v>3270</v>
      </c>
      <c r="B192" s="135" t="s">
        <v>565</v>
      </c>
      <c r="C192" s="135" t="s">
        <v>781</v>
      </c>
      <c r="D192" s="135">
        <v>79</v>
      </c>
      <c r="E192" s="340">
        <f t="shared" si="2"/>
        <v>0.93899999999999995</v>
      </c>
      <c r="F192" s="341" t="s">
        <v>724</v>
      </c>
    </row>
    <row r="193" spans="1:6" ht="15.75" thickBot="1" x14ac:dyDescent="0.3">
      <c r="A193" s="135" t="s">
        <v>1008</v>
      </c>
      <c r="B193" s="135" t="s">
        <v>566</v>
      </c>
      <c r="C193" s="135" t="s">
        <v>781</v>
      </c>
      <c r="D193" s="135">
        <v>79</v>
      </c>
      <c r="E193" s="340">
        <f t="shared" si="2"/>
        <v>0.93899999999999995</v>
      </c>
      <c r="F193" s="341" t="s">
        <v>724</v>
      </c>
    </row>
    <row r="194" spans="1:6" ht="15.75" thickBot="1" x14ac:dyDescent="0.3">
      <c r="A194" s="135" t="s">
        <v>1408</v>
      </c>
      <c r="B194" s="135" t="s">
        <v>1700</v>
      </c>
      <c r="C194" s="135" t="s">
        <v>781</v>
      </c>
      <c r="D194" s="135">
        <v>79</v>
      </c>
      <c r="E194" s="340">
        <f t="shared" si="2"/>
        <v>0.93899999999999995</v>
      </c>
      <c r="F194" s="341" t="s">
        <v>724</v>
      </c>
    </row>
    <row r="195" spans="1:6" ht="15.75" thickBot="1" x14ac:dyDescent="0.3">
      <c r="A195" s="135" t="s">
        <v>5046</v>
      </c>
      <c r="B195" s="135" t="s">
        <v>611</v>
      </c>
      <c r="C195" s="135" t="s">
        <v>781</v>
      </c>
      <c r="D195" s="135">
        <v>79</v>
      </c>
      <c r="E195" s="340">
        <f t="shared" si="2"/>
        <v>0.93899999999999995</v>
      </c>
      <c r="F195" s="341" t="s">
        <v>724</v>
      </c>
    </row>
    <row r="196" spans="1:6" ht="15.75" thickBot="1" x14ac:dyDescent="0.3">
      <c r="A196" s="135" t="s">
        <v>5476</v>
      </c>
      <c r="B196" s="135" t="s">
        <v>718</v>
      </c>
      <c r="C196" s="135" t="s">
        <v>781</v>
      </c>
      <c r="D196" s="135">
        <v>79</v>
      </c>
      <c r="E196" s="340">
        <f t="shared" si="2"/>
        <v>0.93899999999999995</v>
      </c>
      <c r="F196" s="341" t="s">
        <v>724</v>
      </c>
    </row>
    <row r="197" spans="1:6" ht="15.75" thickBot="1" x14ac:dyDescent="0.3">
      <c r="A197" s="135" t="s">
        <v>5475</v>
      </c>
      <c r="B197" s="135" t="s">
        <v>781</v>
      </c>
      <c r="C197" s="135" t="s">
        <v>781</v>
      </c>
      <c r="D197" s="135">
        <v>78</v>
      </c>
      <c r="E197" s="340">
        <f t="shared" si="2"/>
        <v>0.93700000000000006</v>
      </c>
      <c r="F197" s="341" t="s">
        <v>724</v>
      </c>
    </row>
    <row r="198" spans="1:6" ht="15.75" thickBot="1" x14ac:dyDescent="0.3">
      <c r="A198" s="135" t="s">
        <v>5474</v>
      </c>
      <c r="B198" s="135" t="s">
        <v>781</v>
      </c>
      <c r="C198" s="135" t="s">
        <v>781</v>
      </c>
      <c r="D198" s="135">
        <v>78</v>
      </c>
      <c r="E198" s="340">
        <f t="shared" si="2"/>
        <v>0.93700000000000006</v>
      </c>
      <c r="F198" s="341" t="s">
        <v>724</v>
      </c>
    </row>
    <row r="199" spans="1:6" ht="15.75" thickBot="1" x14ac:dyDescent="0.3">
      <c r="A199" s="135" t="s">
        <v>5473</v>
      </c>
      <c r="B199" s="135" t="s">
        <v>592</v>
      </c>
      <c r="C199" s="135" t="s">
        <v>781</v>
      </c>
      <c r="D199" s="135">
        <v>78</v>
      </c>
      <c r="E199" s="340">
        <f t="shared" ref="E199:E262" si="3">_xlfn.PERCENTRANK.INC(D$5:D$3125,D199)</f>
        <v>0.93700000000000006</v>
      </c>
      <c r="F199" s="341" t="s">
        <v>724</v>
      </c>
    </row>
    <row r="200" spans="1:6" ht="15.75" thickBot="1" x14ac:dyDescent="0.3">
      <c r="A200" s="135" t="s">
        <v>5472</v>
      </c>
      <c r="B200" s="135" t="s">
        <v>592</v>
      </c>
      <c r="C200" s="135" t="s">
        <v>781</v>
      </c>
      <c r="D200" s="135">
        <v>78</v>
      </c>
      <c r="E200" s="340">
        <f t="shared" si="3"/>
        <v>0.93700000000000006</v>
      </c>
      <c r="F200" s="341" t="s">
        <v>724</v>
      </c>
    </row>
    <row r="201" spans="1:6" ht="15.75" thickBot="1" x14ac:dyDescent="0.3">
      <c r="A201" s="135" t="s">
        <v>5471</v>
      </c>
      <c r="B201" s="135" t="s">
        <v>611</v>
      </c>
      <c r="C201" s="135" t="s">
        <v>781</v>
      </c>
      <c r="D201" s="135">
        <v>78</v>
      </c>
      <c r="E201" s="340">
        <f t="shared" si="3"/>
        <v>0.93700000000000006</v>
      </c>
      <c r="F201" s="341" t="s">
        <v>724</v>
      </c>
    </row>
    <row r="202" spans="1:6" ht="15.75" thickBot="1" x14ac:dyDescent="0.3">
      <c r="A202" s="135" t="s">
        <v>4958</v>
      </c>
      <c r="B202" s="135" t="s">
        <v>702</v>
      </c>
      <c r="C202" s="135" t="s">
        <v>781</v>
      </c>
      <c r="D202" s="135">
        <v>77</v>
      </c>
      <c r="E202" s="340">
        <f t="shared" si="3"/>
        <v>0.93700000000000006</v>
      </c>
      <c r="F202" s="341" t="s">
        <v>724</v>
      </c>
    </row>
    <row r="203" spans="1:6" ht="15.75" thickBot="1" x14ac:dyDescent="0.3">
      <c r="A203" s="135" t="s">
        <v>4962</v>
      </c>
      <c r="B203" s="135" t="s">
        <v>569</v>
      </c>
      <c r="C203" s="135" t="s">
        <v>781</v>
      </c>
      <c r="D203" s="135">
        <v>76</v>
      </c>
      <c r="E203" s="340">
        <f t="shared" si="3"/>
        <v>0.93500000000000005</v>
      </c>
      <c r="F203" s="341" t="s">
        <v>724</v>
      </c>
    </row>
    <row r="204" spans="1:6" ht="15.75" thickBot="1" x14ac:dyDescent="0.3">
      <c r="A204" s="135" t="s">
        <v>5470</v>
      </c>
      <c r="B204" s="135" t="s">
        <v>1700</v>
      </c>
      <c r="C204" s="135" t="s">
        <v>611</v>
      </c>
      <c r="D204" s="135">
        <v>76</v>
      </c>
      <c r="E204" s="340">
        <f t="shared" si="3"/>
        <v>0.93500000000000005</v>
      </c>
      <c r="F204" s="341" t="s">
        <v>724</v>
      </c>
    </row>
    <row r="205" spans="1:6" ht="15.75" thickBot="1" x14ac:dyDescent="0.3">
      <c r="A205" s="135" t="s">
        <v>5469</v>
      </c>
      <c r="B205" s="135" t="s">
        <v>781</v>
      </c>
      <c r="C205" s="135" t="s">
        <v>781</v>
      </c>
      <c r="D205" s="135">
        <v>76</v>
      </c>
      <c r="E205" s="340">
        <f t="shared" si="3"/>
        <v>0.93500000000000005</v>
      </c>
      <c r="F205" s="341" t="s">
        <v>724</v>
      </c>
    </row>
    <row r="206" spans="1:6" ht="15.75" thickBot="1" x14ac:dyDescent="0.3">
      <c r="A206" s="135" t="s">
        <v>5468</v>
      </c>
      <c r="B206" s="135" t="s">
        <v>560</v>
      </c>
      <c r="C206" s="135" t="s">
        <v>781</v>
      </c>
      <c r="D206" s="135">
        <v>76</v>
      </c>
      <c r="E206" s="340">
        <f t="shared" si="3"/>
        <v>0.93500000000000005</v>
      </c>
      <c r="F206" s="341" t="s">
        <v>724</v>
      </c>
    </row>
    <row r="207" spans="1:6" ht="15.75" thickBot="1" x14ac:dyDescent="0.3">
      <c r="A207" s="135" t="s">
        <v>5467</v>
      </c>
      <c r="B207" s="135" t="s">
        <v>565</v>
      </c>
      <c r="C207" s="135" t="s">
        <v>781</v>
      </c>
      <c r="D207" s="135">
        <v>76</v>
      </c>
      <c r="E207" s="340">
        <f t="shared" si="3"/>
        <v>0.93500000000000005</v>
      </c>
      <c r="F207" s="341" t="s">
        <v>724</v>
      </c>
    </row>
    <row r="208" spans="1:6" ht="15.75" thickBot="1" x14ac:dyDescent="0.3">
      <c r="A208" s="135" t="s">
        <v>4591</v>
      </c>
      <c r="B208" s="135" t="s">
        <v>579</v>
      </c>
      <c r="C208" s="135" t="s">
        <v>781</v>
      </c>
      <c r="D208" s="135">
        <v>76</v>
      </c>
      <c r="E208" s="340">
        <f t="shared" si="3"/>
        <v>0.93500000000000005</v>
      </c>
      <c r="F208" s="341" t="s">
        <v>724</v>
      </c>
    </row>
    <row r="209" spans="1:6" ht="15.75" thickBot="1" x14ac:dyDescent="0.3">
      <c r="A209" s="135" t="s">
        <v>5466</v>
      </c>
      <c r="B209" s="135" t="s">
        <v>781</v>
      </c>
      <c r="C209" s="135" t="s">
        <v>781</v>
      </c>
      <c r="D209" s="135">
        <v>75</v>
      </c>
      <c r="E209" s="340">
        <f t="shared" si="3"/>
        <v>0.93400000000000005</v>
      </c>
      <c r="F209" s="341" t="s">
        <v>724</v>
      </c>
    </row>
    <row r="210" spans="1:6" ht="15.75" thickBot="1" x14ac:dyDescent="0.3">
      <c r="A210" s="135" t="s">
        <v>1829</v>
      </c>
      <c r="B210" s="135" t="s">
        <v>636</v>
      </c>
      <c r="C210" s="135" t="s">
        <v>781</v>
      </c>
      <c r="D210" s="135">
        <v>75</v>
      </c>
      <c r="E210" s="340">
        <f t="shared" si="3"/>
        <v>0.93400000000000005</v>
      </c>
      <c r="F210" s="341" t="s">
        <v>724</v>
      </c>
    </row>
    <row r="211" spans="1:6" ht="15.75" thickBot="1" x14ac:dyDescent="0.3">
      <c r="A211" s="135" t="s">
        <v>5465</v>
      </c>
      <c r="B211" s="135" t="s">
        <v>781</v>
      </c>
      <c r="C211" s="135" t="s">
        <v>781</v>
      </c>
      <c r="D211" s="135">
        <v>75</v>
      </c>
      <c r="E211" s="340">
        <f t="shared" si="3"/>
        <v>0.93400000000000005</v>
      </c>
      <c r="F211" s="341" t="s">
        <v>724</v>
      </c>
    </row>
    <row r="212" spans="1:6" ht="15.75" thickBot="1" x14ac:dyDescent="0.3">
      <c r="A212" s="135" t="s">
        <v>5464</v>
      </c>
      <c r="B212" s="135" t="s">
        <v>781</v>
      </c>
      <c r="C212" s="135" t="s">
        <v>781</v>
      </c>
      <c r="D212" s="135">
        <v>74</v>
      </c>
      <c r="E212" s="340">
        <f t="shared" si="3"/>
        <v>0.93300000000000005</v>
      </c>
      <c r="F212" s="341" t="s">
        <v>724</v>
      </c>
    </row>
    <row r="213" spans="1:6" ht="15.75" thickBot="1" x14ac:dyDescent="0.3">
      <c r="A213" s="135" t="s">
        <v>870</v>
      </c>
      <c r="B213" s="135" t="s">
        <v>641</v>
      </c>
      <c r="C213" s="135" t="s">
        <v>781</v>
      </c>
      <c r="D213" s="135">
        <v>74</v>
      </c>
      <c r="E213" s="340">
        <f t="shared" si="3"/>
        <v>0.93300000000000005</v>
      </c>
      <c r="F213" s="341" t="s">
        <v>724</v>
      </c>
    </row>
    <row r="214" spans="1:6" ht="15.75" thickBot="1" x14ac:dyDescent="0.3">
      <c r="A214" s="135" t="s">
        <v>1334</v>
      </c>
      <c r="B214" s="135" t="s">
        <v>161</v>
      </c>
      <c r="C214" s="135" t="s">
        <v>781</v>
      </c>
      <c r="D214" s="135">
        <v>73</v>
      </c>
      <c r="E214" s="340">
        <f t="shared" si="3"/>
        <v>0.93100000000000005</v>
      </c>
      <c r="F214" s="341" t="s">
        <v>724</v>
      </c>
    </row>
    <row r="215" spans="1:6" ht="15.75" thickBot="1" x14ac:dyDescent="0.3">
      <c r="A215" s="135" t="s">
        <v>1184</v>
      </c>
      <c r="B215" s="135" t="s">
        <v>568</v>
      </c>
      <c r="C215" s="135" t="s">
        <v>781</v>
      </c>
      <c r="D215" s="135">
        <v>73</v>
      </c>
      <c r="E215" s="340">
        <f t="shared" si="3"/>
        <v>0.93100000000000005</v>
      </c>
      <c r="F215" s="341" t="s">
        <v>724</v>
      </c>
    </row>
    <row r="216" spans="1:6" ht="15.75" thickBot="1" x14ac:dyDescent="0.3">
      <c r="A216" s="135" t="s">
        <v>642</v>
      </c>
      <c r="B216" s="135" t="s">
        <v>1067</v>
      </c>
      <c r="C216" s="135" t="s">
        <v>675</v>
      </c>
      <c r="D216" s="135">
        <v>73</v>
      </c>
      <c r="E216" s="340">
        <f t="shared" si="3"/>
        <v>0.93100000000000005</v>
      </c>
      <c r="F216" s="341" t="s">
        <v>724</v>
      </c>
    </row>
    <row r="217" spans="1:6" ht="15.75" thickBot="1" x14ac:dyDescent="0.3">
      <c r="A217" s="135" t="s">
        <v>5463</v>
      </c>
      <c r="B217" s="135" t="s">
        <v>559</v>
      </c>
      <c r="C217" s="135" t="s">
        <v>702</v>
      </c>
      <c r="D217" s="135">
        <v>73</v>
      </c>
      <c r="E217" s="340">
        <f t="shared" si="3"/>
        <v>0.93100000000000005</v>
      </c>
      <c r="F217" s="341" t="s">
        <v>724</v>
      </c>
    </row>
    <row r="218" spans="1:6" ht="15.75" thickBot="1" x14ac:dyDescent="0.3">
      <c r="A218" s="135" t="s">
        <v>1170</v>
      </c>
      <c r="B218" s="135" t="s">
        <v>601</v>
      </c>
      <c r="C218" s="135" t="s">
        <v>781</v>
      </c>
      <c r="D218" s="135">
        <v>73</v>
      </c>
      <c r="E218" s="340">
        <f t="shared" si="3"/>
        <v>0.93100000000000005</v>
      </c>
      <c r="F218" s="341" t="s">
        <v>724</v>
      </c>
    </row>
    <row r="219" spans="1:6" ht="15.75" thickBot="1" x14ac:dyDescent="0.3">
      <c r="A219" s="135" t="s">
        <v>686</v>
      </c>
      <c r="B219" s="135" t="s">
        <v>641</v>
      </c>
      <c r="C219" s="135" t="s">
        <v>781</v>
      </c>
      <c r="D219" s="135">
        <v>73</v>
      </c>
      <c r="E219" s="340">
        <f t="shared" si="3"/>
        <v>0.93100000000000005</v>
      </c>
      <c r="F219" s="341" t="s">
        <v>724</v>
      </c>
    </row>
    <row r="220" spans="1:6" ht="15.75" thickBot="1" x14ac:dyDescent="0.3">
      <c r="A220" s="135" t="s">
        <v>5462</v>
      </c>
      <c r="B220" s="135" t="s">
        <v>569</v>
      </c>
      <c r="C220" s="135" t="s">
        <v>781</v>
      </c>
      <c r="D220" s="135">
        <v>72</v>
      </c>
      <c r="E220" s="340">
        <f t="shared" si="3"/>
        <v>0.92900000000000005</v>
      </c>
      <c r="F220" s="341" t="s">
        <v>724</v>
      </c>
    </row>
    <row r="221" spans="1:6" ht="15.75" thickBot="1" x14ac:dyDescent="0.3">
      <c r="A221" s="135" t="s">
        <v>5461</v>
      </c>
      <c r="B221" s="135" t="s">
        <v>576</v>
      </c>
      <c r="C221" s="135" t="s">
        <v>781</v>
      </c>
      <c r="D221" s="135">
        <v>72</v>
      </c>
      <c r="E221" s="340">
        <f t="shared" si="3"/>
        <v>0.92900000000000005</v>
      </c>
      <c r="F221" s="341" t="s">
        <v>724</v>
      </c>
    </row>
    <row r="222" spans="1:6" ht="15.75" thickBot="1" x14ac:dyDescent="0.3">
      <c r="A222" s="135" t="s">
        <v>5460</v>
      </c>
      <c r="B222" s="135" t="s">
        <v>491</v>
      </c>
      <c r="C222" s="135" t="s">
        <v>3992</v>
      </c>
      <c r="D222" s="135">
        <v>72</v>
      </c>
      <c r="E222" s="340">
        <f t="shared" si="3"/>
        <v>0.92900000000000005</v>
      </c>
      <c r="F222" s="341" t="s">
        <v>724</v>
      </c>
    </row>
    <row r="223" spans="1:6" ht="15.75" thickBot="1" x14ac:dyDescent="0.3">
      <c r="A223" s="135" t="s">
        <v>5459</v>
      </c>
      <c r="B223" s="135" t="s">
        <v>1067</v>
      </c>
      <c r="C223" s="135" t="s">
        <v>565</v>
      </c>
      <c r="D223" s="135">
        <v>72</v>
      </c>
      <c r="E223" s="340">
        <f t="shared" si="3"/>
        <v>0.92900000000000005</v>
      </c>
      <c r="F223" s="341" t="s">
        <v>724</v>
      </c>
    </row>
    <row r="224" spans="1:6" ht="15.75" thickBot="1" x14ac:dyDescent="0.3">
      <c r="A224" s="135" t="s">
        <v>5458</v>
      </c>
      <c r="B224" s="135" t="s">
        <v>781</v>
      </c>
      <c r="C224" s="135" t="s">
        <v>781</v>
      </c>
      <c r="D224" s="135">
        <v>72</v>
      </c>
      <c r="E224" s="340">
        <f t="shared" si="3"/>
        <v>0.92900000000000005</v>
      </c>
      <c r="F224" s="341" t="s">
        <v>724</v>
      </c>
    </row>
    <row r="225" spans="1:6" ht="15.75" thickBot="1" x14ac:dyDescent="0.3">
      <c r="A225" s="135" t="s">
        <v>5457</v>
      </c>
      <c r="B225" s="135" t="s">
        <v>592</v>
      </c>
      <c r="C225" s="135" t="s">
        <v>781</v>
      </c>
      <c r="D225" s="135">
        <v>72</v>
      </c>
      <c r="E225" s="340">
        <f t="shared" si="3"/>
        <v>0.92900000000000005</v>
      </c>
      <c r="F225" s="341" t="s">
        <v>724</v>
      </c>
    </row>
    <row r="226" spans="1:6" ht="15.75" thickBot="1" x14ac:dyDescent="0.3">
      <c r="A226" s="135" t="s">
        <v>710</v>
      </c>
      <c r="B226" s="135" t="s">
        <v>603</v>
      </c>
      <c r="C226" s="135" t="s">
        <v>781</v>
      </c>
      <c r="D226" s="135">
        <v>72</v>
      </c>
      <c r="E226" s="340">
        <f t="shared" si="3"/>
        <v>0.92900000000000005</v>
      </c>
      <c r="F226" s="341" t="s">
        <v>724</v>
      </c>
    </row>
    <row r="227" spans="1:6" ht="15.75" thickBot="1" x14ac:dyDescent="0.3">
      <c r="A227" s="135" t="s">
        <v>5456</v>
      </c>
      <c r="B227" s="135" t="s">
        <v>706</v>
      </c>
      <c r="C227" s="135" t="s">
        <v>781</v>
      </c>
      <c r="D227" s="135">
        <v>72</v>
      </c>
      <c r="E227" s="340">
        <f t="shared" si="3"/>
        <v>0.92900000000000005</v>
      </c>
      <c r="F227" s="341" t="s">
        <v>724</v>
      </c>
    </row>
    <row r="228" spans="1:6" ht="15.75" thickBot="1" x14ac:dyDescent="0.3">
      <c r="A228" s="135" t="s">
        <v>1533</v>
      </c>
      <c r="B228" s="135" t="s">
        <v>341</v>
      </c>
      <c r="C228" s="135" t="s">
        <v>781</v>
      </c>
      <c r="D228" s="135">
        <v>71</v>
      </c>
      <c r="E228" s="340">
        <f t="shared" si="3"/>
        <v>0.92800000000000005</v>
      </c>
      <c r="F228" s="341" t="s">
        <v>724</v>
      </c>
    </row>
    <row r="229" spans="1:6" ht="15.75" thickBot="1" x14ac:dyDescent="0.3">
      <c r="A229" s="135" t="s">
        <v>654</v>
      </c>
      <c r="B229" s="135" t="s">
        <v>677</v>
      </c>
      <c r="C229" s="135" t="s">
        <v>781</v>
      </c>
      <c r="D229" s="135">
        <v>70</v>
      </c>
      <c r="E229" s="340">
        <f t="shared" si="3"/>
        <v>0.92800000000000005</v>
      </c>
      <c r="F229" s="341" t="s">
        <v>724</v>
      </c>
    </row>
    <row r="230" spans="1:6" ht="15.75" thickBot="1" x14ac:dyDescent="0.3">
      <c r="A230" s="135" t="s">
        <v>5455</v>
      </c>
      <c r="B230" s="135" t="s">
        <v>569</v>
      </c>
      <c r="C230" s="135" t="s">
        <v>781</v>
      </c>
      <c r="D230" s="135">
        <v>69</v>
      </c>
      <c r="E230" s="340">
        <f t="shared" si="3"/>
        <v>0.92700000000000005</v>
      </c>
      <c r="F230" s="341" t="s">
        <v>724</v>
      </c>
    </row>
    <row r="231" spans="1:6" ht="15.75" thickBot="1" x14ac:dyDescent="0.3">
      <c r="A231" s="135" t="s">
        <v>5454</v>
      </c>
      <c r="B231" s="135" t="s">
        <v>576</v>
      </c>
      <c r="C231" s="135" t="s">
        <v>781</v>
      </c>
      <c r="D231" s="135">
        <v>69</v>
      </c>
      <c r="E231" s="340">
        <f t="shared" si="3"/>
        <v>0.92700000000000005</v>
      </c>
      <c r="F231" s="341" t="s">
        <v>724</v>
      </c>
    </row>
    <row r="232" spans="1:6" ht="15.75" thickBot="1" x14ac:dyDescent="0.3">
      <c r="A232" s="135" t="s">
        <v>5453</v>
      </c>
      <c r="B232" s="135" t="s">
        <v>781</v>
      </c>
      <c r="C232" s="135" t="s">
        <v>781</v>
      </c>
      <c r="D232" s="135">
        <v>69</v>
      </c>
      <c r="E232" s="340">
        <f t="shared" si="3"/>
        <v>0.92700000000000005</v>
      </c>
      <c r="F232" s="341" t="s">
        <v>724</v>
      </c>
    </row>
    <row r="233" spans="1:6" ht="15.75" thickBot="1" x14ac:dyDescent="0.3">
      <c r="A233" s="135" t="s">
        <v>5452</v>
      </c>
      <c r="B233" s="135" t="s">
        <v>592</v>
      </c>
      <c r="C233" s="135" t="s">
        <v>781</v>
      </c>
      <c r="D233" s="135">
        <v>69</v>
      </c>
      <c r="E233" s="340">
        <f t="shared" si="3"/>
        <v>0.92700000000000005</v>
      </c>
      <c r="F233" s="341" t="s">
        <v>724</v>
      </c>
    </row>
    <row r="234" spans="1:6" ht="15.75" thickBot="1" x14ac:dyDescent="0.3">
      <c r="A234" s="135" t="s">
        <v>665</v>
      </c>
      <c r="B234" s="135" t="s">
        <v>161</v>
      </c>
      <c r="C234" s="135" t="s">
        <v>781</v>
      </c>
      <c r="D234" s="135">
        <v>68</v>
      </c>
      <c r="E234" s="340">
        <f t="shared" si="3"/>
        <v>0.92500000000000004</v>
      </c>
      <c r="F234" s="341" t="s">
        <v>724</v>
      </c>
    </row>
    <row r="235" spans="1:6" ht="15.75" thickBot="1" x14ac:dyDescent="0.3">
      <c r="A235" s="135" t="s">
        <v>299</v>
      </c>
      <c r="B235" s="135" t="s">
        <v>1554</v>
      </c>
      <c r="C235" s="135" t="s">
        <v>781</v>
      </c>
      <c r="D235" s="135">
        <v>68</v>
      </c>
      <c r="E235" s="340">
        <f t="shared" si="3"/>
        <v>0.92500000000000004</v>
      </c>
      <c r="F235" s="341" t="s">
        <v>724</v>
      </c>
    </row>
    <row r="236" spans="1:6" ht="15.75" thickBot="1" x14ac:dyDescent="0.3">
      <c r="A236" s="135" t="s">
        <v>2292</v>
      </c>
      <c r="B236" s="135" t="s">
        <v>592</v>
      </c>
      <c r="C236" s="135" t="s">
        <v>781</v>
      </c>
      <c r="D236" s="135">
        <v>68</v>
      </c>
      <c r="E236" s="340">
        <f t="shared" si="3"/>
        <v>0.92500000000000004</v>
      </c>
      <c r="F236" s="341" t="s">
        <v>724</v>
      </c>
    </row>
    <row r="237" spans="1:6" ht="15.75" thickBot="1" x14ac:dyDescent="0.3">
      <c r="A237" s="135" t="s">
        <v>5451</v>
      </c>
      <c r="B237" s="135" t="s">
        <v>641</v>
      </c>
      <c r="C237" s="135" t="s">
        <v>781</v>
      </c>
      <c r="D237" s="135">
        <v>68</v>
      </c>
      <c r="E237" s="340">
        <f t="shared" si="3"/>
        <v>0.92500000000000004</v>
      </c>
      <c r="F237" s="341" t="s">
        <v>724</v>
      </c>
    </row>
    <row r="238" spans="1:6" ht="15.75" thickBot="1" x14ac:dyDescent="0.3">
      <c r="A238" s="135" t="s">
        <v>5073</v>
      </c>
      <c r="B238" s="135" t="s">
        <v>1554</v>
      </c>
      <c r="C238" s="135" t="s">
        <v>781</v>
      </c>
      <c r="D238" s="135">
        <v>67</v>
      </c>
      <c r="E238" s="340">
        <f t="shared" si="3"/>
        <v>0.92400000000000004</v>
      </c>
      <c r="F238" s="341" t="s">
        <v>724</v>
      </c>
    </row>
    <row r="239" spans="1:6" ht="15.75" thickBot="1" x14ac:dyDescent="0.3">
      <c r="A239" s="135" t="s">
        <v>5450</v>
      </c>
      <c r="B239" s="135" t="s">
        <v>1554</v>
      </c>
      <c r="C239" s="135" t="s">
        <v>569</v>
      </c>
      <c r="D239" s="135">
        <v>67</v>
      </c>
      <c r="E239" s="340">
        <f t="shared" si="3"/>
        <v>0.92400000000000004</v>
      </c>
      <c r="F239" s="341" t="s">
        <v>724</v>
      </c>
    </row>
    <row r="240" spans="1:6" ht="15.75" thickBot="1" x14ac:dyDescent="0.3">
      <c r="A240" s="135" t="s">
        <v>2703</v>
      </c>
      <c r="B240" s="135" t="s">
        <v>559</v>
      </c>
      <c r="C240" s="135" t="s">
        <v>781</v>
      </c>
      <c r="D240" s="135">
        <v>67</v>
      </c>
      <c r="E240" s="340">
        <f t="shared" si="3"/>
        <v>0.92400000000000004</v>
      </c>
      <c r="F240" s="341" t="s">
        <v>724</v>
      </c>
    </row>
    <row r="241" spans="1:6" ht="15.75" thickBot="1" x14ac:dyDescent="0.3">
      <c r="A241" s="135" t="s">
        <v>5449</v>
      </c>
      <c r="B241" s="135" t="s">
        <v>589</v>
      </c>
      <c r="C241" s="135" t="s">
        <v>781</v>
      </c>
      <c r="D241" s="135">
        <v>67</v>
      </c>
      <c r="E241" s="340">
        <f t="shared" si="3"/>
        <v>0.92400000000000004</v>
      </c>
      <c r="F241" s="341" t="s">
        <v>724</v>
      </c>
    </row>
    <row r="242" spans="1:6" ht="15.75" thickBot="1" x14ac:dyDescent="0.3">
      <c r="A242" s="135" t="s">
        <v>5448</v>
      </c>
      <c r="B242" s="135" t="s">
        <v>641</v>
      </c>
      <c r="C242" s="135" t="s">
        <v>576</v>
      </c>
      <c r="D242" s="135">
        <v>66</v>
      </c>
      <c r="E242" s="340">
        <f t="shared" si="3"/>
        <v>0.92400000000000004</v>
      </c>
      <c r="F242" s="341" t="s">
        <v>724</v>
      </c>
    </row>
    <row r="243" spans="1:6" ht="15.75" thickBot="1" x14ac:dyDescent="0.3">
      <c r="A243" s="135" t="s">
        <v>5447</v>
      </c>
      <c r="B243" s="135" t="s">
        <v>781</v>
      </c>
      <c r="C243" s="135" t="s">
        <v>781</v>
      </c>
      <c r="D243" s="135">
        <v>65</v>
      </c>
      <c r="E243" s="340">
        <f t="shared" si="3"/>
        <v>0.92300000000000004</v>
      </c>
      <c r="F243" s="341" t="s">
        <v>724</v>
      </c>
    </row>
    <row r="244" spans="1:6" ht="15.75" thickBot="1" x14ac:dyDescent="0.3">
      <c r="A244" s="135" t="s">
        <v>5446</v>
      </c>
      <c r="B244" s="135" t="s">
        <v>576</v>
      </c>
      <c r="C244" s="135" t="s">
        <v>781</v>
      </c>
      <c r="D244" s="135">
        <v>65</v>
      </c>
      <c r="E244" s="340">
        <f t="shared" si="3"/>
        <v>0.92300000000000004</v>
      </c>
      <c r="F244" s="341" t="s">
        <v>724</v>
      </c>
    </row>
    <row r="245" spans="1:6" ht="15.75" thickBot="1" x14ac:dyDescent="0.3">
      <c r="A245" s="135" t="s">
        <v>5445</v>
      </c>
      <c r="B245" s="135" t="s">
        <v>781</v>
      </c>
      <c r="C245" s="135" t="s">
        <v>781</v>
      </c>
      <c r="D245" s="135">
        <v>65</v>
      </c>
      <c r="E245" s="340">
        <f t="shared" si="3"/>
        <v>0.92300000000000004</v>
      </c>
      <c r="F245" s="341" t="s">
        <v>724</v>
      </c>
    </row>
    <row r="246" spans="1:6" ht="15.75" thickBot="1" x14ac:dyDescent="0.3">
      <c r="A246" s="135" t="s">
        <v>5444</v>
      </c>
      <c r="B246" s="135" t="s">
        <v>738</v>
      </c>
      <c r="C246" s="135" t="s">
        <v>781</v>
      </c>
      <c r="D246" s="135">
        <v>64</v>
      </c>
      <c r="E246" s="340">
        <f t="shared" si="3"/>
        <v>0.92100000000000004</v>
      </c>
      <c r="F246" s="341" t="s">
        <v>724</v>
      </c>
    </row>
    <row r="247" spans="1:6" ht="15.75" thickBot="1" x14ac:dyDescent="0.3">
      <c r="A247" s="135" t="s">
        <v>5443</v>
      </c>
      <c r="B247" s="135" t="s">
        <v>569</v>
      </c>
      <c r="C247" s="135" t="s">
        <v>781</v>
      </c>
      <c r="D247" s="135">
        <v>64</v>
      </c>
      <c r="E247" s="340">
        <f t="shared" si="3"/>
        <v>0.92100000000000004</v>
      </c>
      <c r="F247" s="341" t="s">
        <v>724</v>
      </c>
    </row>
    <row r="248" spans="1:6" ht="15.75" thickBot="1" x14ac:dyDescent="0.3">
      <c r="A248" s="135" t="s">
        <v>5442</v>
      </c>
      <c r="B248" s="135" t="s">
        <v>781</v>
      </c>
      <c r="C248" s="135" t="s">
        <v>781</v>
      </c>
      <c r="D248" s="135">
        <v>64</v>
      </c>
      <c r="E248" s="340">
        <f t="shared" si="3"/>
        <v>0.92100000000000004</v>
      </c>
      <c r="F248" s="341" t="s">
        <v>724</v>
      </c>
    </row>
    <row r="249" spans="1:6" ht="15.75" thickBot="1" x14ac:dyDescent="0.3">
      <c r="A249" s="135" t="s">
        <v>1581</v>
      </c>
      <c r="B249" s="135" t="s">
        <v>590</v>
      </c>
      <c r="C249" s="135" t="s">
        <v>781</v>
      </c>
      <c r="D249" s="135">
        <v>64</v>
      </c>
      <c r="E249" s="340">
        <f t="shared" si="3"/>
        <v>0.92100000000000004</v>
      </c>
      <c r="F249" s="341" t="s">
        <v>724</v>
      </c>
    </row>
    <row r="250" spans="1:6" ht="15.75" thickBot="1" x14ac:dyDescent="0.3">
      <c r="A250" s="135" t="s">
        <v>5441</v>
      </c>
      <c r="B250" s="135" t="s">
        <v>781</v>
      </c>
      <c r="C250" s="135" t="s">
        <v>781</v>
      </c>
      <c r="D250" s="135">
        <v>64</v>
      </c>
      <c r="E250" s="340">
        <f t="shared" si="3"/>
        <v>0.92100000000000004</v>
      </c>
      <c r="F250" s="341" t="s">
        <v>724</v>
      </c>
    </row>
    <row r="251" spans="1:6" ht="15.75" thickBot="1" x14ac:dyDescent="0.3">
      <c r="A251" s="135" t="s">
        <v>5241</v>
      </c>
      <c r="B251" s="135" t="s">
        <v>641</v>
      </c>
      <c r="C251" s="135" t="s">
        <v>781</v>
      </c>
      <c r="D251" s="135">
        <v>64</v>
      </c>
      <c r="E251" s="340">
        <f t="shared" si="3"/>
        <v>0.92100000000000004</v>
      </c>
      <c r="F251" s="341" t="s">
        <v>724</v>
      </c>
    </row>
    <row r="252" spans="1:6" ht="15.75" thickBot="1" x14ac:dyDescent="0.3">
      <c r="A252" s="135" t="s">
        <v>5440</v>
      </c>
      <c r="B252" s="135" t="s">
        <v>641</v>
      </c>
      <c r="C252" s="135" t="s">
        <v>781</v>
      </c>
      <c r="D252" s="135">
        <v>64</v>
      </c>
      <c r="E252" s="340">
        <f t="shared" si="3"/>
        <v>0.92100000000000004</v>
      </c>
      <c r="F252" s="341" t="s">
        <v>724</v>
      </c>
    </row>
    <row r="253" spans="1:6" ht="15.75" thickBot="1" x14ac:dyDescent="0.3">
      <c r="A253" s="135" t="s">
        <v>5439</v>
      </c>
      <c r="B253" s="135" t="s">
        <v>781</v>
      </c>
      <c r="C253" s="135" t="s">
        <v>781</v>
      </c>
      <c r="D253" s="135">
        <v>63</v>
      </c>
      <c r="E253" s="340">
        <f t="shared" si="3"/>
        <v>0.91900000000000004</v>
      </c>
      <c r="F253" s="341" t="s">
        <v>724</v>
      </c>
    </row>
    <row r="254" spans="1:6" ht="15.75" thickBot="1" x14ac:dyDescent="0.3">
      <c r="A254" s="135" t="s">
        <v>5438</v>
      </c>
      <c r="B254" s="135" t="s">
        <v>576</v>
      </c>
      <c r="C254" s="135" t="s">
        <v>781</v>
      </c>
      <c r="D254" s="135">
        <v>63</v>
      </c>
      <c r="E254" s="340">
        <f t="shared" si="3"/>
        <v>0.91900000000000004</v>
      </c>
      <c r="F254" s="341" t="s">
        <v>724</v>
      </c>
    </row>
    <row r="255" spans="1:6" ht="15.75" thickBot="1" x14ac:dyDescent="0.3">
      <c r="A255" s="135" t="s">
        <v>5437</v>
      </c>
      <c r="B255" s="135" t="s">
        <v>576</v>
      </c>
      <c r="C255" s="135" t="s">
        <v>781</v>
      </c>
      <c r="D255" s="135">
        <v>63</v>
      </c>
      <c r="E255" s="340">
        <f t="shared" si="3"/>
        <v>0.91900000000000004</v>
      </c>
      <c r="F255" s="341" t="s">
        <v>724</v>
      </c>
    </row>
    <row r="256" spans="1:6" ht="15.75" thickBot="1" x14ac:dyDescent="0.3">
      <c r="A256" s="135" t="s">
        <v>5436</v>
      </c>
      <c r="B256" s="135" t="s">
        <v>565</v>
      </c>
      <c r="C256" s="135" t="s">
        <v>5435</v>
      </c>
      <c r="D256" s="135">
        <v>63</v>
      </c>
      <c r="E256" s="340">
        <f t="shared" si="3"/>
        <v>0.91900000000000004</v>
      </c>
      <c r="F256" s="341" t="s">
        <v>724</v>
      </c>
    </row>
    <row r="257" spans="1:6" ht="15.75" thickBot="1" x14ac:dyDescent="0.3">
      <c r="A257" s="135" t="s">
        <v>5434</v>
      </c>
      <c r="B257" s="135" t="s">
        <v>781</v>
      </c>
      <c r="C257" s="135" t="s">
        <v>781</v>
      </c>
      <c r="D257" s="135">
        <v>63</v>
      </c>
      <c r="E257" s="340">
        <f t="shared" si="3"/>
        <v>0.91900000000000004</v>
      </c>
      <c r="F257" s="341" t="s">
        <v>724</v>
      </c>
    </row>
    <row r="258" spans="1:6" ht="15.75" thickBot="1" x14ac:dyDescent="0.3">
      <c r="A258" s="135" t="s">
        <v>4400</v>
      </c>
      <c r="B258" s="135" t="s">
        <v>579</v>
      </c>
      <c r="C258" s="135" t="s">
        <v>781</v>
      </c>
      <c r="D258" s="135">
        <v>62</v>
      </c>
      <c r="E258" s="340">
        <f t="shared" si="3"/>
        <v>0.91800000000000004</v>
      </c>
      <c r="F258" s="341" t="s">
        <v>724</v>
      </c>
    </row>
    <row r="259" spans="1:6" ht="15.75" thickBot="1" x14ac:dyDescent="0.3">
      <c r="A259" s="135" t="s">
        <v>5433</v>
      </c>
      <c r="B259" s="135" t="s">
        <v>781</v>
      </c>
      <c r="C259" s="135" t="s">
        <v>781</v>
      </c>
      <c r="D259" s="135">
        <v>62</v>
      </c>
      <c r="E259" s="340">
        <f t="shared" si="3"/>
        <v>0.91800000000000004</v>
      </c>
      <c r="F259" s="341" t="s">
        <v>724</v>
      </c>
    </row>
    <row r="260" spans="1:6" ht="15.75" thickBot="1" x14ac:dyDescent="0.3">
      <c r="A260" s="135" t="s">
        <v>5432</v>
      </c>
      <c r="B260" s="135" t="s">
        <v>592</v>
      </c>
      <c r="C260" s="135" t="s">
        <v>781</v>
      </c>
      <c r="D260" s="135">
        <v>62</v>
      </c>
      <c r="E260" s="340">
        <f t="shared" si="3"/>
        <v>0.91800000000000004</v>
      </c>
      <c r="F260" s="341" t="s">
        <v>724</v>
      </c>
    </row>
    <row r="261" spans="1:6" ht="15.75" thickBot="1" x14ac:dyDescent="0.3">
      <c r="A261" s="135" t="s">
        <v>5431</v>
      </c>
      <c r="B261" s="135" t="s">
        <v>781</v>
      </c>
      <c r="C261" s="135" t="s">
        <v>781</v>
      </c>
      <c r="D261" s="135">
        <v>61</v>
      </c>
      <c r="E261" s="340">
        <f t="shared" si="3"/>
        <v>0.91600000000000004</v>
      </c>
      <c r="F261" s="341" t="s">
        <v>724</v>
      </c>
    </row>
    <row r="262" spans="1:6" ht="15.75" thickBot="1" x14ac:dyDescent="0.3">
      <c r="A262" s="135" t="s">
        <v>4671</v>
      </c>
      <c r="B262" s="135" t="s">
        <v>586</v>
      </c>
      <c r="C262" s="135" t="s">
        <v>781</v>
      </c>
      <c r="D262" s="135">
        <v>61</v>
      </c>
      <c r="E262" s="340">
        <f t="shared" si="3"/>
        <v>0.91600000000000004</v>
      </c>
      <c r="F262" s="341" t="s">
        <v>724</v>
      </c>
    </row>
    <row r="263" spans="1:6" ht="15.75" thickBot="1" x14ac:dyDescent="0.3">
      <c r="A263" s="135" t="s">
        <v>5430</v>
      </c>
      <c r="B263" s="135" t="s">
        <v>576</v>
      </c>
      <c r="C263" s="135" t="s">
        <v>781</v>
      </c>
      <c r="D263" s="135">
        <v>61</v>
      </c>
      <c r="E263" s="340">
        <f t="shared" ref="E263:E326" si="4">_xlfn.PERCENTRANK.INC(D$5:D$3125,D263)</f>
        <v>0.91600000000000004</v>
      </c>
      <c r="F263" s="341" t="s">
        <v>724</v>
      </c>
    </row>
    <row r="264" spans="1:6" ht="15.75" thickBot="1" x14ac:dyDescent="0.3">
      <c r="A264" s="135" t="s">
        <v>5429</v>
      </c>
      <c r="B264" s="135" t="s">
        <v>781</v>
      </c>
      <c r="C264" s="135" t="s">
        <v>781</v>
      </c>
      <c r="D264" s="135">
        <v>61</v>
      </c>
      <c r="E264" s="340">
        <f t="shared" si="4"/>
        <v>0.91600000000000004</v>
      </c>
      <c r="F264" s="341" t="s">
        <v>724</v>
      </c>
    </row>
    <row r="265" spans="1:6" ht="15.75" thickBot="1" x14ac:dyDescent="0.3">
      <c r="A265" s="135" t="s">
        <v>4020</v>
      </c>
      <c r="B265" s="135" t="s">
        <v>161</v>
      </c>
      <c r="C265" s="135" t="s">
        <v>781</v>
      </c>
      <c r="D265" s="135">
        <v>61</v>
      </c>
      <c r="E265" s="340">
        <f t="shared" si="4"/>
        <v>0.91600000000000004</v>
      </c>
      <c r="F265" s="341" t="s">
        <v>724</v>
      </c>
    </row>
    <row r="266" spans="1:6" ht="15.75" thickBot="1" x14ac:dyDescent="0.3">
      <c r="A266" s="135" t="s">
        <v>5428</v>
      </c>
      <c r="B266" s="135" t="s">
        <v>569</v>
      </c>
      <c r="C266" s="135" t="s">
        <v>781</v>
      </c>
      <c r="D266" s="135">
        <v>60</v>
      </c>
      <c r="E266" s="340">
        <f t="shared" si="4"/>
        <v>0.91500000000000004</v>
      </c>
      <c r="F266" s="341" t="s">
        <v>724</v>
      </c>
    </row>
    <row r="267" spans="1:6" ht="15.75" thickBot="1" x14ac:dyDescent="0.3">
      <c r="A267" s="135" t="s">
        <v>5427</v>
      </c>
      <c r="B267" s="135" t="s">
        <v>1091</v>
      </c>
      <c r="C267" s="135" t="s">
        <v>781</v>
      </c>
      <c r="D267" s="135">
        <v>60</v>
      </c>
      <c r="E267" s="340">
        <f t="shared" si="4"/>
        <v>0.91500000000000004</v>
      </c>
      <c r="F267" s="341" t="s">
        <v>724</v>
      </c>
    </row>
    <row r="268" spans="1:6" ht="15.75" thickBot="1" x14ac:dyDescent="0.3">
      <c r="A268" s="135" t="s">
        <v>5426</v>
      </c>
      <c r="B268" s="135" t="s">
        <v>592</v>
      </c>
      <c r="C268" s="135" t="s">
        <v>781</v>
      </c>
      <c r="D268" s="135">
        <v>60</v>
      </c>
      <c r="E268" s="340">
        <f t="shared" si="4"/>
        <v>0.91500000000000004</v>
      </c>
      <c r="F268" s="341" t="s">
        <v>724</v>
      </c>
    </row>
    <row r="269" spans="1:6" ht="15.75" thickBot="1" x14ac:dyDescent="0.3">
      <c r="A269" s="135" t="s">
        <v>299</v>
      </c>
      <c r="B269" s="135" t="s">
        <v>161</v>
      </c>
      <c r="C269" s="135" t="s">
        <v>781</v>
      </c>
      <c r="D269" s="135">
        <v>60</v>
      </c>
      <c r="E269" s="340">
        <f t="shared" si="4"/>
        <v>0.91500000000000004</v>
      </c>
      <c r="F269" s="341" t="s">
        <v>724</v>
      </c>
    </row>
    <row r="270" spans="1:6" ht="15.75" thickBot="1" x14ac:dyDescent="0.3">
      <c r="A270" s="135" t="s">
        <v>3214</v>
      </c>
      <c r="B270" s="135" t="s">
        <v>579</v>
      </c>
      <c r="C270" s="135" t="s">
        <v>781</v>
      </c>
      <c r="D270" s="135">
        <v>59</v>
      </c>
      <c r="E270" s="340">
        <f t="shared" si="4"/>
        <v>0.91400000000000003</v>
      </c>
      <c r="F270" s="341" t="s">
        <v>724</v>
      </c>
    </row>
    <row r="271" spans="1:6" ht="15.75" thickBot="1" x14ac:dyDescent="0.3">
      <c r="A271" s="135" t="s">
        <v>5425</v>
      </c>
      <c r="B271" s="135" t="s">
        <v>569</v>
      </c>
      <c r="C271" s="135" t="s">
        <v>781</v>
      </c>
      <c r="D271" s="135">
        <v>59</v>
      </c>
      <c r="E271" s="340">
        <f t="shared" si="4"/>
        <v>0.91400000000000003</v>
      </c>
      <c r="F271" s="341" t="s">
        <v>724</v>
      </c>
    </row>
    <row r="272" spans="1:6" ht="15.75" thickBot="1" x14ac:dyDescent="0.3">
      <c r="A272" s="135" t="s">
        <v>5424</v>
      </c>
      <c r="B272" s="135" t="s">
        <v>576</v>
      </c>
      <c r="C272" s="135" t="s">
        <v>781</v>
      </c>
      <c r="D272" s="135">
        <v>59</v>
      </c>
      <c r="E272" s="340">
        <f t="shared" si="4"/>
        <v>0.91400000000000003</v>
      </c>
      <c r="F272" s="341" t="s">
        <v>724</v>
      </c>
    </row>
    <row r="273" spans="1:6" ht="15.75" thickBot="1" x14ac:dyDescent="0.3">
      <c r="A273" s="135" t="s">
        <v>299</v>
      </c>
      <c r="B273" s="135" t="s">
        <v>718</v>
      </c>
      <c r="C273" s="135" t="s">
        <v>781</v>
      </c>
      <c r="D273" s="135">
        <v>59</v>
      </c>
      <c r="E273" s="340">
        <f t="shared" si="4"/>
        <v>0.91400000000000003</v>
      </c>
      <c r="F273" s="341" t="s">
        <v>724</v>
      </c>
    </row>
    <row r="274" spans="1:6" ht="15.75" thickBot="1" x14ac:dyDescent="0.3">
      <c r="A274" s="135" t="s">
        <v>5423</v>
      </c>
      <c r="B274" s="135" t="s">
        <v>161</v>
      </c>
      <c r="C274" s="135" t="s">
        <v>781</v>
      </c>
      <c r="D274" s="135">
        <v>59</v>
      </c>
      <c r="E274" s="340">
        <f t="shared" si="4"/>
        <v>0.91400000000000003</v>
      </c>
      <c r="F274" s="341" t="s">
        <v>724</v>
      </c>
    </row>
    <row r="275" spans="1:6" ht="15.75" thickBot="1" x14ac:dyDescent="0.3">
      <c r="A275" s="135" t="s">
        <v>3212</v>
      </c>
      <c r="B275" s="135" t="s">
        <v>1402</v>
      </c>
      <c r="C275" s="135" t="s">
        <v>491</v>
      </c>
      <c r="D275" s="135">
        <v>58</v>
      </c>
      <c r="E275" s="340">
        <f t="shared" si="4"/>
        <v>0.91300000000000003</v>
      </c>
      <c r="F275" s="341" t="s">
        <v>724</v>
      </c>
    </row>
    <row r="276" spans="1:6" ht="15.75" thickBot="1" x14ac:dyDescent="0.3">
      <c r="A276" s="135" t="s">
        <v>5422</v>
      </c>
      <c r="B276" s="135" t="s">
        <v>738</v>
      </c>
      <c r="C276" s="135" t="s">
        <v>781</v>
      </c>
      <c r="D276" s="135">
        <v>58</v>
      </c>
      <c r="E276" s="340">
        <f t="shared" si="4"/>
        <v>0.91300000000000003</v>
      </c>
      <c r="F276" s="341" t="s">
        <v>724</v>
      </c>
    </row>
    <row r="277" spans="1:6" ht="15.75" thickBot="1" x14ac:dyDescent="0.3">
      <c r="A277" s="135" t="s">
        <v>2612</v>
      </c>
      <c r="B277" s="135" t="s">
        <v>623</v>
      </c>
      <c r="C277" s="135" t="s">
        <v>781</v>
      </c>
      <c r="D277" s="135">
        <v>57</v>
      </c>
      <c r="E277" s="340">
        <f t="shared" si="4"/>
        <v>0.91100000000000003</v>
      </c>
      <c r="F277" s="341" t="s">
        <v>724</v>
      </c>
    </row>
    <row r="278" spans="1:6" ht="15.75" thickBot="1" x14ac:dyDescent="0.3">
      <c r="A278" s="135" t="s">
        <v>2520</v>
      </c>
      <c r="B278" s="135" t="s">
        <v>606</v>
      </c>
      <c r="C278" s="135" t="s">
        <v>781</v>
      </c>
      <c r="D278" s="135">
        <v>57</v>
      </c>
      <c r="E278" s="340">
        <f t="shared" si="4"/>
        <v>0.91100000000000003</v>
      </c>
      <c r="F278" s="341" t="s">
        <v>724</v>
      </c>
    </row>
    <row r="279" spans="1:6" ht="15.75" thickBot="1" x14ac:dyDescent="0.3">
      <c r="A279" s="135" t="s">
        <v>5421</v>
      </c>
      <c r="B279" s="135" t="s">
        <v>1700</v>
      </c>
      <c r="C279" s="135" t="s">
        <v>781</v>
      </c>
      <c r="D279" s="135">
        <v>57</v>
      </c>
      <c r="E279" s="340">
        <f t="shared" si="4"/>
        <v>0.91100000000000003</v>
      </c>
      <c r="F279" s="341" t="s">
        <v>724</v>
      </c>
    </row>
    <row r="280" spans="1:6" ht="15.75" thickBot="1" x14ac:dyDescent="0.3">
      <c r="A280" s="135" t="s">
        <v>5080</v>
      </c>
      <c r="B280" s="135" t="s">
        <v>641</v>
      </c>
      <c r="C280" s="135" t="s">
        <v>781</v>
      </c>
      <c r="D280" s="135">
        <v>57</v>
      </c>
      <c r="E280" s="340">
        <f t="shared" si="4"/>
        <v>0.91100000000000003</v>
      </c>
      <c r="F280" s="341" t="s">
        <v>724</v>
      </c>
    </row>
    <row r="281" spans="1:6" ht="15.75" thickBot="1" x14ac:dyDescent="0.3">
      <c r="A281" s="135" t="s">
        <v>3292</v>
      </c>
      <c r="B281" s="135" t="s">
        <v>641</v>
      </c>
      <c r="C281" s="135" t="s">
        <v>781</v>
      </c>
      <c r="D281" s="135">
        <v>57</v>
      </c>
      <c r="E281" s="340">
        <f t="shared" si="4"/>
        <v>0.91100000000000003</v>
      </c>
      <c r="F281" s="341" t="s">
        <v>724</v>
      </c>
    </row>
    <row r="282" spans="1:6" ht="15.75" thickBot="1" x14ac:dyDescent="0.3">
      <c r="A282" s="135" t="s">
        <v>5311</v>
      </c>
      <c r="B282" s="135" t="s">
        <v>569</v>
      </c>
      <c r="C282" s="135" t="s">
        <v>781</v>
      </c>
      <c r="D282" s="135">
        <v>56</v>
      </c>
      <c r="E282" s="340">
        <f t="shared" si="4"/>
        <v>0.91</v>
      </c>
      <c r="F282" s="341" t="s">
        <v>724</v>
      </c>
    </row>
    <row r="283" spans="1:6" ht="15.75" thickBot="1" x14ac:dyDescent="0.3">
      <c r="A283" s="135" t="s">
        <v>1520</v>
      </c>
      <c r="B283" s="135" t="s">
        <v>688</v>
      </c>
      <c r="C283" s="135" t="s">
        <v>63</v>
      </c>
      <c r="D283" s="135">
        <v>56</v>
      </c>
      <c r="E283" s="340">
        <f t="shared" si="4"/>
        <v>0.91</v>
      </c>
      <c r="F283" s="341" t="s">
        <v>724</v>
      </c>
    </row>
    <row r="284" spans="1:6" ht="15.75" thickBot="1" x14ac:dyDescent="0.3">
      <c r="A284" s="135" t="s">
        <v>5420</v>
      </c>
      <c r="B284" s="135" t="s">
        <v>1067</v>
      </c>
      <c r="C284" s="135" t="s">
        <v>565</v>
      </c>
      <c r="D284" s="135">
        <v>56</v>
      </c>
      <c r="E284" s="340">
        <f t="shared" si="4"/>
        <v>0.91</v>
      </c>
      <c r="F284" s="341" t="s">
        <v>724</v>
      </c>
    </row>
    <row r="285" spans="1:6" ht="15.75" thickBot="1" x14ac:dyDescent="0.3">
      <c r="A285" s="135" t="s">
        <v>5419</v>
      </c>
      <c r="B285" s="135" t="s">
        <v>781</v>
      </c>
      <c r="C285" s="135" t="s">
        <v>781</v>
      </c>
      <c r="D285" s="135">
        <v>56</v>
      </c>
      <c r="E285" s="340">
        <f t="shared" si="4"/>
        <v>0.91</v>
      </c>
      <c r="F285" s="341" t="s">
        <v>724</v>
      </c>
    </row>
    <row r="286" spans="1:6" ht="15.75" thickBot="1" x14ac:dyDescent="0.3">
      <c r="A286" s="135" t="s">
        <v>868</v>
      </c>
      <c r="B286" s="135" t="s">
        <v>559</v>
      </c>
      <c r="C286" s="135" t="s">
        <v>781</v>
      </c>
      <c r="D286" s="135">
        <v>56</v>
      </c>
      <c r="E286" s="340">
        <f t="shared" si="4"/>
        <v>0.91</v>
      </c>
      <c r="F286" s="341" t="s">
        <v>724</v>
      </c>
    </row>
    <row r="287" spans="1:6" ht="15.75" thickBot="1" x14ac:dyDescent="0.3">
      <c r="A287" s="135" t="s">
        <v>3041</v>
      </c>
      <c r="B287" s="135" t="s">
        <v>568</v>
      </c>
      <c r="C287" s="135" t="s">
        <v>781</v>
      </c>
      <c r="D287" s="135">
        <v>55</v>
      </c>
      <c r="E287" s="340">
        <f t="shared" si="4"/>
        <v>0.90900000000000003</v>
      </c>
      <c r="F287" s="341" t="s">
        <v>724</v>
      </c>
    </row>
    <row r="288" spans="1:6" ht="15.75" thickBot="1" x14ac:dyDescent="0.3">
      <c r="A288" s="135" t="s">
        <v>5418</v>
      </c>
      <c r="B288" s="135" t="s">
        <v>569</v>
      </c>
      <c r="C288" s="135" t="s">
        <v>781</v>
      </c>
      <c r="D288" s="135">
        <v>55</v>
      </c>
      <c r="E288" s="340">
        <f t="shared" si="4"/>
        <v>0.90900000000000003</v>
      </c>
      <c r="F288" s="341" t="s">
        <v>724</v>
      </c>
    </row>
    <row r="289" spans="1:6" ht="15.75" thickBot="1" x14ac:dyDescent="0.3">
      <c r="A289" s="135" t="s">
        <v>588</v>
      </c>
      <c r="B289" s="135" t="s">
        <v>600</v>
      </c>
      <c r="C289" s="135" t="s">
        <v>781</v>
      </c>
      <c r="D289" s="135">
        <v>55</v>
      </c>
      <c r="E289" s="340">
        <f t="shared" si="4"/>
        <v>0.90900000000000003</v>
      </c>
      <c r="F289" s="341" t="s">
        <v>724</v>
      </c>
    </row>
    <row r="290" spans="1:6" ht="15.75" thickBot="1" x14ac:dyDescent="0.3">
      <c r="A290" s="135" t="s">
        <v>2863</v>
      </c>
      <c r="B290" s="135" t="s">
        <v>161</v>
      </c>
      <c r="C290" s="135" t="s">
        <v>781</v>
      </c>
      <c r="D290" s="135">
        <v>54</v>
      </c>
      <c r="E290" s="340">
        <f t="shared" si="4"/>
        <v>0.90700000000000003</v>
      </c>
      <c r="F290" s="341" t="s">
        <v>724</v>
      </c>
    </row>
    <row r="291" spans="1:6" ht="15.75" thickBot="1" x14ac:dyDescent="0.3">
      <c r="A291" s="135" t="s">
        <v>5417</v>
      </c>
      <c r="B291" s="135" t="s">
        <v>781</v>
      </c>
      <c r="C291" s="135" t="s">
        <v>781</v>
      </c>
      <c r="D291" s="135">
        <v>54</v>
      </c>
      <c r="E291" s="340">
        <f t="shared" si="4"/>
        <v>0.90700000000000003</v>
      </c>
      <c r="F291" s="341" t="s">
        <v>724</v>
      </c>
    </row>
    <row r="292" spans="1:6" ht="15.75" thickBot="1" x14ac:dyDescent="0.3">
      <c r="A292" s="135" t="s">
        <v>604</v>
      </c>
      <c r="B292" s="135" t="s">
        <v>623</v>
      </c>
      <c r="C292" s="135" t="s">
        <v>781</v>
      </c>
      <c r="D292" s="135">
        <v>54</v>
      </c>
      <c r="E292" s="340">
        <f t="shared" si="4"/>
        <v>0.90700000000000003</v>
      </c>
      <c r="F292" s="341" t="s">
        <v>724</v>
      </c>
    </row>
    <row r="293" spans="1:6" ht="15.75" thickBot="1" x14ac:dyDescent="0.3">
      <c r="A293" s="135" t="s">
        <v>5416</v>
      </c>
      <c r="B293" s="135" t="s">
        <v>627</v>
      </c>
      <c r="C293" s="135" t="s">
        <v>631</v>
      </c>
      <c r="D293" s="135">
        <v>54</v>
      </c>
      <c r="E293" s="340">
        <f t="shared" si="4"/>
        <v>0.90700000000000003</v>
      </c>
      <c r="F293" s="341" t="s">
        <v>724</v>
      </c>
    </row>
    <row r="294" spans="1:6" ht="15.75" thickBot="1" x14ac:dyDescent="0.3">
      <c r="A294" s="135" t="s">
        <v>5415</v>
      </c>
      <c r="B294" s="135" t="s">
        <v>559</v>
      </c>
      <c r="C294" s="135" t="s">
        <v>781</v>
      </c>
      <c r="D294" s="135">
        <v>54</v>
      </c>
      <c r="E294" s="340">
        <f t="shared" si="4"/>
        <v>0.90700000000000003</v>
      </c>
      <c r="F294" s="341" t="s">
        <v>724</v>
      </c>
    </row>
    <row r="295" spans="1:6" ht="15.75" thickBot="1" x14ac:dyDescent="0.3">
      <c r="A295" s="135" t="s">
        <v>5414</v>
      </c>
      <c r="B295" s="135" t="s">
        <v>623</v>
      </c>
      <c r="C295" s="135" t="s">
        <v>781</v>
      </c>
      <c r="D295" s="135">
        <v>54</v>
      </c>
      <c r="E295" s="340">
        <f t="shared" si="4"/>
        <v>0.90700000000000003</v>
      </c>
      <c r="F295" s="341" t="s">
        <v>724</v>
      </c>
    </row>
    <row r="296" spans="1:6" ht="15.75" thickBot="1" x14ac:dyDescent="0.3">
      <c r="A296" s="135" t="s">
        <v>5413</v>
      </c>
      <c r="B296" s="135" t="s">
        <v>341</v>
      </c>
      <c r="C296" s="135" t="s">
        <v>781</v>
      </c>
      <c r="D296" s="135">
        <v>53</v>
      </c>
      <c r="E296" s="340">
        <f t="shared" si="4"/>
        <v>0.90400000000000003</v>
      </c>
      <c r="F296" s="341" t="s">
        <v>724</v>
      </c>
    </row>
    <row r="297" spans="1:6" ht="15.75" thickBot="1" x14ac:dyDescent="0.3">
      <c r="A297" s="135" t="s">
        <v>5412</v>
      </c>
      <c r="B297" s="135" t="s">
        <v>576</v>
      </c>
      <c r="C297" s="135" t="s">
        <v>781</v>
      </c>
      <c r="D297" s="135">
        <v>53</v>
      </c>
      <c r="E297" s="340">
        <f t="shared" si="4"/>
        <v>0.90400000000000003</v>
      </c>
      <c r="F297" s="341" t="s">
        <v>724</v>
      </c>
    </row>
    <row r="298" spans="1:6" ht="15.75" thickBot="1" x14ac:dyDescent="0.3">
      <c r="A298" s="135" t="s">
        <v>870</v>
      </c>
      <c r="B298" s="135" t="s">
        <v>566</v>
      </c>
      <c r="C298" s="135" t="s">
        <v>565</v>
      </c>
      <c r="D298" s="135">
        <v>53</v>
      </c>
      <c r="E298" s="340">
        <f t="shared" si="4"/>
        <v>0.90400000000000003</v>
      </c>
      <c r="F298" s="341" t="s">
        <v>724</v>
      </c>
    </row>
    <row r="299" spans="1:6" ht="15.75" thickBot="1" x14ac:dyDescent="0.3">
      <c r="A299" s="135" t="s">
        <v>5411</v>
      </c>
      <c r="B299" s="135" t="s">
        <v>781</v>
      </c>
      <c r="C299" s="135" t="s">
        <v>781</v>
      </c>
      <c r="D299" s="135">
        <v>53</v>
      </c>
      <c r="E299" s="340">
        <f t="shared" si="4"/>
        <v>0.90400000000000003</v>
      </c>
      <c r="F299" s="341" t="s">
        <v>724</v>
      </c>
    </row>
    <row r="300" spans="1:6" ht="15.75" thickBot="1" x14ac:dyDescent="0.3">
      <c r="A300" s="135" t="s">
        <v>5410</v>
      </c>
      <c r="B300" s="135" t="s">
        <v>781</v>
      </c>
      <c r="C300" s="135" t="s">
        <v>781</v>
      </c>
      <c r="D300" s="135">
        <v>53</v>
      </c>
      <c r="E300" s="340">
        <f t="shared" si="4"/>
        <v>0.90400000000000003</v>
      </c>
      <c r="F300" s="341" t="s">
        <v>724</v>
      </c>
    </row>
    <row r="301" spans="1:6" ht="15.75" thickBot="1" x14ac:dyDescent="0.3">
      <c r="A301" s="135" t="s">
        <v>5409</v>
      </c>
      <c r="B301" s="135" t="s">
        <v>781</v>
      </c>
      <c r="C301" s="135" t="s">
        <v>781</v>
      </c>
      <c r="D301" s="135">
        <v>53</v>
      </c>
      <c r="E301" s="340">
        <f t="shared" si="4"/>
        <v>0.90400000000000003</v>
      </c>
      <c r="F301" s="341" t="s">
        <v>724</v>
      </c>
    </row>
    <row r="302" spans="1:6" ht="15.75" thickBot="1" x14ac:dyDescent="0.3">
      <c r="A302" s="135" t="s">
        <v>5408</v>
      </c>
      <c r="B302" s="135" t="s">
        <v>781</v>
      </c>
      <c r="C302" s="135" t="s">
        <v>781</v>
      </c>
      <c r="D302" s="135">
        <v>53</v>
      </c>
      <c r="E302" s="340">
        <f t="shared" si="4"/>
        <v>0.90400000000000003</v>
      </c>
      <c r="F302" s="341" t="s">
        <v>724</v>
      </c>
    </row>
    <row r="303" spans="1:6" ht="15.75" thickBot="1" x14ac:dyDescent="0.3">
      <c r="A303" s="135" t="s">
        <v>5407</v>
      </c>
      <c r="B303" s="135" t="s">
        <v>781</v>
      </c>
      <c r="C303" s="135" t="s">
        <v>781</v>
      </c>
      <c r="D303" s="135">
        <v>53</v>
      </c>
      <c r="E303" s="340">
        <f t="shared" si="4"/>
        <v>0.90400000000000003</v>
      </c>
      <c r="F303" s="341" t="s">
        <v>724</v>
      </c>
    </row>
    <row r="304" spans="1:6" ht="15.75" thickBot="1" x14ac:dyDescent="0.3">
      <c r="A304" s="135" t="s">
        <v>784</v>
      </c>
      <c r="B304" s="135" t="s">
        <v>641</v>
      </c>
      <c r="C304" s="135" t="s">
        <v>781</v>
      </c>
      <c r="D304" s="135">
        <v>53</v>
      </c>
      <c r="E304" s="340">
        <f t="shared" si="4"/>
        <v>0.90400000000000003</v>
      </c>
      <c r="F304" s="341" t="s">
        <v>724</v>
      </c>
    </row>
    <row r="305" spans="1:6" ht="15.75" thickBot="1" x14ac:dyDescent="0.3">
      <c r="A305" s="135" t="s">
        <v>5406</v>
      </c>
      <c r="B305" s="135" t="s">
        <v>576</v>
      </c>
      <c r="C305" s="135" t="s">
        <v>781</v>
      </c>
      <c r="D305" s="135">
        <v>52</v>
      </c>
      <c r="E305" s="340">
        <f t="shared" si="4"/>
        <v>0.90200000000000002</v>
      </c>
      <c r="F305" s="341" t="s">
        <v>724</v>
      </c>
    </row>
    <row r="306" spans="1:6" ht="15.75" thickBot="1" x14ac:dyDescent="0.3">
      <c r="A306" s="135" t="s">
        <v>5405</v>
      </c>
      <c r="B306" s="135" t="s">
        <v>781</v>
      </c>
      <c r="C306" s="135" t="s">
        <v>781</v>
      </c>
      <c r="D306" s="135">
        <v>52</v>
      </c>
      <c r="E306" s="340">
        <f t="shared" si="4"/>
        <v>0.90200000000000002</v>
      </c>
      <c r="F306" s="341" t="s">
        <v>724</v>
      </c>
    </row>
    <row r="307" spans="1:6" ht="15.75" thickBot="1" x14ac:dyDescent="0.3">
      <c r="A307" s="135" t="s">
        <v>5404</v>
      </c>
      <c r="B307" s="135" t="s">
        <v>611</v>
      </c>
      <c r="C307" s="135" t="s">
        <v>781</v>
      </c>
      <c r="D307" s="135">
        <v>52</v>
      </c>
      <c r="E307" s="340">
        <f t="shared" si="4"/>
        <v>0.90200000000000002</v>
      </c>
      <c r="F307" s="341" t="s">
        <v>724</v>
      </c>
    </row>
    <row r="308" spans="1:6" ht="15.75" thickBot="1" x14ac:dyDescent="0.3">
      <c r="A308" s="135" t="s">
        <v>5403</v>
      </c>
      <c r="B308" s="135" t="s">
        <v>781</v>
      </c>
      <c r="C308" s="135" t="s">
        <v>781</v>
      </c>
      <c r="D308" s="135">
        <v>52</v>
      </c>
      <c r="E308" s="340">
        <f t="shared" si="4"/>
        <v>0.90200000000000002</v>
      </c>
      <c r="F308" s="341" t="s">
        <v>724</v>
      </c>
    </row>
    <row r="309" spans="1:6" ht="15.75" thickBot="1" x14ac:dyDescent="0.3">
      <c r="A309" s="135" t="s">
        <v>5402</v>
      </c>
      <c r="B309" s="135" t="s">
        <v>781</v>
      </c>
      <c r="C309" s="135" t="s">
        <v>781</v>
      </c>
      <c r="D309" s="135">
        <v>52</v>
      </c>
      <c r="E309" s="340">
        <f t="shared" si="4"/>
        <v>0.90200000000000002</v>
      </c>
      <c r="F309" s="341" t="s">
        <v>724</v>
      </c>
    </row>
    <row r="310" spans="1:6" ht="15.75" thickBot="1" x14ac:dyDescent="0.3">
      <c r="A310" s="135" t="s">
        <v>5401</v>
      </c>
      <c r="B310" s="135" t="s">
        <v>781</v>
      </c>
      <c r="C310" s="135" t="s">
        <v>781</v>
      </c>
      <c r="D310" s="135">
        <v>51</v>
      </c>
      <c r="E310" s="340">
        <f t="shared" si="4"/>
        <v>0.90100000000000002</v>
      </c>
      <c r="F310" s="341" t="s">
        <v>724</v>
      </c>
    </row>
    <row r="311" spans="1:6" ht="15.75" thickBot="1" x14ac:dyDescent="0.3">
      <c r="A311" s="135" t="s">
        <v>5400</v>
      </c>
      <c r="B311" s="135" t="s">
        <v>718</v>
      </c>
      <c r="C311" s="135" t="s">
        <v>781</v>
      </c>
      <c r="D311" s="135">
        <v>51</v>
      </c>
      <c r="E311" s="340">
        <f t="shared" si="4"/>
        <v>0.90100000000000002</v>
      </c>
      <c r="F311" s="341" t="s">
        <v>724</v>
      </c>
    </row>
    <row r="312" spans="1:6" ht="15.75" thickBot="1" x14ac:dyDescent="0.3">
      <c r="A312" s="135" t="s">
        <v>2257</v>
      </c>
      <c r="B312" s="135" t="s">
        <v>589</v>
      </c>
      <c r="C312" s="135" t="s">
        <v>781</v>
      </c>
      <c r="D312" s="135">
        <v>51</v>
      </c>
      <c r="E312" s="340">
        <f t="shared" si="4"/>
        <v>0.90100000000000002</v>
      </c>
      <c r="F312" s="341" t="s">
        <v>724</v>
      </c>
    </row>
    <row r="313" spans="1:6" ht="15.75" thickBot="1" x14ac:dyDescent="0.3">
      <c r="A313" s="135" t="s">
        <v>5399</v>
      </c>
      <c r="B313" s="135" t="s">
        <v>781</v>
      </c>
      <c r="C313" s="135" t="s">
        <v>781</v>
      </c>
      <c r="D313" s="135">
        <v>51</v>
      </c>
      <c r="E313" s="340">
        <f t="shared" si="4"/>
        <v>0.90100000000000002</v>
      </c>
      <c r="F313" s="341" t="s">
        <v>724</v>
      </c>
    </row>
    <row r="314" spans="1:6" ht="15.75" thickBot="1" x14ac:dyDescent="0.3">
      <c r="A314" s="135" t="s">
        <v>5398</v>
      </c>
      <c r="B314" s="135" t="s">
        <v>781</v>
      </c>
      <c r="C314" s="135" t="s">
        <v>781</v>
      </c>
      <c r="D314" s="135">
        <v>50</v>
      </c>
      <c r="E314" s="340">
        <f t="shared" si="4"/>
        <v>0.89900000000000002</v>
      </c>
      <c r="F314" s="341" t="s">
        <v>724</v>
      </c>
    </row>
    <row r="315" spans="1:6" ht="15.75" thickBot="1" x14ac:dyDescent="0.3">
      <c r="A315" s="135" t="s">
        <v>593</v>
      </c>
      <c r="B315" s="135" t="s">
        <v>576</v>
      </c>
      <c r="C315" s="135" t="s">
        <v>781</v>
      </c>
      <c r="D315" s="135">
        <v>50</v>
      </c>
      <c r="E315" s="340">
        <f t="shared" si="4"/>
        <v>0.89900000000000002</v>
      </c>
      <c r="F315" s="341" t="s">
        <v>724</v>
      </c>
    </row>
    <row r="316" spans="1:6" ht="15.75" thickBot="1" x14ac:dyDescent="0.3">
      <c r="A316" s="135" t="s">
        <v>2917</v>
      </c>
      <c r="B316" s="135" t="s">
        <v>603</v>
      </c>
      <c r="C316" s="135" t="s">
        <v>781</v>
      </c>
      <c r="D316" s="135">
        <v>50</v>
      </c>
      <c r="E316" s="340">
        <f t="shared" si="4"/>
        <v>0.89900000000000002</v>
      </c>
      <c r="F316" s="341" t="s">
        <v>724</v>
      </c>
    </row>
    <row r="317" spans="1:6" ht="15.75" thickBot="1" x14ac:dyDescent="0.3">
      <c r="A317" s="135" t="s">
        <v>2925</v>
      </c>
      <c r="B317" s="135" t="s">
        <v>1402</v>
      </c>
      <c r="C317" s="135" t="s">
        <v>781</v>
      </c>
      <c r="D317" s="135">
        <v>50</v>
      </c>
      <c r="E317" s="340">
        <f t="shared" si="4"/>
        <v>0.89900000000000002</v>
      </c>
      <c r="F317" s="341" t="s">
        <v>724</v>
      </c>
    </row>
    <row r="318" spans="1:6" ht="15.75" thickBot="1" x14ac:dyDescent="0.3">
      <c r="A318" s="135" t="s">
        <v>5397</v>
      </c>
      <c r="B318" s="135" t="s">
        <v>63</v>
      </c>
      <c r="C318" s="135" t="s">
        <v>781</v>
      </c>
      <c r="D318" s="135">
        <v>50</v>
      </c>
      <c r="E318" s="340">
        <f t="shared" si="4"/>
        <v>0.89900000000000002</v>
      </c>
      <c r="F318" s="341" t="s">
        <v>724</v>
      </c>
    </row>
    <row r="319" spans="1:6" ht="15.75" thickBot="1" x14ac:dyDescent="0.3">
      <c r="A319" s="135" t="s">
        <v>5396</v>
      </c>
      <c r="B319" s="135" t="s">
        <v>738</v>
      </c>
      <c r="C319" s="135" t="s">
        <v>781</v>
      </c>
      <c r="D319" s="135">
        <v>49</v>
      </c>
      <c r="E319" s="340">
        <f t="shared" si="4"/>
        <v>0.89800000000000002</v>
      </c>
      <c r="F319" s="341" t="s">
        <v>724</v>
      </c>
    </row>
    <row r="320" spans="1:6" ht="15.75" thickBot="1" x14ac:dyDescent="0.3">
      <c r="A320" s="135" t="s">
        <v>4028</v>
      </c>
      <c r="B320" s="135" t="s">
        <v>569</v>
      </c>
      <c r="C320" s="135" t="s">
        <v>781</v>
      </c>
      <c r="D320" s="135">
        <v>49</v>
      </c>
      <c r="E320" s="340">
        <f t="shared" si="4"/>
        <v>0.89800000000000002</v>
      </c>
      <c r="F320" s="341" t="s">
        <v>724</v>
      </c>
    </row>
    <row r="321" spans="1:6" ht="15.75" thickBot="1" x14ac:dyDescent="0.3">
      <c r="A321" s="135" t="s">
        <v>5395</v>
      </c>
      <c r="B321" s="135" t="s">
        <v>576</v>
      </c>
      <c r="C321" s="135" t="s">
        <v>781</v>
      </c>
      <c r="D321" s="135">
        <v>49</v>
      </c>
      <c r="E321" s="340">
        <f t="shared" si="4"/>
        <v>0.89800000000000002</v>
      </c>
      <c r="F321" s="341" t="s">
        <v>724</v>
      </c>
    </row>
    <row r="322" spans="1:6" ht="15.75" thickBot="1" x14ac:dyDescent="0.3">
      <c r="A322" s="135" t="s">
        <v>5394</v>
      </c>
      <c r="B322" s="135" t="s">
        <v>781</v>
      </c>
      <c r="C322" s="135" t="s">
        <v>781</v>
      </c>
      <c r="D322" s="135">
        <v>49</v>
      </c>
      <c r="E322" s="340">
        <f t="shared" si="4"/>
        <v>0.89800000000000002</v>
      </c>
      <c r="F322" s="341" t="s">
        <v>724</v>
      </c>
    </row>
    <row r="323" spans="1:6" ht="15.75" thickBot="1" x14ac:dyDescent="0.3">
      <c r="A323" s="135" t="s">
        <v>1524</v>
      </c>
      <c r="B323" s="135" t="s">
        <v>559</v>
      </c>
      <c r="C323" s="135" t="s">
        <v>781</v>
      </c>
      <c r="D323" s="135">
        <v>49</v>
      </c>
      <c r="E323" s="340">
        <f t="shared" si="4"/>
        <v>0.89800000000000002</v>
      </c>
      <c r="F323" s="341" t="s">
        <v>724</v>
      </c>
    </row>
    <row r="324" spans="1:6" ht="15.75" thickBot="1" x14ac:dyDescent="0.3">
      <c r="A324" s="135" t="s">
        <v>5393</v>
      </c>
      <c r="B324" s="135" t="s">
        <v>559</v>
      </c>
      <c r="C324" s="135" t="s">
        <v>560</v>
      </c>
      <c r="D324" s="135">
        <v>49</v>
      </c>
      <c r="E324" s="340">
        <f t="shared" si="4"/>
        <v>0.89800000000000002</v>
      </c>
      <c r="F324" s="341" t="s">
        <v>724</v>
      </c>
    </row>
    <row r="325" spans="1:6" ht="15.75" thickBot="1" x14ac:dyDescent="0.3">
      <c r="A325" s="135" t="s">
        <v>5392</v>
      </c>
      <c r="B325" s="135" t="s">
        <v>781</v>
      </c>
      <c r="C325" s="135" t="s">
        <v>781</v>
      </c>
      <c r="D325" s="135">
        <v>48</v>
      </c>
      <c r="E325" s="340">
        <f t="shared" si="4"/>
        <v>0.89600000000000002</v>
      </c>
      <c r="F325" s="341" t="s">
        <v>724</v>
      </c>
    </row>
    <row r="326" spans="1:6" ht="15.75" thickBot="1" x14ac:dyDescent="0.3">
      <c r="A326" s="135" t="s">
        <v>1100</v>
      </c>
      <c r="B326" s="135" t="s">
        <v>569</v>
      </c>
      <c r="C326" s="135" t="s">
        <v>781</v>
      </c>
      <c r="D326" s="135">
        <v>48</v>
      </c>
      <c r="E326" s="340">
        <f t="shared" si="4"/>
        <v>0.89600000000000002</v>
      </c>
      <c r="F326" s="341" t="s">
        <v>724</v>
      </c>
    </row>
    <row r="327" spans="1:6" ht="15.75" thickBot="1" x14ac:dyDescent="0.3">
      <c r="A327" s="135" t="s">
        <v>1090</v>
      </c>
      <c r="B327" s="135" t="s">
        <v>566</v>
      </c>
      <c r="C327" s="135" t="s">
        <v>634</v>
      </c>
      <c r="D327" s="135">
        <v>48</v>
      </c>
      <c r="E327" s="340">
        <f t="shared" ref="E327:E390" si="5">_xlfn.PERCENTRANK.INC(D$5:D$3125,D327)</f>
        <v>0.89600000000000002</v>
      </c>
      <c r="F327" s="341" t="s">
        <v>724</v>
      </c>
    </row>
    <row r="328" spans="1:6" ht="15.75" thickBot="1" x14ac:dyDescent="0.3">
      <c r="A328" s="135" t="s">
        <v>4898</v>
      </c>
      <c r="B328" s="135" t="s">
        <v>1079</v>
      </c>
      <c r="C328" s="135" t="s">
        <v>781</v>
      </c>
      <c r="D328" s="135">
        <v>48</v>
      </c>
      <c r="E328" s="340">
        <f t="shared" si="5"/>
        <v>0.89600000000000002</v>
      </c>
      <c r="F328" s="341" t="s">
        <v>724</v>
      </c>
    </row>
    <row r="329" spans="1:6" ht="15.75" thickBot="1" x14ac:dyDescent="0.3">
      <c r="A329" s="135" t="s">
        <v>1275</v>
      </c>
      <c r="B329" s="135" t="s">
        <v>706</v>
      </c>
      <c r="C329" s="135" t="s">
        <v>781</v>
      </c>
      <c r="D329" s="135">
        <v>48</v>
      </c>
      <c r="E329" s="340">
        <f t="shared" si="5"/>
        <v>0.89600000000000002</v>
      </c>
      <c r="F329" s="341" t="s">
        <v>724</v>
      </c>
    </row>
    <row r="330" spans="1:6" ht="15.75" thickBot="1" x14ac:dyDescent="0.3">
      <c r="A330" s="135" t="s">
        <v>2717</v>
      </c>
      <c r="B330" s="135" t="s">
        <v>699</v>
      </c>
      <c r="C330" s="135" t="s">
        <v>568</v>
      </c>
      <c r="D330" s="135">
        <v>47</v>
      </c>
      <c r="E330" s="340">
        <f t="shared" si="5"/>
        <v>0.89200000000000002</v>
      </c>
      <c r="F330" s="341" t="s">
        <v>724</v>
      </c>
    </row>
    <row r="331" spans="1:6" ht="15.75" thickBot="1" x14ac:dyDescent="0.3">
      <c r="A331" s="135" t="s">
        <v>4764</v>
      </c>
      <c r="B331" s="135" t="s">
        <v>569</v>
      </c>
      <c r="C331" s="135" t="s">
        <v>781</v>
      </c>
      <c r="D331" s="135">
        <v>47</v>
      </c>
      <c r="E331" s="340">
        <f t="shared" si="5"/>
        <v>0.89200000000000002</v>
      </c>
      <c r="F331" s="341" t="s">
        <v>724</v>
      </c>
    </row>
    <row r="332" spans="1:6" ht="15.75" thickBot="1" x14ac:dyDescent="0.3">
      <c r="A332" s="135" t="s">
        <v>4659</v>
      </c>
      <c r="B332" s="135" t="s">
        <v>63</v>
      </c>
      <c r="C332" s="135" t="s">
        <v>781</v>
      </c>
      <c r="D332" s="135">
        <v>47</v>
      </c>
      <c r="E332" s="340">
        <f t="shared" si="5"/>
        <v>0.89200000000000002</v>
      </c>
      <c r="F332" s="341" t="s">
        <v>724</v>
      </c>
    </row>
    <row r="333" spans="1:6" ht="15.75" thickBot="1" x14ac:dyDescent="0.3">
      <c r="A333" s="135" t="s">
        <v>587</v>
      </c>
      <c r="B333" s="135" t="s">
        <v>627</v>
      </c>
      <c r="C333" s="135" t="s">
        <v>781</v>
      </c>
      <c r="D333" s="135">
        <v>47</v>
      </c>
      <c r="E333" s="340">
        <f t="shared" si="5"/>
        <v>0.89200000000000002</v>
      </c>
      <c r="F333" s="341" t="s">
        <v>724</v>
      </c>
    </row>
    <row r="334" spans="1:6" ht="15.75" thickBot="1" x14ac:dyDescent="0.3">
      <c r="A334" s="135" t="s">
        <v>3641</v>
      </c>
      <c r="B334" s="135" t="s">
        <v>606</v>
      </c>
      <c r="C334" s="135" t="s">
        <v>781</v>
      </c>
      <c r="D334" s="135">
        <v>47</v>
      </c>
      <c r="E334" s="340">
        <f t="shared" si="5"/>
        <v>0.89200000000000002</v>
      </c>
      <c r="F334" s="341" t="s">
        <v>724</v>
      </c>
    </row>
    <row r="335" spans="1:6" ht="15.75" thickBot="1" x14ac:dyDescent="0.3">
      <c r="A335" s="135" t="s">
        <v>5391</v>
      </c>
      <c r="B335" s="135" t="s">
        <v>781</v>
      </c>
      <c r="C335" s="135" t="s">
        <v>781</v>
      </c>
      <c r="D335" s="135">
        <v>47</v>
      </c>
      <c r="E335" s="340">
        <f t="shared" si="5"/>
        <v>0.89200000000000002</v>
      </c>
      <c r="F335" s="341" t="s">
        <v>724</v>
      </c>
    </row>
    <row r="336" spans="1:6" ht="15.75" thickBot="1" x14ac:dyDescent="0.3">
      <c r="A336" s="135" t="s">
        <v>4763</v>
      </c>
      <c r="B336" s="135" t="s">
        <v>796</v>
      </c>
      <c r="C336" s="135" t="s">
        <v>781</v>
      </c>
      <c r="D336" s="135">
        <v>47</v>
      </c>
      <c r="E336" s="340">
        <f t="shared" si="5"/>
        <v>0.89200000000000002</v>
      </c>
      <c r="F336" s="341" t="s">
        <v>724</v>
      </c>
    </row>
    <row r="337" spans="1:6" ht="15.75" thickBot="1" x14ac:dyDescent="0.3">
      <c r="A337" s="135" t="s">
        <v>2348</v>
      </c>
      <c r="B337" s="135" t="s">
        <v>590</v>
      </c>
      <c r="C337" s="135" t="s">
        <v>781</v>
      </c>
      <c r="D337" s="135">
        <v>47</v>
      </c>
      <c r="E337" s="340">
        <f t="shared" si="5"/>
        <v>0.89200000000000002</v>
      </c>
      <c r="F337" s="341" t="s">
        <v>724</v>
      </c>
    </row>
    <row r="338" spans="1:6" ht="15.75" thickBot="1" x14ac:dyDescent="0.3">
      <c r="A338" s="135" t="s">
        <v>5390</v>
      </c>
      <c r="B338" s="135" t="s">
        <v>781</v>
      </c>
      <c r="C338" s="135" t="s">
        <v>781</v>
      </c>
      <c r="D338" s="135">
        <v>47</v>
      </c>
      <c r="E338" s="340">
        <f t="shared" si="5"/>
        <v>0.89200000000000002</v>
      </c>
      <c r="F338" s="341" t="s">
        <v>724</v>
      </c>
    </row>
    <row r="339" spans="1:6" ht="15.75" thickBot="1" x14ac:dyDescent="0.3">
      <c r="A339" s="135" t="s">
        <v>5389</v>
      </c>
      <c r="B339" s="135" t="s">
        <v>641</v>
      </c>
      <c r="C339" s="135" t="s">
        <v>781</v>
      </c>
      <c r="D339" s="135">
        <v>47</v>
      </c>
      <c r="E339" s="340">
        <f t="shared" si="5"/>
        <v>0.89200000000000002</v>
      </c>
      <c r="F339" s="341" t="s">
        <v>724</v>
      </c>
    </row>
    <row r="340" spans="1:6" ht="15.75" thickBot="1" x14ac:dyDescent="0.3">
      <c r="A340" s="135" t="s">
        <v>5388</v>
      </c>
      <c r="B340" s="135" t="s">
        <v>1102</v>
      </c>
      <c r="C340" s="135" t="s">
        <v>781</v>
      </c>
      <c r="D340" s="135">
        <v>47</v>
      </c>
      <c r="E340" s="340">
        <f t="shared" si="5"/>
        <v>0.89200000000000002</v>
      </c>
      <c r="F340" s="341" t="s">
        <v>724</v>
      </c>
    </row>
    <row r="341" spans="1:6" ht="15.75" thickBot="1" x14ac:dyDescent="0.3">
      <c r="A341" s="135" t="s">
        <v>5387</v>
      </c>
      <c r="B341" s="135" t="s">
        <v>781</v>
      </c>
      <c r="C341" s="135" t="s">
        <v>781</v>
      </c>
      <c r="D341" s="135">
        <v>47</v>
      </c>
      <c r="E341" s="340">
        <f t="shared" si="5"/>
        <v>0.89200000000000002</v>
      </c>
      <c r="F341" s="341" t="s">
        <v>724</v>
      </c>
    </row>
    <row r="342" spans="1:6" ht="15.75" thickBot="1" x14ac:dyDescent="0.3">
      <c r="A342" s="135" t="s">
        <v>5386</v>
      </c>
      <c r="B342" s="135" t="s">
        <v>781</v>
      </c>
      <c r="C342" s="135" t="s">
        <v>781</v>
      </c>
      <c r="D342" s="135">
        <v>46</v>
      </c>
      <c r="E342" s="340">
        <f t="shared" si="5"/>
        <v>0.89100000000000001</v>
      </c>
      <c r="F342" s="341" t="s">
        <v>724</v>
      </c>
    </row>
    <row r="343" spans="1:6" ht="15.75" thickBot="1" x14ac:dyDescent="0.3">
      <c r="A343" s="135" t="s">
        <v>5385</v>
      </c>
      <c r="B343" s="135" t="s">
        <v>781</v>
      </c>
      <c r="C343" s="135" t="s">
        <v>781</v>
      </c>
      <c r="D343" s="135">
        <v>46</v>
      </c>
      <c r="E343" s="340">
        <f t="shared" si="5"/>
        <v>0.89100000000000001</v>
      </c>
      <c r="F343" s="341" t="s">
        <v>724</v>
      </c>
    </row>
    <row r="344" spans="1:6" ht="15.75" thickBot="1" x14ac:dyDescent="0.3">
      <c r="A344" s="135" t="s">
        <v>5384</v>
      </c>
      <c r="B344" s="135" t="s">
        <v>491</v>
      </c>
      <c r="C344" s="135" t="s">
        <v>781</v>
      </c>
      <c r="D344" s="135">
        <v>46</v>
      </c>
      <c r="E344" s="340">
        <f t="shared" si="5"/>
        <v>0.89100000000000001</v>
      </c>
      <c r="F344" s="341" t="s">
        <v>724</v>
      </c>
    </row>
    <row r="345" spans="1:6" ht="15.75" thickBot="1" x14ac:dyDescent="0.3">
      <c r="A345" s="135" t="s">
        <v>1553</v>
      </c>
      <c r="B345" s="135" t="s">
        <v>161</v>
      </c>
      <c r="C345" s="135" t="s">
        <v>781</v>
      </c>
      <c r="D345" s="135">
        <v>45</v>
      </c>
      <c r="E345" s="340">
        <f t="shared" si="5"/>
        <v>0.88900000000000001</v>
      </c>
      <c r="F345" s="341" t="s">
        <v>724</v>
      </c>
    </row>
    <row r="346" spans="1:6" ht="15.75" thickBot="1" x14ac:dyDescent="0.3">
      <c r="A346" s="135" t="s">
        <v>5383</v>
      </c>
      <c r="B346" s="135" t="s">
        <v>576</v>
      </c>
      <c r="C346" s="135" t="s">
        <v>781</v>
      </c>
      <c r="D346" s="135">
        <v>45</v>
      </c>
      <c r="E346" s="340">
        <f t="shared" si="5"/>
        <v>0.88900000000000001</v>
      </c>
      <c r="F346" s="341" t="s">
        <v>724</v>
      </c>
    </row>
    <row r="347" spans="1:6" ht="15.75" thickBot="1" x14ac:dyDescent="0.3">
      <c r="A347" s="135" t="s">
        <v>5382</v>
      </c>
      <c r="B347" s="135" t="s">
        <v>781</v>
      </c>
      <c r="C347" s="135" t="s">
        <v>781</v>
      </c>
      <c r="D347" s="135">
        <v>45</v>
      </c>
      <c r="E347" s="340">
        <f t="shared" si="5"/>
        <v>0.88900000000000001</v>
      </c>
      <c r="F347" s="341" t="s">
        <v>724</v>
      </c>
    </row>
    <row r="348" spans="1:6" ht="15.75" thickBot="1" x14ac:dyDescent="0.3">
      <c r="A348" s="135" t="s">
        <v>5381</v>
      </c>
      <c r="B348" s="135" t="s">
        <v>781</v>
      </c>
      <c r="C348" s="135" t="s">
        <v>781</v>
      </c>
      <c r="D348" s="135">
        <v>45</v>
      </c>
      <c r="E348" s="340">
        <f t="shared" si="5"/>
        <v>0.88900000000000001</v>
      </c>
      <c r="F348" s="341" t="s">
        <v>724</v>
      </c>
    </row>
    <row r="349" spans="1:6" ht="15.75" thickBot="1" x14ac:dyDescent="0.3">
      <c r="A349" s="135" t="s">
        <v>5380</v>
      </c>
      <c r="B349" s="135" t="s">
        <v>1228</v>
      </c>
      <c r="C349" s="135" t="s">
        <v>781</v>
      </c>
      <c r="D349" s="135">
        <v>45</v>
      </c>
      <c r="E349" s="340">
        <f t="shared" si="5"/>
        <v>0.88900000000000001</v>
      </c>
      <c r="F349" s="341" t="s">
        <v>724</v>
      </c>
    </row>
    <row r="350" spans="1:6" ht="15.75" thickBot="1" x14ac:dyDescent="0.3">
      <c r="A350" s="135" t="s">
        <v>3973</v>
      </c>
      <c r="B350" s="135" t="s">
        <v>645</v>
      </c>
      <c r="C350" s="135" t="s">
        <v>781</v>
      </c>
      <c r="D350" s="135">
        <v>45</v>
      </c>
      <c r="E350" s="340">
        <f t="shared" si="5"/>
        <v>0.88900000000000001</v>
      </c>
      <c r="F350" s="341" t="s">
        <v>724</v>
      </c>
    </row>
    <row r="351" spans="1:6" ht="15.75" thickBot="1" x14ac:dyDescent="0.3">
      <c r="A351" s="135" t="s">
        <v>924</v>
      </c>
      <c r="B351" s="135" t="s">
        <v>557</v>
      </c>
      <c r="C351" s="135" t="s">
        <v>634</v>
      </c>
      <c r="D351" s="135">
        <v>45</v>
      </c>
      <c r="E351" s="340">
        <f t="shared" si="5"/>
        <v>0.88900000000000001</v>
      </c>
      <c r="F351" s="341" t="s">
        <v>724</v>
      </c>
    </row>
    <row r="352" spans="1:6" ht="15.75" thickBot="1" x14ac:dyDescent="0.3">
      <c r="A352" s="135" t="s">
        <v>4968</v>
      </c>
      <c r="B352" s="135" t="s">
        <v>569</v>
      </c>
      <c r="C352" s="135" t="s">
        <v>781</v>
      </c>
      <c r="D352" s="135">
        <v>44</v>
      </c>
      <c r="E352" s="340">
        <f t="shared" si="5"/>
        <v>0.88600000000000001</v>
      </c>
      <c r="F352" s="341" t="s">
        <v>724</v>
      </c>
    </row>
    <row r="353" spans="1:6" ht="15.75" thickBot="1" x14ac:dyDescent="0.3">
      <c r="A353" s="135" t="s">
        <v>5200</v>
      </c>
      <c r="B353" s="135" t="s">
        <v>569</v>
      </c>
      <c r="C353" s="135" t="s">
        <v>781</v>
      </c>
      <c r="D353" s="135">
        <v>44</v>
      </c>
      <c r="E353" s="340">
        <f t="shared" si="5"/>
        <v>0.88600000000000001</v>
      </c>
      <c r="F353" s="341" t="s">
        <v>724</v>
      </c>
    </row>
    <row r="354" spans="1:6" ht="15.75" thickBot="1" x14ac:dyDescent="0.3">
      <c r="A354" s="135" t="s">
        <v>2599</v>
      </c>
      <c r="B354" s="135" t="s">
        <v>740</v>
      </c>
      <c r="C354" s="135" t="s">
        <v>781</v>
      </c>
      <c r="D354" s="135">
        <v>44</v>
      </c>
      <c r="E354" s="340">
        <f t="shared" si="5"/>
        <v>0.88600000000000001</v>
      </c>
      <c r="F354" s="341" t="s">
        <v>724</v>
      </c>
    </row>
    <row r="355" spans="1:6" ht="15.75" thickBot="1" x14ac:dyDescent="0.3">
      <c r="A355" s="135" t="s">
        <v>1807</v>
      </c>
      <c r="B355" s="135" t="s">
        <v>590</v>
      </c>
      <c r="C355" s="135" t="s">
        <v>781</v>
      </c>
      <c r="D355" s="135">
        <v>44</v>
      </c>
      <c r="E355" s="340">
        <f t="shared" si="5"/>
        <v>0.88600000000000001</v>
      </c>
      <c r="F355" s="341" t="s">
        <v>724</v>
      </c>
    </row>
    <row r="356" spans="1:6" ht="15.75" thickBot="1" x14ac:dyDescent="0.3">
      <c r="A356" s="135" t="s">
        <v>5379</v>
      </c>
      <c r="B356" s="135" t="s">
        <v>781</v>
      </c>
      <c r="C356" s="135" t="s">
        <v>781</v>
      </c>
      <c r="D356" s="135">
        <v>44</v>
      </c>
      <c r="E356" s="340">
        <f t="shared" si="5"/>
        <v>0.88600000000000001</v>
      </c>
      <c r="F356" s="341" t="s">
        <v>724</v>
      </c>
    </row>
    <row r="357" spans="1:6" ht="15.75" thickBot="1" x14ac:dyDescent="0.3">
      <c r="A357" s="135" t="s">
        <v>5018</v>
      </c>
      <c r="B357" s="135" t="s">
        <v>590</v>
      </c>
      <c r="C357" s="135" t="s">
        <v>781</v>
      </c>
      <c r="D357" s="135">
        <v>44</v>
      </c>
      <c r="E357" s="340">
        <f t="shared" si="5"/>
        <v>0.88600000000000001</v>
      </c>
      <c r="F357" s="341" t="s">
        <v>724</v>
      </c>
    </row>
    <row r="358" spans="1:6" ht="15.75" thickBot="1" x14ac:dyDescent="0.3">
      <c r="A358" s="135" t="s">
        <v>5378</v>
      </c>
      <c r="B358" s="135" t="s">
        <v>706</v>
      </c>
      <c r="C358" s="135" t="s">
        <v>781</v>
      </c>
      <c r="D358" s="135">
        <v>44</v>
      </c>
      <c r="E358" s="340">
        <f t="shared" si="5"/>
        <v>0.88600000000000001</v>
      </c>
      <c r="F358" s="341" t="s">
        <v>724</v>
      </c>
    </row>
    <row r="359" spans="1:6" ht="15.75" thickBot="1" x14ac:dyDescent="0.3">
      <c r="A359" s="135" t="s">
        <v>608</v>
      </c>
      <c r="B359" s="135" t="s">
        <v>641</v>
      </c>
      <c r="C359" s="135" t="s">
        <v>161</v>
      </c>
      <c r="D359" s="135">
        <v>44</v>
      </c>
      <c r="E359" s="340">
        <f t="shared" si="5"/>
        <v>0.88600000000000001</v>
      </c>
      <c r="F359" s="341" t="s">
        <v>724</v>
      </c>
    </row>
    <row r="360" spans="1:6" ht="15.75" thickBot="1" x14ac:dyDescent="0.3">
      <c r="A360" s="135" t="s">
        <v>5377</v>
      </c>
      <c r="B360" s="135" t="s">
        <v>781</v>
      </c>
      <c r="C360" s="135" t="s">
        <v>781</v>
      </c>
      <c r="D360" s="135">
        <v>43</v>
      </c>
      <c r="E360" s="340">
        <f t="shared" si="5"/>
        <v>0.88300000000000001</v>
      </c>
      <c r="F360" s="341" t="s">
        <v>724</v>
      </c>
    </row>
    <row r="361" spans="1:6" ht="15.75" thickBot="1" x14ac:dyDescent="0.3">
      <c r="A361" s="135" t="s">
        <v>5376</v>
      </c>
      <c r="B361" s="135" t="s">
        <v>569</v>
      </c>
      <c r="C361" s="135" t="s">
        <v>781</v>
      </c>
      <c r="D361" s="135">
        <v>43</v>
      </c>
      <c r="E361" s="340">
        <f t="shared" si="5"/>
        <v>0.88300000000000001</v>
      </c>
      <c r="F361" s="341" t="s">
        <v>724</v>
      </c>
    </row>
    <row r="362" spans="1:6" ht="15.75" thickBot="1" x14ac:dyDescent="0.3">
      <c r="A362" s="135" t="s">
        <v>3223</v>
      </c>
      <c r="B362" s="135" t="s">
        <v>1554</v>
      </c>
      <c r="C362" s="135" t="s">
        <v>781</v>
      </c>
      <c r="D362" s="135">
        <v>43</v>
      </c>
      <c r="E362" s="340">
        <f t="shared" si="5"/>
        <v>0.88300000000000001</v>
      </c>
      <c r="F362" s="341" t="s">
        <v>724</v>
      </c>
    </row>
    <row r="363" spans="1:6" ht="15.75" thickBot="1" x14ac:dyDescent="0.3">
      <c r="A363" s="135" t="s">
        <v>5375</v>
      </c>
      <c r="B363" s="135" t="s">
        <v>576</v>
      </c>
      <c r="C363" s="135" t="s">
        <v>781</v>
      </c>
      <c r="D363" s="135">
        <v>43</v>
      </c>
      <c r="E363" s="340">
        <f t="shared" si="5"/>
        <v>0.88300000000000001</v>
      </c>
      <c r="F363" s="341" t="s">
        <v>724</v>
      </c>
    </row>
    <row r="364" spans="1:6" ht="15.75" thickBot="1" x14ac:dyDescent="0.3">
      <c r="A364" s="135" t="s">
        <v>868</v>
      </c>
      <c r="B364" s="135" t="s">
        <v>601</v>
      </c>
      <c r="C364" s="135" t="s">
        <v>781</v>
      </c>
      <c r="D364" s="135">
        <v>43</v>
      </c>
      <c r="E364" s="340">
        <f t="shared" si="5"/>
        <v>0.88300000000000001</v>
      </c>
      <c r="F364" s="341" t="s">
        <v>724</v>
      </c>
    </row>
    <row r="365" spans="1:6" ht="15.75" thickBot="1" x14ac:dyDescent="0.3">
      <c r="A365" s="135" t="s">
        <v>5374</v>
      </c>
      <c r="B365" s="135" t="s">
        <v>702</v>
      </c>
      <c r="C365" s="135" t="s">
        <v>796</v>
      </c>
      <c r="D365" s="135">
        <v>43</v>
      </c>
      <c r="E365" s="340">
        <f t="shared" si="5"/>
        <v>0.88300000000000001</v>
      </c>
      <c r="F365" s="341" t="s">
        <v>724</v>
      </c>
    </row>
    <row r="366" spans="1:6" ht="15.75" thickBot="1" x14ac:dyDescent="0.3">
      <c r="A366" s="135" t="s">
        <v>4617</v>
      </c>
      <c r="B366" s="135" t="s">
        <v>590</v>
      </c>
      <c r="C366" s="135" t="s">
        <v>781</v>
      </c>
      <c r="D366" s="135">
        <v>43</v>
      </c>
      <c r="E366" s="340">
        <f t="shared" si="5"/>
        <v>0.88300000000000001</v>
      </c>
      <c r="F366" s="341" t="s">
        <v>724</v>
      </c>
    </row>
    <row r="367" spans="1:6" ht="15.75" thickBot="1" x14ac:dyDescent="0.3">
      <c r="A367" s="135" t="s">
        <v>588</v>
      </c>
      <c r="B367" s="135" t="s">
        <v>677</v>
      </c>
      <c r="C367" s="135" t="s">
        <v>781</v>
      </c>
      <c r="D367" s="135">
        <v>43</v>
      </c>
      <c r="E367" s="340">
        <f t="shared" si="5"/>
        <v>0.88300000000000001</v>
      </c>
      <c r="F367" s="341" t="s">
        <v>724</v>
      </c>
    </row>
    <row r="368" spans="1:6" ht="15.75" thickBot="1" x14ac:dyDescent="0.3">
      <c r="A368" s="135" t="s">
        <v>5373</v>
      </c>
      <c r="B368" s="135" t="s">
        <v>177</v>
      </c>
      <c r="C368" s="135" t="s">
        <v>1091</v>
      </c>
      <c r="D368" s="135">
        <v>43</v>
      </c>
      <c r="E368" s="340">
        <f t="shared" si="5"/>
        <v>0.88300000000000001</v>
      </c>
      <c r="F368" s="341" t="s">
        <v>724</v>
      </c>
    </row>
    <row r="369" spans="1:6" ht="15.75" thickBot="1" x14ac:dyDescent="0.3">
      <c r="A369" s="135" t="s">
        <v>5372</v>
      </c>
      <c r="B369" s="135" t="s">
        <v>781</v>
      </c>
      <c r="C369" s="135" t="s">
        <v>781</v>
      </c>
      <c r="D369" s="135">
        <v>43</v>
      </c>
      <c r="E369" s="340">
        <f t="shared" si="5"/>
        <v>0.88300000000000001</v>
      </c>
      <c r="F369" s="341" t="s">
        <v>724</v>
      </c>
    </row>
    <row r="370" spans="1:6" ht="15.75" thickBot="1" x14ac:dyDescent="0.3">
      <c r="A370" s="135" t="s">
        <v>5371</v>
      </c>
      <c r="B370" s="135" t="s">
        <v>192</v>
      </c>
      <c r="C370" s="135" t="s">
        <v>1554</v>
      </c>
      <c r="D370" s="135">
        <v>42</v>
      </c>
      <c r="E370" s="340">
        <f t="shared" si="5"/>
        <v>0.88100000000000001</v>
      </c>
      <c r="F370" s="341" t="s">
        <v>724</v>
      </c>
    </row>
    <row r="371" spans="1:6" ht="15.75" thickBot="1" x14ac:dyDescent="0.3">
      <c r="A371" s="135" t="s">
        <v>5370</v>
      </c>
      <c r="B371" s="135" t="s">
        <v>781</v>
      </c>
      <c r="C371" s="135" t="s">
        <v>781</v>
      </c>
      <c r="D371" s="135">
        <v>42</v>
      </c>
      <c r="E371" s="340">
        <f t="shared" si="5"/>
        <v>0.88100000000000001</v>
      </c>
      <c r="F371" s="341" t="s">
        <v>724</v>
      </c>
    </row>
    <row r="372" spans="1:6" ht="15.75" thickBot="1" x14ac:dyDescent="0.3">
      <c r="A372" s="135" t="s">
        <v>81</v>
      </c>
      <c r="B372" s="135" t="s">
        <v>1067</v>
      </c>
      <c r="C372" s="135" t="s">
        <v>675</v>
      </c>
      <c r="D372" s="135">
        <v>42</v>
      </c>
      <c r="E372" s="340">
        <f t="shared" si="5"/>
        <v>0.88100000000000001</v>
      </c>
      <c r="F372" s="341" t="s">
        <v>724</v>
      </c>
    </row>
    <row r="373" spans="1:6" ht="15.75" thickBot="1" x14ac:dyDescent="0.3">
      <c r="A373" s="135" t="s">
        <v>3989</v>
      </c>
      <c r="B373" s="135" t="s">
        <v>634</v>
      </c>
      <c r="C373" s="135" t="s">
        <v>781</v>
      </c>
      <c r="D373" s="135">
        <v>42</v>
      </c>
      <c r="E373" s="340">
        <f t="shared" si="5"/>
        <v>0.88100000000000001</v>
      </c>
      <c r="F373" s="341" t="s">
        <v>724</v>
      </c>
    </row>
    <row r="374" spans="1:6" ht="15.75" thickBot="1" x14ac:dyDescent="0.3">
      <c r="A374" s="135" t="s">
        <v>686</v>
      </c>
      <c r="B374" s="135" t="s">
        <v>1402</v>
      </c>
      <c r="C374" s="135" t="s">
        <v>781</v>
      </c>
      <c r="D374" s="135">
        <v>42</v>
      </c>
      <c r="E374" s="340">
        <f t="shared" si="5"/>
        <v>0.88100000000000001</v>
      </c>
      <c r="F374" s="341" t="s">
        <v>724</v>
      </c>
    </row>
    <row r="375" spans="1:6" ht="15.75" thickBot="1" x14ac:dyDescent="0.3">
      <c r="A375" s="135" t="s">
        <v>5369</v>
      </c>
      <c r="B375" s="135" t="s">
        <v>341</v>
      </c>
      <c r="C375" s="135" t="s">
        <v>781</v>
      </c>
      <c r="D375" s="135">
        <v>42</v>
      </c>
      <c r="E375" s="340">
        <f t="shared" si="5"/>
        <v>0.88100000000000001</v>
      </c>
      <c r="F375" s="341" t="s">
        <v>724</v>
      </c>
    </row>
    <row r="376" spans="1:6" ht="15.75" thickBot="1" x14ac:dyDescent="0.3">
      <c r="A376" s="135" t="s">
        <v>5368</v>
      </c>
      <c r="B376" s="135" t="s">
        <v>781</v>
      </c>
      <c r="C376" s="135" t="s">
        <v>781</v>
      </c>
      <c r="D376" s="135">
        <v>41</v>
      </c>
      <c r="E376" s="340">
        <f t="shared" si="5"/>
        <v>0.88</v>
      </c>
      <c r="F376" s="341" t="s">
        <v>724</v>
      </c>
    </row>
    <row r="377" spans="1:6" ht="15.75" thickBot="1" x14ac:dyDescent="0.3">
      <c r="A377" s="135" t="s">
        <v>608</v>
      </c>
      <c r="B377" s="135" t="s">
        <v>161</v>
      </c>
      <c r="C377" s="135" t="s">
        <v>781</v>
      </c>
      <c r="D377" s="135">
        <v>41</v>
      </c>
      <c r="E377" s="340">
        <f t="shared" si="5"/>
        <v>0.88</v>
      </c>
      <c r="F377" s="341" t="s">
        <v>724</v>
      </c>
    </row>
    <row r="378" spans="1:6" ht="15.75" thickBot="1" x14ac:dyDescent="0.3">
      <c r="A378" s="135" t="s">
        <v>4062</v>
      </c>
      <c r="B378" s="135" t="s">
        <v>586</v>
      </c>
      <c r="C378" s="135" t="s">
        <v>781</v>
      </c>
      <c r="D378" s="135">
        <v>41</v>
      </c>
      <c r="E378" s="340">
        <f t="shared" si="5"/>
        <v>0.88</v>
      </c>
      <c r="F378" s="341" t="s">
        <v>724</v>
      </c>
    </row>
    <row r="379" spans="1:6" ht="15.75" thickBot="1" x14ac:dyDescent="0.3">
      <c r="A379" s="135" t="s">
        <v>987</v>
      </c>
      <c r="B379" s="135" t="s">
        <v>746</v>
      </c>
      <c r="C379" s="135" t="s">
        <v>781</v>
      </c>
      <c r="D379" s="135">
        <v>41</v>
      </c>
      <c r="E379" s="340">
        <f t="shared" si="5"/>
        <v>0.88</v>
      </c>
      <c r="F379" s="341" t="s">
        <v>724</v>
      </c>
    </row>
    <row r="380" spans="1:6" ht="15.75" thickBot="1" x14ac:dyDescent="0.3">
      <c r="A380" s="135" t="s">
        <v>5367</v>
      </c>
      <c r="B380" s="135" t="s">
        <v>781</v>
      </c>
      <c r="C380" s="135" t="s">
        <v>781</v>
      </c>
      <c r="D380" s="135">
        <v>41</v>
      </c>
      <c r="E380" s="340">
        <f t="shared" si="5"/>
        <v>0.88</v>
      </c>
      <c r="F380" s="341" t="s">
        <v>724</v>
      </c>
    </row>
    <row r="381" spans="1:6" ht="15.75" thickBot="1" x14ac:dyDescent="0.3">
      <c r="A381" s="135" t="s">
        <v>5366</v>
      </c>
      <c r="B381" s="135" t="s">
        <v>161</v>
      </c>
      <c r="C381" s="135" t="s">
        <v>781</v>
      </c>
      <c r="D381" s="135">
        <v>40</v>
      </c>
      <c r="E381" s="340">
        <f t="shared" si="5"/>
        <v>0.878</v>
      </c>
      <c r="F381" s="341" t="s">
        <v>724</v>
      </c>
    </row>
    <row r="382" spans="1:6" ht="15.75" thickBot="1" x14ac:dyDescent="0.3">
      <c r="A382" s="135" t="s">
        <v>608</v>
      </c>
      <c r="B382" s="135" t="s">
        <v>569</v>
      </c>
      <c r="C382" s="135" t="s">
        <v>781</v>
      </c>
      <c r="D382" s="135">
        <v>40</v>
      </c>
      <c r="E382" s="340">
        <f t="shared" si="5"/>
        <v>0.878</v>
      </c>
      <c r="F382" s="341" t="s">
        <v>724</v>
      </c>
    </row>
    <row r="383" spans="1:6" ht="15.75" thickBot="1" x14ac:dyDescent="0.3">
      <c r="A383" s="135" t="s">
        <v>5365</v>
      </c>
      <c r="B383" s="135" t="s">
        <v>738</v>
      </c>
      <c r="C383" s="135" t="s">
        <v>586</v>
      </c>
      <c r="D383" s="135">
        <v>40</v>
      </c>
      <c r="E383" s="340">
        <f t="shared" si="5"/>
        <v>0.878</v>
      </c>
      <c r="F383" s="341" t="s">
        <v>724</v>
      </c>
    </row>
    <row r="384" spans="1:6" ht="15.75" thickBot="1" x14ac:dyDescent="0.3">
      <c r="A384" s="135" t="s">
        <v>5364</v>
      </c>
      <c r="B384" s="135" t="s">
        <v>781</v>
      </c>
      <c r="C384" s="135" t="s">
        <v>781</v>
      </c>
      <c r="D384" s="135">
        <v>40</v>
      </c>
      <c r="E384" s="340">
        <f t="shared" si="5"/>
        <v>0.878</v>
      </c>
      <c r="F384" s="341" t="s">
        <v>724</v>
      </c>
    </row>
    <row r="385" spans="1:6" ht="15.75" thickBot="1" x14ac:dyDescent="0.3">
      <c r="A385" s="135" t="s">
        <v>1501</v>
      </c>
      <c r="B385" s="135" t="s">
        <v>161</v>
      </c>
      <c r="C385" s="135" t="s">
        <v>641</v>
      </c>
      <c r="D385" s="135">
        <v>40</v>
      </c>
      <c r="E385" s="340">
        <f t="shared" si="5"/>
        <v>0.878</v>
      </c>
      <c r="F385" s="341" t="s">
        <v>724</v>
      </c>
    </row>
    <row r="386" spans="1:6" ht="15.75" thickBot="1" x14ac:dyDescent="0.3">
      <c r="A386" s="135" t="s">
        <v>5363</v>
      </c>
      <c r="B386" s="135" t="s">
        <v>569</v>
      </c>
      <c r="C386" s="135" t="s">
        <v>781</v>
      </c>
      <c r="D386" s="135">
        <v>40</v>
      </c>
      <c r="E386" s="340">
        <f t="shared" si="5"/>
        <v>0.878</v>
      </c>
      <c r="F386" s="341" t="s">
        <v>724</v>
      </c>
    </row>
    <row r="387" spans="1:6" ht="15.75" thickBot="1" x14ac:dyDescent="0.3">
      <c r="A387" s="135" t="s">
        <v>5362</v>
      </c>
      <c r="B387" s="135" t="s">
        <v>738</v>
      </c>
      <c r="C387" s="135" t="s">
        <v>781</v>
      </c>
      <c r="D387" s="135">
        <v>39</v>
      </c>
      <c r="E387" s="340">
        <f t="shared" si="5"/>
        <v>0.876</v>
      </c>
      <c r="F387" s="341" t="s">
        <v>724</v>
      </c>
    </row>
    <row r="388" spans="1:6" ht="15.75" thickBot="1" x14ac:dyDescent="0.3">
      <c r="A388" s="135" t="s">
        <v>5361</v>
      </c>
      <c r="B388" s="135" t="s">
        <v>631</v>
      </c>
      <c r="C388" s="135" t="s">
        <v>491</v>
      </c>
      <c r="D388" s="135">
        <v>39</v>
      </c>
      <c r="E388" s="340">
        <f t="shared" si="5"/>
        <v>0.876</v>
      </c>
      <c r="F388" s="341" t="s">
        <v>724</v>
      </c>
    </row>
    <row r="389" spans="1:6" ht="15.75" thickBot="1" x14ac:dyDescent="0.3">
      <c r="A389" s="135" t="s">
        <v>1692</v>
      </c>
      <c r="B389" s="135" t="s">
        <v>560</v>
      </c>
      <c r="C389" s="135" t="s">
        <v>690</v>
      </c>
      <c r="D389" s="135">
        <v>39</v>
      </c>
      <c r="E389" s="340">
        <f t="shared" si="5"/>
        <v>0.876</v>
      </c>
      <c r="F389" s="341" t="s">
        <v>724</v>
      </c>
    </row>
    <row r="390" spans="1:6" ht="15.75" thickBot="1" x14ac:dyDescent="0.3">
      <c r="A390" s="135" t="s">
        <v>4187</v>
      </c>
      <c r="B390" s="135" t="s">
        <v>617</v>
      </c>
      <c r="C390" s="135" t="s">
        <v>781</v>
      </c>
      <c r="D390" s="135">
        <v>39</v>
      </c>
      <c r="E390" s="340">
        <f t="shared" si="5"/>
        <v>0.876</v>
      </c>
      <c r="F390" s="341" t="s">
        <v>724</v>
      </c>
    </row>
    <row r="391" spans="1:6" ht="15.75" thickBot="1" x14ac:dyDescent="0.3">
      <c r="A391" s="135" t="s">
        <v>604</v>
      </c>
      <c r="B391" s="135" t="s">
        <v>603</v>
      </c>
      <c r="C391" s="135" t="s">
        <v>781</v>
      </c>
      <c r="D391" s="135">
        <v>39</v>
      </c>
      <c r="E391" s="340">
        <f t="shared" ref="E391:E454" si="6">_xlfn.PERCENTRANK.INC(D$5:D$3125,D391)</f>
        <v>0.876</v>
      </c>
      <c r="F391" s="341" t="s">
        <v>724</v>
      </c>
    </row>
    <row r="392" spans="1:6" ht="15.75" thickBot="1" x14ac:dyDescent="0.3">
      <c r="A392" s="135" t="s">
        <v>720</v>
      </c>
      <c r="B392" s="135" t="s">
        <v>576</v>
      </c>
      <c r="C392" s="135" t="s">
        <v>161</v>
      </c>
      <c r="D392" s="135">
        <v>38</v>
      </c>
      <c r="E392" s="340">
        <f t="shared" si="6"/>
        <v>0.873</v>
      </c>
      <c r="F392" s="341" t="s">
        <v>724</v>
      </c>
    </row>
    <row r="393" spans="1:6" ht="15.75" thickBot="1" x14ac:dyDescent="0.3">
      <c r="A393" s="135" t="s">
        <v>604</v>
      </c>
      <c r="B393" s="135" t="s">
        <v>583</v>
      </c>
      <c r="C393" s="135" t="s">
        <v>781</v>
      </c>
      <c r="D393" s="135">
        <v>38</v>
      </c>
      <c r="E393" s="340">
        <f t="shared" si="6"/>
        <v>0.873</v>
      </c>
      <c r="F393" s="341" t="s">
        <v>724</v>
      </c>
    </row>
    <row r="394" spans="1:6" ht="15.75" thickBot="1" x14ac:dyDescent="0.3">
      <c r="A394" s="135" t="s">
        <v>588</v>
      </c>
      <c r="B394" s="135" t="s">
        <v>341</v>
      </c>
      <c r="C394" s="135" t="s">
        <v>781</v>
      </c>
      <c r="D394" s="135">
        <v>38</v>
      </c>
      <c r="E394" s="340">
        <f t="shared" si="6"/>
        <v>0.873</v>
      </c>
      <c r="F394" s="341" t="s">
        <v>724</v>
      </c>
    </row>
    <row r="395" spans="1:6" ht="15.75" thickBot="1" x14ac:dyDescent="0.3">
      <c r="A395" s="135" t="s">
        <v>5333</v>
      </c>
      <c r="B395" s="135" t="s">
        <v>576</v>
      </c>
      <c r="C395" s="135" t="s">
        <v>781</v>
      </c>
      <c r="D395" s="135">
        <v>38</v>
      </c>
      <c r="E395" s="340">
        <f t="shared" si="6"/>
        <v>0.873</v>
      </c>
      <c r="F395" s="341" t="s">
        <v>724</v>
      </c>
    </row>
    <row r="396" spans="1:6" ht="15.75" thickBot="1" x14ac:dyDescent="0.3">
      <c r="A396" s="135" t="s">
        <v>4805</v>
      </c>
      <c r="B396" s="135" t="s">
        <v>627</v>
      </c>
      <c r="C396" s="135" t="s">
        <v>569</v>
      </c>
      <c r="D396" s="135">
        <v>38</v>
      </c>
      <c r="E396" s="340">
        <f t="shared" si="6"/>
        <v>0.873</v>
      </c>
      <c r="F396" s="341" t="s">
        <v>724</v>
      </c>
    </row>
    <row r="397" spans="1:6" ht="15.75" thickBot="1" x14ac:dyDescent="0.3">
      <c r="A397" s="135" t="s">
        <v>5360</v>
      </c>
      <c r="B397" s="135" t="s">
        <v>781</v>
      </c>
      <c r="C397" s="135" t="s">
        <v>781</v>
      </c>
      <c r="D397" s="135">
        <v>38</v>
      </c>
      <c r="E397" s="340">
        <f t="shared" si="6"/>
        <v>0.873</v>
      </c>
      <c r="F397" s="341" t="s">
        <v>724</v>
      </c>
    </row>
    <row r="398" spans="1:6" ht="15.75" thickBot="1" x14ac:dyDescent="0.3">
      <c r="A398" s="135" t="s">
        <v>1050</v>
      </c>
      <c r="B398" s="135" t="s">
        <v>1083</v>
      </c>
      <c r="C398" s="135" t="s">
        <v>702</v>
      </c>
      <c r="D398" s="135">
        <v>38</v>
      </c>
      <c r="E398" s="340">
        <f t="shared" si="6"/>
        <v>0.873</v>
      </c>
      <c r="F398" s="341" t="s">
        <v>724</v>
      </c>
    </row>
    <row r="399" spans="1:6" ht="15.75" thickBot="1" x14ac:dyDescent="0.3">
      <c r="A399" s="135" t="s">
        <v>2292</v>
      </c>
      <c r="B399" s="135" t="s">
        <v>636</v>
      </c>
      <c r="C399" s="135" t="s">
        <v>781</v>
      </c>
      <c r="D399" s="135">
        <v>38</v>
      </c>
      <c r="E399" s="340">
        <f t="shared" si="6"/>
        <v>0.873</v>
      </c>
      <c r="F399" s="341" t="s">
        <v>724</v>
      </c>
    </row>
    <row r="400" spans="1:6" ht="15.75" thickBot="1" x14ac:dyDescent="0.3">
      <c r="A400" s="135" t="s">
        <v>5359</v>
      </c>
      <c r="B400" s="135" t="s">
        <v>781</v>
      </c>
      <c r="C400" s="135" t="s">
        <v>781</v>
      </c>
      <c r="D400" s="135">
        <v>38</v>
      </c>
      <c r="E400" s="340">
        <f t="shared" si="6"/>
        <v>0.873</v>
      </c>
      <c r="F400" s="341" t="s">
        <v>724</v>
      </c>
    </row>
    <row r="401" spans="1:6" ht="15.75" thickBot="1" x14ac:dyDescent="0.3">
      <c r="A401" s="135" t="s">
        <v>5358</v>
      </c>
      <c r="B401" s="135" t="s">
        <v>781</v>
      </c>
      <c r="C401" s="135" t="s">
        <v>781</v>
      </c>
      <c r="D401" s="135">
        <v>37</v>
      </c>
      <c r="E401" s="340">
        <f t="shared" si="6"/>
        <v>0.871</v>
      </c>
      <c r="F401" s="341" t="s">
        <v>724</v>
      </c>
    </row>
    <row r="402" spans="1:6" ht="15.75" thickBot="1" x14ac:dyDescent="0.3">
      <c r="A402" s="135" t="s">
        <v>588</v>
      </c>
      <c r="B402" s="135" t="s">
        <v>63</v>
      </c>
      <c r="C402" s="135" t="s">
        <v>688</v>
      </c>
      <c r="D402" s="135">
        <v>37</v>
      </c>
      <c r="E402" s="340">
        <f t="shared" si="6"/>
        <v>0.871</v>
      </c>
      <c r="F402" s="341" t="s">
        <v>724</v>
      </c>
    </row>
    <row r="403" spans="1:6" ht="15.75" thickBot="1" x14ac:dyDescent="0.3">
      <c r="A403" s="135" t="s">
        <v>5357</v>
      </c>
      <c r="B403" s="135" t="s">
        <v>781</v>
      </c>
      <c r="C403" s="135" t="s">
        <v>781</v>
      </c>
      <c r="D403" s="135">
        <v>37</v>
      </c>
      <c r="E403" s="340">
        <f t="shared" si="6"/>
        <v>0.871</v>
      </c>
      <c r="F403" s="341" t="s">
        <v>724</v>
      </c>
    </row>
    <row r="404" spans="1:6" ht="15.75" thickBot="1" x14ac:dyDescent="0.3">
      <c r="A404" s="135" t="s">
        <v>5356</v>
      </c>
      <c r="B404" s="135" t="s">
        <v>718</v>
      </c>
      <c r="C404" s="135" t="s">
        <v>781</v>
      </c>
      <c r="D404" s="135">
        <v>37</v>
      </c>
      <c r="E404" s="340">
        <f t="shared" si="6"/>
        <v>0.871</v>
      </c>
      <c r="F404" s="341" t="s">
        <v>724</v>
      </c>
    </row>
    <row r="405" spans="1:6" ht="15.75" thickBot="1" x14ac:dyDescent="0.3">
      <c r="A405" s="135" t="s">
        <v>1436</v>
      </c>
      <c r="B405" s="135" t="s">
        <v>603</v>
      </c>
      <c r="C405" s="135" t="s">
        <v>781</v>
      </c>
      <c r="D405" s="135">
        <v>37</v>
      </c>
      <c r="E405" s="340">
        <f t="shared" si="6"/>
        <v>0.871</v>
      </c>
      <c r="F405" s="341" t="s">
        <v>724</v>
      </c>
    </row>
    <row r="406" spans="1:6" ht="15.75" thickBot="1" x14ac:dyDescent="0.3">
      <c r="A406" s="135" t="s">
        <v>859</v>
      </c>
      <c r="B406" s="135" t="s">
        <v>603</v>
      </c>
      <c r="C406" s="135" t="s">
        <v>781</v>
      </c>
      <c r="D406" s="135">
        <v>37</v>
      </c>
      <c r="E406" s="340">
        <f t="shared" si="6"/>
        <v>0.871</v>
      </c>
      <c r="F406" s="341" t="s">
        <v>724</v>
      </c>
    </row>
    <row r="407" spans="1:6" ht="15.75" thickBot="1" x14ac:dyDescent="0.3">
      <c r="A407" s="135" t="s">
        <v>5355</v>
      </c>
      <c r="B407" s="135" t="s">
        <v>569</v>
      </c>
      <c r="C407" s="135" t="s">
        <v>781</v>
      </c>
      <c r="D407" s="135">
        <v>37</v>
      </c>
      <c r="E407" s="340">
        <f t="shared" si="6"/>
        <v>0.871</v>
      </c>
      <c r="F407" s="341" t="s">
        <v>724</v>
      </c>
    </row>
    <row r="408" spans="1:6" ht="15.75" thickBot="1" x14ac:dyDescent="0.3">
      <c r="A408" s="135" t="s">
        <v>604</v>
      </c>
      <c r="B408" s="135" t="s">
        <v>161</v>
      </c>
      <c r="C408" s="135" t="s">
        <v>781</v>
      </c>
      <c r="D408" s="135">
        <v>36</v>
      </c>
      <c r="E408" s="340">
        <f t="shared" si="6"/>
        <v>0.86699999999999999</v>
      </c>
      <c r="F408" s="341" t="s">
        <v>724</v>
      </c>
    </row>
    <row r="409" spans="1:6" ht="15.75" thickBot="1" x14ac:dyDescent="0.3">
      <c r="A409" s="135" t="s">
        <v>5144</v>
      </c>
      <c r="B409" s="135" t="s">
        <v>583</v>
      </c>
      <c r="C409" s="135" t="s">
        <v>781</v>
      </c>
      <c r="D409" s="135">
        <v>36</v>
      </c>
      <c r="E409" s="340">
        <f t="shared" si="6"/>
        <v>0.86699999999999999</v>
      </c>
      <c r="F409" s="341" t="s">
        <v>724</v>
      </c>
    </row>
    <row r="410" spans="1:6" ht="15.75" thickBot="1" x14ac:dyDescent="0.3">
      <c r="A410" s="135" t="s">
        <v>5354</v>
      </c>
      <c r="B410" s="135" t="s">
        <v>781</v>
      </c>
      <c r="C410" s="135" t="s">
        <v>781</v>
      </c>
      <c r="D410" s="135">
        <v>36</v>
      </c>
      <c r="E410" s="340">
        <f t="shared" si="6"/>
        <v>0.86699999999999999</v>
      </c>
      <c r="F410" s="341" t="s">
        <v>724</v>
      </c>
    </row>
    <row r="411" spans="1:6" ht="15.75" thickBot="1" x14ac:dyDescent="0.3">
      <c r="A411" s="135" t="s">
        <v>2925</v>
      </c>
      <c r="B411" s="135" t="s">
        <v>568</v>
      </c>
      <c r="C411" s="135" t="s">
        <v>781</v>
      </c>
      <c r="D411" s="135">
        <v>36</v>
      </c>
      <c r="E411" s="340">
        <f t="shared" si="6"/>
        <v>0.86699999999999999</v>
      </c>
      <c r="F411" s="341" t="s">
        <v>724</v>
      </c>
    </row>
    <row r="412" spans="1:6" ht="15.75" thickBot="1" x14ac:dyDescent="0.3">
      <c r="A412" s="135" t="s">
        <v>4101</v>
      </c>
      <c r="B412" s="135" t="s">
        <v>1067</v>
      </c>
      <c r="C412" s="135" t="s">
        <v>781</v>
      </c>
      <c r="D412" s="135">
        <v>36</v>
      </c>
      <c r="E412" s="340">
        <f t="shared" si="6"/>
        <v>0.86699999999999999</v>
      </c>
      <c r="F412" s="341" t="s">
        <v>724</v>
      </c>
    </row>
    <row r="413" spans="1:6" ht="15.75" thickBot="1" x14ac:dyDescent="0.3">
      <c r="A413" s="135" t="s">
        <v>577</v>
      </c>
      <c r="B413" s="135" t="s">
        <v>1554</v>
      </c>
      <c r="C413" s="135" t="s">
        <v>781</v>
      </c>
      <c r="D413" s="135">
        <v>36</v>
      </c>
      <c r="E413" s="340">
        <f t="shared" si="6"/>
        <v>0.86699999999999999</v>
      </c>
      <c r="F413" s="341" t="s">
        <v>724</v>
      </c>
    </row>
    <row r="414" spans="1:6" ht="15.75" thickBot="1" x14ac:dyDescent="0.3">
      <c r="A414" s="135" t="s">
        <v>655</v>
      </c>
      <c r="B414" s="135" t="s">
        <v>592</v>
      </c>
      <c r="C414" s="135" t="s">
        <v>781</v>
      </c>
      <c r="D414" s="135">
        <v>36</v>
      </c>
      <c r="E414" s="340">
        <f t="shared" si="6"/>
        <v>0.86699999999999999</v>
      </c>
      <c r="F414" s="341" t="s">
        <v>724</v>
      </c>
    </row>
    <row r="415" spans="1:6" ht="15.75" thickBot="1" x14ac:dyDescent="0.3">
      <c r="A415" s="135" t="s">
        <v>5353</v>
      </c>
      <c r="B415" s="135" t="s">
        <v>611</v>
      </c>
      <c r="C415" s="135" t="s">
        <v>781</v>
      </c>
      <c r="D415" s="135">
        <v>36</v>
      </c>
      <c r="E415" s="340">
        <f t="shared" si="6"/>
        <v>0.86699999999999999</v>
      </c>
      <c r="F415" s="341" t="s">
        <v>724</v>
      </c>
    </row>
    <row r="416" spans="1:6" ht="15.75" thickBot="1" x14ac:dyDescent="0.3">
      <c r="A416" s="135" t="s">
        <v>5213</v>
      </c>
      <c r="B416" s="135" t="s">
        <v>746</v>
      </c>
      <c r="C416" s="135" t="s">
        <v>781</v>
      </c>
      <c r="D416" s="135">
        <v>36</v>
      </c>
      <c r="E416" s="340">
        <f t="shared" si="6"/>
        <v>0.86699999999999999</v>
      </c>
      <c r="F416" s="341" t="s">
        <v>724</v>
      </c>
    </row>
    <row r="417" spans="1:6" ht="15.75" thickBot="1" x14ac:dyDescent="0.3">
      <c r="A417" s="135" t="s">
        <v>1489</v>
      </c>
      <c r="B417" s="135" t="s">
        <v>603</v>
      </c>
      <c r="C417" s="135" t="s">
        <v>781</v>
      </c>
      <c r="D417" s="135">
        <v>36</v>
      </c>
      <c r="E417" s="340">
        <f t="shared" si="6"/>
        <v>0.86699999999999999</v>
      </c>
      <c r="F417" s="341" t="s">
        <v>724</v>
      </c>
    </row>
    <row r="418" spans="1:6" ht="15.75" thickBot="1" x14ac:dyDescent="0.3">
      <c r="A418" s="135" t="s">
        <v>5352</v>
      </c>
      <c r="B418" s="135" t="s">
        <v>1290</v>
      </c>
      <c r="C418" s="135" t="s">
        <v>781</v>
      </c>
      <c r="D418" s="135">
        <v>36</v>
      </c>
      <c r="E418" s="340">
        <f t="shared" si="6"/>
        <v>0.86699999999999999</v>
      </c>
      <c r="F418" s="341" t="s">
        <v>724</v>
      </c>
    </row>
    <row r="419" spans="1:6" ht="15.75" thickBot="1" x14ac:dyDescent="0.3">
      <c r="A419" s="135" t="s">
        <v>5180</v>
      </c>
      <c r="B419" s="135" t="s">
        <v>341</v>
      </c>
      <c r="C419" s="135" t="s">
        <v>781</v>
      </c>
      <c r="D419" s="135">
        <v>35</v>
      </c>
      <c r="E419" s="340">
        <f t="shared" si="6"/>
        <v>0.86599999999999999</v>
      </c>
      <c r="F419" s="341" t="s">
        <v>724</v>
      </c>
    </row>
    <row r="420" spans="1:6" ht="15.75" thickBot="1" x14ac:dyDescent="0.3">
      <c r="A420" s="135" t="s">
        <v>2817</v>
      </c>
      <c r="B420" s="135" t="s">
        <v>623</v>
      </c>
      <c r="C420" s="135" t="s">
        <v>781</v>
      </c>
      <c r="D420" s="135">
        <v>35</v>
      </c>
      <c r="E420" s="340">
        <f t="shared" si="6"/>
        <v>0.86599999999999999</v>
      </c>
      <c r="F420" s="341" t="s">
        <v>724</v>
      </c>
    </row>
    <row r="421" spans="1:6" ht="15.75" thickBot="1" x14ac:dyDescent="0.3">
      <c r="A421" s="135" t="s">
        <v>5351</v>
      </c>
      <c r="B421" s="135" t="s">
        <v>592</v>
      </c>
      <c r="C421" s="135" t="s">
        <v>781</v>
      </c>
      <c r="D421" s="135">
        <v>35</v>
      </c>
      <c r="E421" s="340">
        <f t="shared" si="6"/>
        <v>0.86599999999999999</v>
      </c>
      <c r="F421" s="341" t="s">
        <v>724</v>
      </c>
    </row>
    <row r="422" spans="1:6" ht="15.75" thickBot="1" x14ac:dyDescent="0.3">
      <c r="A422" s="135" t="s">
        <v>4539</v>
      </c>
      <c r="B422" s="135" t="s">
        <v>1228</v>
      </c>
      <c r="C422" s="135" t="s">
        <v>781</v>
      </c>
      <c r="D422" s="135">
        <v>35</v>
      </c>
      <c r="E422" s="340">
        <f t="shared" si="6"/>
        <v>0.86599999999999999</v>
      </c>
      <c r="F422" s="341" t="s">
        <v>724</v>
      </c>
    </row>
    <row r="423" spans="1:6" ht="15.75" thickBot="1" x14ac:dyDescent="0.3">
      <c r="A423" s="135" t="s">
        <v>5350</v>
      </c>
      <c r="B423" s="135" t="s">
        <v>641</v>
      </c>
      <c r="C423" s="135" t="s">
        <v>781</v>
      </c>
      <c r="D423" s="135">
        <v>35</v>
      </c>
      <c r="E423" s="340">
        <f t="shared" si="6"/>
        <v>0.86599999999999999</v>
      </c>
      <c r="F423" s="341" t="s">
        <v>724</v>
      </c>
    </row>
    <row r="424" spans="1:6" ht="15.75" thickBot="1" x14ac:dyDescent="0.3">
      <c r="A424" s="135" t="s">
        <v>5349</v>
      </c>
      <c r="B424" s="135" t="s">
        <v>161</v>
      </c>
      <c r="C424" s="135" t="s">
        <v>781</v>
      </c>
      <c r="D424" s="135">
        <v>34</v>
      </c>
      <c r="E424" s="340">
        <f t="shared" si="6"/>
        <v>0.86199999999999999</v>
      </c>
      <c r="F424" s="341" t="s">
        <v>724</v>
      </c>
    </row>
    <row r="425" spans="1:6" ht="15.75" thickBot="1" x14ac:dyDescent="0.3">
      <c r="A425" s="135" t="s">
        <v>5348</v>
      </c>
      <c r="B425" s="135" t="s">
        <v>781</v>
      </c>
      <c r="C425" s="135" t="s">
        <v>781</v>
      </c>
      <c r="D425" s="135">
        <v>34</v>
      </c>
      <c r="E425" s="340">
        <f t="shared" si="6"/>
        <v>0.86199999999999999</v>
      </c>
      <c r="F425" s="341" t="s">
        <v>724</v>
      </c>
    </row>
    <row r="426" spans="1:6" ht="15.75" thickBot="1" x14ac:dyDescent="0.3">
      <c r="A426" s="135" t="s">
        <v>5347</v>
      </c>
      <c r="B426" s="135" t="s">
        <v>738</v>
      </c>
      <c r="C426" s="135" t="s">
        <v>781</v>
      </c>
      <c r="D426" s="135">
        <v>34</v>
      </c>
      <c r="E426" s="340">
        <f t="shared" si="6"/>
        <v>0.86199999999999999</v>
      </c>
      <c r="F426" s="341" t="s">
        <v>724</v>
      </c>
    </row>
    <row r="427" spans="1:6" ht="15.75" thickBot="1" x14ac:dyDescent="0.3">
      <c r="A427" s="135" t="s">
        <v>5200</v>
      </c>
      <c r="B427" s="135" t="s">
        <v>738</v>
      </c>
      <c r="C427" s="135" t="s">
        <v>781</v>
      </c>
      <c r="D427" s="135">
        <v>34</v>
      </c>
      <c r="E427" s="340">
        <f t="shared" si="6"/>
        <v>0.86199999999999999</v>
      </c>
      <c r="F427" s="341" t="s">
        <v>724</v>
      </c>
    </row>
    <row r="428" spans="1:6" ht="15.75" thickBot="1" x14ac:dyDescent="0.3">
      <c r="A428" s="135" t="s">
        <v>5346</v>
      </c>
      <c r="B428" s="135" t="s">
        <v>569</v>
      </c>
      <c r="C428" s="135" t="s">
        <v>781</v>
      </c>
      <c r="D428" s="135">
        <v>34</v>
      </c>
      <c r="E428" s="340">
        <f t="shared" si="6"/>
        <v>0.86199999999999999</v>
      </c>
      <c r="F428" s="341" t="s">
        <v>724</v>
      </c>
    </row>
    <row r="429" spans="1:6" ht="15.75" thickBot="1" x14ac:dyDescent="0.3">
      <c r="A429" s="135" t="s">
        <v>3276</v>
      </c>
      <c r="B429" s="135" t="s">
        <v>569</v>
      </c>
      <c r="C429" s="135" t="s">
        <v>781</v>
      </c>
      <c r="D429" s="135">
        <v>34</v>
      </c>
      <c r="E429" s="340">
        <f t="shared" si="6"/>
        <v>0.86199999999999999</v>
      </c>
      <c r="F429" s="341" t="s">
        <v>724</v>
      </c>
    </row>
    <row r="430" spans="1:6" ht="15.75" thickBot="1" x14ac:dyDescent="0.3">
      <c r="A430" s="135" t="s">
        <v>5345</v>
      </c>
      <c r="B430" s="135" t="s">
        <v>569</v>
      </c>
      <c r="C430" s="135" t="s">
        <v>781</v>
      </c>
      <c r="D430" s="135">
        <v>34</v>
      </c>
      <c r="E430" s="340">
        <f t="shared" si="6"/>
        <v>0.86199999999999999</v>
      </c>
      <c r="F430" s="341" t="s">
        <v>724</v>
      </c>
    </row>
    <row r="431" spans="1:6" ht="15.75" thickBot="1" x14ac:dyDescent="0.3">
      <c r="A431" s="135" t="s">
        <v>5344</v>
      </c>
      <c r="B431" s="135" t="s">
        <v>781</v>
      </c>
      <c r="C431" s="135" t="s">
        <v>781</v>
      </c>
      <c r="D431" s="135">
        <v>34</v>
      </c>
      <c r="E431" s="340">
        <f t="shared" si="6"/>
        <v>0.86199999999999999</v>
      </c>
      <c r="F431" s="341" t="s">
        <v>724</v>
      </c>
    </row>
    <row r="432" spans="1:6" ht="15.75" thickBot="1" x14ac:dyDescent="0.3">
      <c r="A432" s="135" t="s">
        <v>2150</v>
      </c>
      <c r="B432" s="135" t="s">
        <v>559</v>
      </c>
      <c r="C432" s="135" t="s">
        <v>781</v>
      </c>
      <c r="D432" s="135">
        <v>34</v>
      </c>
      <c r="E432" s="340">
        <f t="shared" si="6"/>
        <v>0.86199999999999999</v>
      </c>
      <c r="F432" s="341" t="s">
        <v>724</v>
      </c>
    </row>
    <row r="433" spans="1:6" ht="15.75" thickBot="1" x14ac:dyDescent="0.3">
      <c r="A433" s="135" t="s">
        <v>1472</v>
      </c>
      <c r="B433" s="135" t="s">
        <v>1102</v>
      </c>
      <c r="C433" s="135" t="s">
        <v>781</v>
      </c>
      <c r="D433" s="135">
        <v>34</v>
      </c>
      <c r="E433" s="340">
        <f t="shared" si="6"/>
        <v>0.86199999999999999</v>
      </c>
      <c r="F433" s="341" t="s">
        <v>724</v>
      </c>
    </row>
    <row r="434" spans="1:6" ht="15.75" thickBot="1" x14ac:dyDescent="0.3">
      <c r="A434" s="135" t="s">
        <v>794</v>
      </c>
      <c r="B434" s="135" t="s">
        <v>634</v>
      </c>
      <c r="C434" s="135" t="s">
        <v>781</v>
      </c>
      <c r="D434" s="135">
        <v>34</v>
      </c>
      <c r="E434" s="340">
        <f t="shared" si="6"/>
        <v>0.86199999999999999</v>
      </c>
      <c r="F434" s="341" t="s">
        <v>724</v>
      </c>
    </row>
    <row r="435" spans="1:6" ht="15.75" thickBot="1" x14ac:dyDescent="0.3">
      <c r="A435" s="135" t="s">
        <v>5343</v>
      </c>
      <c r="B435" s="135" t="s">
        <v>781</v>
      </c>
      <c r="C435" s="135" t="s">
        <v>781</v>
      </c>
      <c r="D435" s="135">
        <v>33</v>
      </c>
      <c r="E435" s="340">
        <f t="shared" si="6"/>
        <v>0.85899999999999999</v>
      </c>
      <c r="F435" s="341" t="s">
        <v>724</v>
      </c>
    </row>
    <row r="436" spans="1:6" ht="15.75" thickBot="1" x14ac:dyDescent="0.3">
      <c r="A436" s="135" t="s">
        <v>5342</v>
      </c>
      <c r="B436" s="135" t="s">
        <v>192</v>
      </c>
      <c r="C436" s="135" t="s">
        <v>781</v>
      </c>
      <c r="D436" s="135">
        <v>33</v>
      </c>
      <c r="E436" s="340">
        <f t="shared" si="6"/>
        <v>0.85899999999999999</v>
      </c>
      <c r="F436" s="341" t="s">
        <v>724</v>
      </c>
    </row>
    <row r="437" spans="1:6" ht="15.75" thickBot="1" x14ac:dyDescent="0.3">
      <c r="A437" s="135" t="s">
        <v>3276</v>
      </c>
      <c r="B437" s="135" t="s">
        <v>569</v>
      </c>
      <c r="C437" s="135" t="s">
        <v>781</v>
      </c>
      <c r="D437" s="135">
        <v>33</v>
      </c>
      <c r="E437" s="340">
        <f t="shared" si="6"/>
        <v>0.85899999999999999</v>
      </c>
      <c r="F437" s="341" t="s">
        <v>724</v>
      </c>
    </row>
    <row r="438" spans="1:6" ht="15.75" thickBot="1" x14ac:dyDescent="0.3">
      <c r="A438" s="135" t="s">
        <v>5341</v>
      </c>
      <c r="B438" s="135" t="s">
        <v>781</v>
      </c>
      <c r="C438" s="135" t="s">
        <v>781</v>
      </c>
      <c r="D438" s="135">
        <v>33</v>
      </c>
      <c r="E438" s="340">
        <f t="shared" si="6"/>
        <v>0.85899999999999999</v>
      </c>
      <c r="F438" s="341" t="s">
        <v>724</v>
      </c>
    </row>
    <row r="439" spans="1:6" ht="15.75" thickBot="1" x14ac:dyDescent="0.3">
      <c r="A439" s="135" t="s">
        <v>5340</v>
      </c>
      <c r="B439" s="135" t="s">
        <v>781</v>
      </c>
      <c r="C439" s="135" t="s">
        <v>781</v>
      </c>
      <c r="D439" s="135">
        <v>33</v>
      </c>
      <c r="E439" s="340">
        <f t="shared" si="6"/>
        <v>0.85899999999999999</v>
      </c>
      <c r="F439" s="341" t="s">
        <v>724</v>
      </c>
    </row>
    <row r="440" spans="1:6" ht="15.75" thickBot="1" x14ac:dyDescent="0.3">
      <c r="A440" s="135" t="s">
        <v>5339</v>
      </c>
      <c r="B440" s="135" t="s">
        <v>781</v>
      </c>
      <c r="C440" s="135" t="s">
        <v>781</v>
      </c>
      <c r="D440" s="135">
        <v>33</v>
      </c>
      <c r="E440" s="340">
        <f t="shared" si="6"/>
        <v>0.85899999999999999</v>
      </c>
      <c r="F440" s="341" t="s">
        <v>724</v>
      </c>
    </row>
    <row r="441" spans="1:6" ht="15.75" thickBot="1" x14ac:dyDescent="0.3">
      <c r="A441" s="135" t="s">
        <v>3900</v>
      </c>
      <c r="B441" s="135" t="s">
        <v>740</v>
      </c>
      <c r="C441" s="135" t="s">
        <v>781</v>
      </c>
      <c r="D441" s="135">
        <v>33</v>
      </c>
      <c r="E441" s="340">
        <f t="shared" si="6"/>
        <v>0.85899999999999999</v>
      </c>
      <c r="F441" s="341" t="s">
        <v>724</v>
      </c>
    </row>
    <row r="442" spans="1:6" ht="15.75" thickBot="1" x14ac:dyDescent="0.3">
      <c r="A442" s="135" t="s">
        <v>5338</v>
      </c>
      <c r="B442" s="135" t="s">
        <v>781</v>
      </c>
      <c r="C442" s="135" t="s">
        <v>781</v>
      </c>
      <c r="D442" s="135">
        <v>33</v>
      </c>
      <c r="E442" s="340">
        <f t="shared" si="6"/>
        <v>0.85899999999999999</v>
      </c>
      <c r="F442" s="341" t="s">
        <v>724</v>
      </c>
    </row>
    <row r="443" spans="1:6" ht="15.75" thickBot="1" x14ac:dyDescent="0.3">
      <c r="A443" s="135" t="s">
        <v>784</v>
      </c>
      <c r="B443" s="135" t="s">
        <v>641</v>
      </c>
      <c r="C443" s="135" t="s">
        <v>781</v>
      </c>
      <c r="D443" s="135">
        <v>33</v>
      </c>
      <c r="E443" s="340">
        <f t="shared" si="6"/>
        <v>0.85899999999999999</v>
      </c>
      <c r="F443" s="341" t="s">
        <v>724</v>
      </c>
    </row>
    <row r="444" spans="1:6" ht="15.75" thickBot="1" x14ac:dyDescent="0.3">
      <c r="A444" s="135" t="s">
        <v>5337</v>
      </c>
      <c r="B444" s="135" t="s">
        <v>557</v>
      </c>
      <c r="C444" s="135" t="s">
        <v>677</v>
      </c>
      <c r="D444" s="135">
        <v>33</v>
      </c>
      <c r="E444" s="340">
        <f t="shared" si="6"/>
        <v>0.85899999999999999</v>
      </c>
      <c r="F444" s="341" t="s">
        <v>724</v>
      </c>
    </row>
    <row r="445" spans="1:6" ht="15.75" thickBot="1" x14ac:dyDescent="0.3">
      <c r="A445" s="135" t="s">
        <v>5336</v>
      </c>
      <c r="B445" s="135" t="s">
        <v>781</v>
      </c>
      <c r="C445" s="135" t="s">
        <v>781</v>
      </c>
      <c r="D445" s="135">
        <v>33</v>
      </c>
      <c r="E445" s="340">
        <f t="shared" si="6"/>
        <v>0.85899999999999999</v>
      </c>
      <c r="F445" s="341" t="s">
        <v>724</v>
      </c>
    </row>
    <row r="446" spans="1:6" ht="15.75" thickBot="1" x14ac:dyDescent="0.3">
      <c r="A446" s="135" t="s">
        <v>5335</v>
      </c>
      <c r="B446" s="135" t="s">
        <v>781</v>
      </c>
      <c r="C446" s="135" t="s">
        <v>781</v>
      </c>
      <c r="D446" s="135">
        <v>32</v>
      </c>
      <c r="E446" s="340">
        <f t="shared" si="6"/>
        <v>0.85299999999999998</v>
      </c>
      <c r="F446" s="341" t="s">
        <v>724</v>
      </c>
    </row>
    <row r="447" spans="1:6" ht="15.75" thickBot="1" x14ac:dyDescent="0.3">
      <c r="A447" s="135" t="s">
        <v>5334</v>
      </c>
      <c r="B447" s="135" t="s">
        <v>781</v>
      </c>
      <c r="C447" s="135" t="s">
        <v>781</v>
      </c>
      <c r="D447" s="135">
        <v>32</v>
      </c>
      <c r="E447" s="340">
        <f t="shared" si="6"/>
        <v>0.85299999999999998</v>
      </c>
      <c r="F447" s="341" t="s">
        <v>724</v>
      </c>
    </row>
    <row r="448" spans="1:6" ht="15.75" thickBot="1" x14ac:dyDescent="0.3">
      <c r="A448" s="135" t="s">
        <v>655</v>
      </c>
      <c r="B448" s="135" t="s">
        <v>569</v>
      </c>
      <c r="C448" s="135" t="s">
        <v>781</v>
      </c>
      <c r="D448" s="135">
        <v>32</v>
      </c>
      <c r="E448" s="340">
        <f t="shared" si="6"/>
        <v>0.85299999999999998</v>
      </c>
      <c r="F448" s="341" t="s">
        <v>724</v>
      </c>
    </row>
    <row r="449" spans="1:6" ht="15.75" thickBot="1" x14ac:dyDescent="0.3">
      <c r="A449" s="135" t="s">
        <v>2310</v>
      </c>
      <c r="B449" s="135" t="s">
        <v>569</v>
      </c>
      <c r="C449" s="135" t="s">
        <v>781</v>
      </c>
      <c r="D449" s="135">
        <v>32</v>
      </c>
      <c r="E449" s="340">
        <f t="shared" si="6"/>
        <v>0.85299999999999998</v>
      </c>
      <c r="F449" s="341" t="s">
        <v>724</v>
      </c>
    </row>
    <row r="450" spans="1:6" ht="15.75" thickBot="1" x14ac:dyDescent="0.3">
      <c r="A450" s="135" t="s">
        <v>5333</v>
      </c>
      <c r="B450" s="135" t="s">
        <v>738</v>
      </c>
      <c r="C450" s="135" t="s">
        <v>781</v>
      </c>
      <c r="D450" s="135">
        <v>32</v>
      </c>
      <c r="E450" s="340">
        <f t="shared" si="6"/>
        <v>0.85299999999999998</v>
      </c>
      <c r="F450" s="341" t="s">
        <v>724</v>
      </c>
    </row>
    <row r="451" spans="1:6" ht="15.75" thickBot="1" x14ac:dyDescent="0.3">
      <c r="A451" s="135" t="s">
        <v>4909</v>
      </c>
      <c r="B451" s="135" t="s">
        <v>192</v>
      </c>
      <c r="C451" s="135" t="s">
        <v>781</v>
      </c>
      <c r="D451" s="135">
        <v>32</v>
      </c>
      <c r="E451" s="340">
        <f t="shared" si="6"/>
        <v>0.85299999999999998</v>
      </c>
      <c r="F451" s="341" t="s">
        <v>724</v>
      </c>
    </row>
    <row r="452" spans="1:6" ht="15.75" thickBot="1" x14ac:dyDescent="0.3">
      <c r="A452" s="135" t="s">
        <v>5332</v>
      </c>
      <c r="B452" s="135" t="s">
        <v>781</v>
      </c>
      <c r="C452" s="135" t="s">
        <v>781</v>
      </c>
      <c r="D452" s="135">
        <v>32</v>
      </c>
      <c r="E452" s="340">
        <f t="shared" si="6"/>
        <v>0.85299999999999998</v>
      </c>
      <c r="F452" s="341" t="s">
        <v>724</v>
      </c>
    </row>
    <row r="453" spans="1:6" ht="15.75" thickBot="1" x14ac:dyDescent="0.3">
      <c r="A453" s="135" t="s">
        <v>5331</v>
      </c>
      <c r="B453" s="135" t="s">
        <v>568</v>
      </c>
      <c r="C453" s="135" t="s">
        <v>781</v>
      </c>
      <c r="D453" s="135">
        <v>32</v>
      </c>
      <c r="E453" s="340">
        <f t="shared" si="6"/>
        <v>0.85299999999999998</v>
      </c>
      <c r="F453" s="341" t="s">
        <v>724</v>
      </c>
    </row>
    <row r="454" spans="1:6" ht="15.75" thickBot="1" x14ac:dyDescent="0.3">
      <c r="A454" s="135" t="s">
        <v>2589</v>
      </c>
      <c r="B454" s="135" t="s">
        <v>565</v>
      </c>
      <c r="C454" s="135" t="s">
        <v>781</v>
      </c>
      <c r="D454" s="135">
        <v>32</v>
      </c>
      <c r="E454" s="340">
        <f t="shared" si="6"/>
        <v>0.85299999999999998</v>
      </c>
      <c r="F454" s="341" t="s">
        <v>724</v>
      </c>
    </row>
    <row r="455" spans="1:6" ht="15.75" thickBot="1" x14ac:dyDescent="0.3">
      <c r="A455" s="135" t="s">
        <v>797</v>
      </c>
      <c r="B455" s="135" t="s">
        <v>688</v>
      </c>
      <c r="C455" s="135" t="s">
        <v>781</v>
      </c>
      <c r="D455" s="135">
        <v>32</v>
      </c>
      <c r="E455" s="340">
        <f t="shared" ref="E455:E518" si="7">_xlfn.PERCENTRANK.INC(D$5:D$3125,D455)</f>
        <v>0.85299999999999998</v>
      </c>
      <c r="F455" s="341" t="s">
        <v>724</v>
      </c>
    </row>
    <row r="456" spans="1:6" ht="15.75" thickBot="1" x14ac:dyDescent="0.3">
      <c r="A456" s="135" t="s">
        <v>880</v>
      </c>
      <c r="B456" s="135" t="s">
        <v>746</v>
      </c>
      <c r="C456" s="135" t="s">
        <v>781</v>
      </c>
      <c r="D456" s="135">
        <v>32</v>
      </c>
      <c r="E456" s="340">
        <f t="shared" si="7"/>
        <v>0.85299999999999998</v>
      </c>
      <c r="F456" s="341" t="s">
        <v>724</v>
      </c>
    </row>
    <row r="457" spans="1:6" ht="15.75" thickBot="1" x14ac:dyDescent="0.3">
      <c r="A457" s="135" t="s">
        <v>5330</v>
      </c>
      <c r="B457" s="135" t="s">
        <v>559</v>
      </c>
      <c r="C457" s="135" t="s">
        <v>781</v>
      </c>
      <c r="D457" s="135">
        <v>32</v>
      </c>
      <c r="E457" s="340">
        <f t="shared" si="7"/>
        <v>0.85299999999999998</v>
      </c>
      <c r="F457" s="341" t="s">
        <v>724</v>
      </c>
    </row>
    <row r="458" spans="1:6" ht="15.75" thickBot="1" x14ac:dyDescent="0.3">
      <c r="A458" s="135" t="s">
        <v>5329</v>
      </c>
      <c r="B458" s="135" t="s">
        <v>589</v>
      </c>
      <c r="C458" s="135" t="s">
        <v>781</v>
      </c>
      <c r="D458" s="135">
        <v>32</v>
      </c>
      <c r="E458" s="340">
        <f t="shared" si="7"/>
        <v>0.85299999999999998</v>
      </c>
      <c r="F458" s="341" t="s">
        <v>724</v>
      </c>
    </row>
    <row r="459" spans="1:6" ht="15.75" thickBot="1" x14ac:dyDescent="0.3">
      <c r="A459" s="135" t="s">
        <v>953</v>
      </c>
      <c r="B459" s="135" t="s">
        <v>718</v>
      </c>
      <c r="C459" s="135" t="s">
        <v>781</v>
      </c>
      <c r="D459" s="135">
        <v>32</v>
      </c>
      <c r="E459" s="340">
        <f t="shared" si="7"/>
        <v>0.85299999999999998</v>
      </c>
      <c r="F459" s="341" t="s">
        <v>724</v>
      </c>
    </row>
    <row r="460" spans="1:6" ht="15.75" thickBot="1" x14ac:dyDescent="0.3">
      <c r="A460" s="135" t="s">
        <v>1097</v>
      </c>
      <c r="B460" s="135" t="s">
        <v>590</v>
      </c>
      <c r="C460" s="135" t="s">
        <v>781</v>
      </c>
      <c r="D460" s="135">
        <v>32</v>
      </c>
      <c r="E460" s="340">
        <f t="shared" si="7"/>
        <v>0.85299999999999998</v>
      </c>
      <c r="F460" s="341" t="s">
        <v>724</v>
      </c>
    </row>
    <row r="461" spans="1:6" ht="15.75" thickBot="1" x14ac:dyDescent="0.3">
      <c r="A461" s="135" t="s">
        <v>3014</v>
      </c>
      <c r="B461" s="135" t="s">
        <v>603</v>
      </c>
      <c r="C461" s="135" t="s">
        <v>781</v>
      </c>
      <c r="D461" s="135">
        <v>32</v>
      </c>
      <c r="E461" s="340">
        <f t="shared" si="7"/>
        <v>0.85299999999999998</v>
      </c>
      <c r="F461" s="341" t="s">
        <v>724</v>
      </c>
    </row>
    <row r="462" spans="1:6" ht="15.75" thickBot="1" x14ac:dyDescent="0.3">
      <c r="A462" s="135" t="s">
        <v>5328</v>
      </c>
      <c r="B462" s="135" t="s">
        <v>589</v>
      </c>
      <c r="C462" s="135" t="s">
        <v>781</v>
      </c>
      <c r="D462" s="135">
        <v>32</v>
      </c>
      <c r="E462" s="340">
        <f t="shared" si="7"/>
        <v>0.85299999999999998</v>
      </c>
      <c r="F462" s="341" t="s">
        <v>724</v>
      </c>
    </row>
    <row r="463" spans="1:6" ht="15.75" thickBot="1" x14ac:dyDescent="0.3">
      <c r="A463" s="135" t="s">
        <v>707</v>
      </c>
      <c r="B463" s="135" t="s">
        <v>161</v>
      </c>
      <c r="C463" s="135" t="s">
        <v>781</v>
      </c>
      <c r="D463" s="135">
        <v>31</v>
      </c>
      <c r="E463" s="340">
        <f t="shared" si="7"/>
        <v>0.84899999999999998</v>
      </c>
      <c r="F463" s="341" t="s">
        <v>724</v>
      </c>
    </row>
    <row r="464" spans="1:6" ht="15.75" thickBot="1" x14ac:dyDescent="0.3">
      <c r="A464" s="135" t="s">
        <v>5327</v>
      </c>
      <c r="B464" s="135" t="s">
        <v>781</v>
      </c>
      <c r="C464" s="135" t="s">
        <v>781</v>
      </c>
      <c r="D464" s="135">
        <v>31</v>
      </c>
      <c r="E464" s="340">
        <f t="shared" si="7"/>
        <v>0.84899999999999998</v>
      </c>
      <c r="F464" s="341" t="s">
        <v>724</v>
      </c>
    </row>
    <row r="465" spans="1:6" ht="15.75" thickBot="1" x14ac:dyDescent="0.3">
      <c r="A465" s="135" t="s">
        <v>5326</v>
      </c>
      <c r="B465" s="135" t="s">
        <v>192</v>
      </c>
      <c r="C465" s="135" t="s">
        <v>586</v>
      </c>
      <c r="D465" s="135">
        <v>31</v>
      </c>
      <c r="E465" s="340">
        <f t="shared" si="7"/>
        <v>0.84899999999999998</v>
      </c>
      <c r="F465" s="341" t="s">
        <v>724</v>
      </c>
    </row>
    <row r="466" spans="1:6" ht="15.75" thickBot="1" x14ac:dyDescent="0.3">
      <c r="A466" s="135" t="s">
        <v>2103</v>
      </c>
      <c r="B466" s="135" t="s">
        <v>576</v>
      </c>
      <c r="C466" s="135" t="s">
        <v>781</v>
      </c>
      <c r="D466" s="135">
        <v>31</v>
      </c>
      <c r="E466" s="340">
        <f t="shared" si="7"/>
        <v>0.84899999999999998</v>
      </c>
      <c r="F466" s="341" t="s">
        <v>724</v>
      </c>
    </row>
    <row r="467" spans="1:6" ht="15.75" thickBot="1" x14ac:dyDescent="0.3">
      <c r="A467" s="135" t="s">
        <v>5023</v>
      </c>
      <c r="B467" s="135" t="s">
        <v>576</v>
      </c>
      <c r="C467" s="135" t="s">
        <v>781</v>
      </c>
      <c r="D467" s="135">
        <v>31</v>
      </c>
      <c r="E467" s="340">
        <f t="shared" si="7"/>
        <v>0.84899999999999998</v>
      </c>
      <c r="F467" s="341" t="s">
        <v>724</v>
      </c>
    </row>
    <row r="468" spans="1:6" ht="15.75" thickBot="1" x14ac:dyDescent="0.3">
      <c r="A468" s="135" t="s">
        <v>5326</v>
      </c>
      <c r="B468" s="135" t="s">
        <v>586</v>
      </c>
      <c r="C468" s="135" t="s">
        <v>781</v>
      </c>
      <c r="D468" s="135">
        <v>31</v>
      </c>
      <c r="E468" s="340">
        <f t="shared" si="7"/>
        <v>0.84899999999999998</v>
      </c>
      <c r="F468" s="341" t="s">
        <v>724</v>
      </c>
    </row>
    <row r="469" spans="1:6" ht="15.75" thickBot="1" x14ac:dyDescent="0.3">
      <c r="A469" s="135" t="s">
        <v>1097</v>
      </c>
      <c r="B469" s="135" t="s">
        <v>569</v>
      </c>
      <c r="C469" s="135" t="s">
        <v>781</v>
      </c>
      <c r="D469" s="135">
        <v>31</v>
      </c>
      <c r="E469" s="340">
        <f t="shared" si="7"/>
        <v>0.84899999999999998</v>
      </c>
      <c r="F469" s="341" t="s">
        <v>724</v>
      </c>
    </row>
    <row r="470" spans="1:6" ht="15.75" thickBot="1" x14ac:dyDescent="0.3">
      <c r="A470" s="135" t="s">
        <v>5325</v>
      </c>
      <c r="B470" s="135" t="s">
        <v>569</v>
      </c>
      <c r="C470" s="135" t="s">
        <v>781</v>
      </c>
      <c r="D470" s="135">
        <v>31</v>
      </c>
      <c r="E470" s="340">
        <f t="shared" si="7"/>
        <v>0.84899999999999998</v>
      </c>
      <c r="F470" s="341" t="s">
        <v>724</v>
      </c>
    </row>
    <row r="471" spans="1:6" ht="15.75" thickBot="1" x14ac:dyDescent="0.3">
      <c r="A471" s="135" t="s">
        <v>5324</v>
      </c>
      <c r="B471" s="135" t="s">
        <v>781</v>
      </c>
      <c r="C471" s="135" t="s">
        <v>781</v>
      </c>
      <c r="D471" s="135">
        <v>31</v>
      </c>
      <c r="E471" s="340">
        <f t="shared" si="7"/>
        <v>0.84899999999999998</v>
      </c>
      <c r="F471" s="341" t="s">
        <v>724</v>
      </c>
    </row>
    <row r="472" spans="1:6" ht="15.75" thickBot="1" x14ac:dyDescent="0.3">
      <c r="A472" s="135" t="s">
        <v>5323</v>
      </c>
      <c r="B472" s="135" t="s">
        <v>589</v>
      </c>
      <c r="C472" s="135" t="s">
        <v>590</v>
      </c>
      <c r="D472" s="135">
        <v>31</v>
      </c>
      <c r="E472" s="340">
        <f t="shared" si="7"/>
        <v>0.84899999999999998</v>
      </c>
      <c r="F472" s="341" t="s">
        <v>724</v>
      </c>
    </row>
    <row r="473" spans="1:6" ht="15.75" thickBot="1" x14ac:dyDescent="0.3">
      <c r="A473" s="135" t="s">
        <v>5322</v>
      </c>
      <c r="B473" s="135" t="s">
        <v>781</v>
      </c>
      <c r="C473" s="135" t="s">
        <v>781</v>
      </c>
      <c r="D473" s="135">
        <v>31</v>
      </c>
      <c r="E473" s="340">
        <f t="shared" si="7"/>
        <v>0.84899999999999998</v>
      </c>
      <c r="F473" s="341" t="s">
        <v>724</v>
      </c>
    </row>
    <row r="474" spans="1:6" ht="15.75" thickBot="1" x14ac:dyDescent="0.3">
      <c r="A474" s="135" t="s">
        <v>2697</v>
      </c>
      <c r="B474" s="135" t="s">
        <v>1102</v>
      </c>
      <c r="C474" s="135" t="s">
        <v>781</v>
      </c>
      <c r="D474" s="135">
        <v>31</v>
      </c>
      <c r="E474" s="340">
        <f t="shared" si="7"/>
        <v>0.84899999999999998</v>
      </c>
      <c r="F474" s="341" t="s">
        <v>724</v>
      </c>
    </row>
    <row r="475" spans="1:6" ht="15.75" thickBot="1" x14ac:dyDescent="0.3">
      <c r="A475" s="135" t="s">
        <v>5321</v>
      </c>
      <c r="B475" s="135" t="s">
        <v>161</v>
      </c>
      <c r="C475" s="135" t="s">
        <v>781</v>
      </c>
      <c r="D475" s="135">
        <v>31</v>
      </c>
      <c r="E475" s="340">
        <f t="shared" si="7"/>
        <v>0.84899999999999998</v>
      </c>
      <c r="F475" s="341" t="s">
        <v>724</v>
      </c>
    </row>
    <row r="476" spans="1:6" ht="15.75" thickBot="1" x14ac:dyDescent="0.3">
      <c r="A476" s="135" t="s">
        <v>3007</v>
      </c>
      <c r="B476" s="135" t="s">
        <v>569</v>
      </c>
      <c r="C476" s="135" t="s">
        <v>781</v>
      </c>
      <c r="D476" s="135">
        <v>30</v>
      </c>
      <c r="E476" s="340">
        <f t="shared" si="7"/>
        <v>0.84399999999999997</v>
      </c>
      <c r="F476" s="341" t="s">
        <v>724</v>
      </c>
    </row>
    <row r="477" spans="1:6" ht="15.75" thickBot="1" x14ac:dyDescent="0.3">
      <c r="A477" s="135" t="s">
        <v>1063</v>
      </c>
      <c r="B477" s="135" t="s">
        <v>631</v>
      </c>
      <c r="C477" s="135" t="s">
        <v>781</v>
      </c>
      <c r="D477" s="135">
        <v>30</v>
      </c>
      <c r="E477" s="340">
        <f t="shared" si="7"/>
        <v>0.84399999999999997</v>
      </c>
      <c r="F477" s="341" t="s">
        <v>724</v>
      </c>
    </row>
    <row r="478" spans="1:6" ht="15.75" thickBot="1" x14ac:dyDescent="0.3">
      <c r="A478" s="135" t="s">
        <v>5320</v>
      </c>
      <c r="B478" s="135" t="s">
        <v>781</v>
      </c>
      <c r="C478" s="135" t="s">
        <v>781</v>
      </c>
      <c r="D478" s="135">
        <v>30</v>
      </c>
      <c r="E478" s="340">
        <f t="shared" si="7"/>
        <v>0.84399999999999997</v>
      </c>
      <c r="F478" s="341" t="s">
        <v>724</v>
      </c>
    </row>
    <row r="479" spans="1:6" ht="15.75" thickBot="1" x14ac:dyDescent="0.3">
      <c r="A479" s="135" t="s">
        <v>5319</v>
      </c>
      <c r="B479" s="135" t="s">
        <v>675</v>
      </c>
      <c r="C479" s="135" t="s">
        <v>781</v>
      </c>
      <c r="D479" s="135">
        <v>30</v>
      </c>
      <c r="E479" s="340">
        <f t="shared" si="7"/>
        <v>0.84399999999999997</v>
      </c>
      <c r="F479" s="341" t="s">
        <v>724</v>
      </c>
    </row>
    <row r="480" spans="1:6" ht="15.75" thickBot="1" x14ac:dyDescent="0.3">
      <c r="A480" s="135" t="s">
        <v>1651</v>
      </c>
      <c r="B480" s="135" t="s">
        <v>796</v>
      </c>
      <c r="C480" s="135" t="s">
        <v>781</v>
      </c>
      <c r="D480" s="135">
        <v>30</v>
      </c>
      <c r="E480" s="340">
        <f t="shared" si="7"/>
        <v>0.84399999999999997</v>
      </c>
      <c r="F480" s="341" t="s">
        <v>724</v>
      </c>
    </row>
    <row r="481" spans="1:6" ht="15.75" thickBot="1" x14ac:dyDescent="0.3">
      <c r="A481" s="135" t="s">
        <v>5318</v>
      </c>
      <c r="B481" s="135" t="s">
        <v>781</v>
      </c>
      <c r="C481" s="135" t="s">
        <v>781</v>
      </c>
      <c r="D481" s="135">
        <v>30</v>
      </c>
      <c r="E481" s="340">
        <f t="shared" si="7"/>
        <v>0.84399999999999997</v>
      </c>
      <c r="F481" s="341" t="s">
        <v>724</v>
      </c>
    </row>
    <row r="482" spans="1:6" ht="15.75" thickBot="1" x14ac:dyDescent="0.3">
      <c r="A482" s="135" t="s">
        <v>5317</v>
      </c>
      <c r="B482" s="135" t="s">
        <v>559</v>
      </c>
      <c r="C482" s="135" t="s">
        <v>781</v>
      </c>
      <c r="D482" s="135">
        <v>30</v>
      </c>
      <c r="E482" s="340">
        <f t="shared" si="7"/>
        <v>0.84399999999999997</v>
      </c>
      <c r="F482" s="341" t="s">
        <v>724</v>
      </c>
    </row>
    <row r="483" spans="1:6" ht="15.75" thickBot="1" x14ac:dyDescent="0.3">
      <c r="A483" s="135" t="s">
        <v>5316</v>
      </c>
      <c r="B483" s="135" t="s">
        <v>781</v>
      </c>
      <c r="C483" s="135" t="s">
        <v>781</v>
      </c>
      <c r="D483" s="135">
        <v>30</v>
      </c>
      <c r="E483" s="340">
        <f t="shared" si="7"/>
        <v>0.84399999999999997</v>
      </c>
      <c r="F483" s="341" t="s">
        <v>724</v>
      </c>
    </row>
    <row r="484" spans="1:6" ht="15.75" thickBot="1" x14ac:dyDescent="0.3">
      <c r="A484" s="135" t="s">
        <v>5315</v>
      </c>
      <c r="B484" s="135" t="s">
        <v>589</v>
      </c>
      <c r="C484" s="135" t="s">
        <v>781</v>
      </c>
      <c r="D484" s="135">
        <v>30</v>
      </c>
      <c r="E484" s="340">
        <f t="shared" si="7"/>
        <v>0.84399999999999997</v>
      </c>
      <c r="F484" s="341" t="s">
        <v>724</v>
      </c>
    </row>
    <row r="485" spans="1:6" ht="15.75" thickBot="1" x14ac:dyDescent="0.3">
      <c r="A485" s="135" t="s">
        <v>5314</v>
      </c>
      <c r="B485" s="135" t="s">
        <v>781</v>
      </c>
      <c r="C485" s="135" t="s">
        <v>781</v>
      </c>
      <c r="D485" s="135">
        <v>30</v>
      </c>
      <c r="E485" s="340">
        <f t="shared" si="7"/>
        <v>0.84399999999999997</v>
      </c>
      <c r="F485" s="341" t="s">
        <v>724</v>
      </c>
    </row>
    <row r="486" spans="1:6" ht="15.75" thickBot="1" x14ac:dyDescent="0.3">
      <c r="A486" s="135" t="s">
        <v>5313</v>
      </c>
      <c r="B486" s="135" t="s">
        <v>781</v>
      </c>
      <c r="C486" s="135" t="s">
        <v>781</v>
      </c>
      <c r="D486" s="135">
        <v>30</v>
      </c>
      <c r="E486" s="340">
        <f t="shared" si="7"/>
        <v>0.84399999999999997</v>
      </c>
      <c r="F486" s="341" t="s">
        <v>724</v>
      </c>
    </row>
    <row r="487" spans="1:6" ht="15.75" thickBot="1" x14ac:dyDescent="0.3">
      <c r="A487" s="135" t="s">
        <v>3717</v>
      </c>
      <c r="B487" s="135" t="s">
        <v>589</v>
      </c>
      <c r="C487" s="135" t="s">
        <v>645</v>
      </c>
      <c r="D487" s="135">
        <v>30</v>
      </c>
      <c r="E487" s="340">
        <f t="shared" si="7"/>
        <v>0.84399999999999997</v>
      </c>
      <c r="F487" s="341" t="s">
        <v>724</v>
      </c>
    </row>
    <row r="488" spans="1:6" ht="15.75" thickBot="1" x14ac:dyDescent="0.3">
      <c r="A488" s="135" t="s">
        <v>5312</v>
      </c>
      <c r="B488" s="135" t="s">
        <v>781</v>
      </c>
      <c r="C488" s="135" t="s">
        <v>781</v>
      </c>
      <c r="D488" s="135">
        <v>30</v>
      </c>
      <c r="E488" s="340">
        <f t="shared" si="7"/>
        <v>0.84399999999999997</v>
      </c>
      <c r="F488" s="341" t="s">
        <v>724</v>
      </c>
    </row>
    <row r="489" spans="1:6" ht="15.75" thickBot="1" x14ac:dyDescent="0.3">
      <c r="A489" s="135" t="s">
        <v>1097</v>
      </c>
      <c r="B489" s="135" t="s">
        <v>1402</v>
      </c>
      <c r="C489" s="135" t="s">
        <v>699</v>
      </c>
      <c r="D489" s="135">
        <v>30</v>
      </c>
      <c r="E489" s="340">
        <f t="shared" si="7"/>
        <v>0.84399999999999997</v>
      </c>
      <c r="F489" s="341" t="s">
        <v>724</v>
      </c>
    </row>
    <row r="490" spans="1:6" ht="15.75" thickBot="1" x14ac:dyDescent="0.3">
      <c r="A490" s="135" t="s">
        <v>5311</v>
      </c>
      <c r="B490" s="135" t="s">
        <v>617</v>
      </c>
      <c r="C490" s="135" t="s">
        <v>781</v>
      </c>
      <c r="D490" s="135">
        <v>30</v>
      </c>
      <c r="E490" s="340">
        <f t="shared" si="7"/>
        <v>0.84399999999999997</v>
      </c>
      <c r="F490" s="341" t="s">
        <v>724</v>
      </c>
    </row>
    <row r="491" spans="1:6" ht="15.75" thickBot="1" x14ac:dyDescent="0.3">
      <c r="A491" s="135" t="s">
        <v>3495</v>
      </c>
      <c r="B491" s="135" t="s">
        <v>1554</v>
      </c>
      <c r="C491" s="135" t="s">
        <v>781</v>
      </c>
      <c r="D491" s="135">
        <v>30</v>
      </c>
      <c r="E491" s="340">
        <f t="shared" si="7"/>
        <v>0.84399999999999997</v>
      </c>
      <c r="F491" s="341" t="s">
        <v>724</v>
      </c>
    </row>
    <row r="492" spans="1:6" ht="15.75" thickBot="1" x14ac:dyDescent="0.3">
      <c r="A492" s="135" t="s">
        <v>5310</v>
      </c>
      <c r="B492" s="135" t="s">
        <v>569</v>
      </c>
      <c r="C492" s="135" t="s">
        <v>781</v>
      </c>
      <c r="D492" s="135">
        <v>29</v>
      </c>
      <c r="E492" s="340">
        <f t="shared" si="7"/>
        <v>0.84</v>
      </c>
      <c r="F492" s="341" t="s">
        <v>724</v>
      </c>
    </row>
    <row r="493" spans="1:6" ht="15.75" thickBot="1" x14ac:dyDescent="0.3">
      <c r="A493" s="135" t="s">
        <v>5309</v>
      </c>
      <c r="B493" s="135" t="s">
        <v>569</v>
      </c>
      <c r="C493" s="135" t="s">
        <v>781</v>
      </c>
      <c r="D493" s="135">
        <v>29</v>
      </c>
      <c r="E493" s="340">
        <f t="shared" si="7"/>
        <v>0.84</v>
      </c>
      <c r="F493" s="341" t="s">
        <v>724</v>
      </c>
    </row>
    <row r="494" spans="1:6" ht="15.75" thickBot="1" x14ac:dyDescent="0.3">
      <c r="A494" s="135" t="s">
        <v>5308</v>
      </c>
      <c r="B494" s="135" t="s">
        <v>576</v>
      </c>
      <c r="C494" s="135" t="s">
        <v>781</v>
      </c>
      <c r="D494" s="135">
        <v>29</v>
      </c>
      <c r="E494" s="340">
        <f t="shared" si="7"/>
        <v>0.84</v>
      </c>
      <c r="F494" s="341" t="s">
        <v>724</v>
      </c>
    </row>
    <row r="495" spans="1:6" ht="15.75" thickBot="1" x14ac:dyDescent="0.3">
      <c r="A495" s="135" t="s">
        <v>5307</v>
      </c>
      <c r="B495" s="135" t="s">
        <v>781</v>
      </c>
      <c r="C495" s="135" t="s">
        <v>781</v>
      </c>
      <c r="D495" s="135">
        <v>29</v>
      </c>
      <c r="E495" s="340">
        <f t="shared" si="7"/>
        <v>0.84</v>
      </c>
      <c r="F495" s="341" t="s">
        <v>724</v>
      </c>
    </row>
    <row r="496" spans="1:6" ht="15.75" thickBot="1" x14ac:dyDescent="0.3">
      <c r="A496" s="135" t="s">
        <v>5306</v>
      </c>
      <c r="B496" s="135" t="s">
        <v>781</v>
      </c>
      <c r="C496" s="135" t="s">
        <v>781</v>
      </c>
      <c r="D496" s="135">
        <v>29</v>
      </c>
      <c r="E496" s="340">
        <f t="shared" si="7"/>
        <v>0.84</v>
      </c>
      <c r="F496" s="341" t="s">
        <v>724</v>
      </c>
    </row>
    <row r="497" spans="1:6" ht="15.75" thickBot="1" x14ac:dyDescent="0.3">
      <c r="A497" s="135" t="s">
        <v>2369</v>
      </c>
      <c r="B497" s="135" t="s">
        <v>592</v>
      </c>
      <c r="C497" s="135" t="s">
        <v>781</v>
      </c>
      <c r="D497" s="135">
        <v>29</v>
      </c>
      <c r="E497" s="340">
        <f t="shared" si="7"/>
        <v>0.84</v>
      </c>
      <c r="F497" s="341" t="s">
        <v>724</v>
      </c>
    </row>
    <row r="498" spans="1:6" ht="15.75" thickBot="1" x14ac:dyDescent="0.3">
      <c r="A498" s="135" t="s">
        <v>5305</v>
      </c>
      <c r="B498" s="135" t="s">
        <v>781</v>
      </c>
      <c r="C498" s="135" t="s">
        <v>781</v>
      </c>
      <c r="D498" s="135">
        <v>29</v>
      </c>
      <c r="E498" s="340">
        <f t="shared" si="7"/>
        <v>0.84</v>
      </c>
      <c r="F498" s="341" t="s">
        <v>724</v>
      </c>
    </row>
    <row r="499" spans="1:6" ht="15.75" thickBot="1" x14ac:dyDescent="0.3">
      <c r="A499" s="135" t="s">
        <v>5304</v>
      </c>
      <c r="B499" s="135" t="s">
        <v>718</v>
      </c>
      <c r="C499" s="135" t="s">
        <v>781</v>
      </c>
      <c r="D499" s="135">
        <v>29</v>
      </c>
      <c r="E499" s="340">
        <f t="shared" si="7"/>
        <v>0.84</v>
      </c>
      <c r="F499" s="341" t="s">
        <v>724</v>
      </c>
    </row>
    <row r="500" spans="1:6" ht="15.75" thickBot="1" x14ac:dyDescent="0.3">
      <c r="A500" s="135" t="s">
        <v>5303</v>
      </c>
      <c r="B500" s="135" t="s">
        <v>781</v>
      </c>
      <c r="C500" s="135" t="s">
        <v>781</v>
      </c>
      <c r="D500" s="135">
        <v>29</v>
      </c>
      <c r="E500" s="340">
        <f t="shared" si="7"/>
        <v>0.84</v>
      </c>
      <c r="F500" s="341" t="s">
        <v>724</v>
      </c>
    </row>
    <row r="501" spans="1:6" ht="15.75" thickBot="1" x14ac:dyDescent="0.3">
      <c r="A501" s="135" t="s">
        <v>5302</v>
      </c>
      <c r="B501" s="135" t="s">
        <v>781</v>
      </c>
      <c r="C501" s="135" t="s">
        <v>781</v>
      </c>
      <c r="D501" s="135">
        <v>29</v>
      </c>
      <c r="E501" s="340">
        <f t="shared" si="7"/>
        <v>0.84</v>
      </c>
      <c r="F501" s="341" t="s">
        <v>724</v>
      </c>
    </row>
    <row r="502" spans="1:6" ht="15.75" thickBot="1" x14ac:dyDescent="0.3">
      <c r="A502" s="135" t="s">
        <v>5301</v>
      </c>
      <c r="B502" s="135" t="s">
        <v>781</v>
      </c>
      <c r="C502" s="135" t="s">
        <v>781</v>
      </c>
      <c r="D502" s="135">
        <v>29</v>
      </c>
      <c r="E502" s="340">
        <f t="shared" si="7"/>
        <v>0.84</v>
      </c>
      <c r="F502" s="341" t="s">
        <v>724</v>
      </c>
    </row>
    <row r="503" spans="1:6" ht="15.75" thickBot="1" x14ac:dyDescent="0.3">
      <c r="A503" s="135" t="s">
        <v>5300</v>
      </c>
      <c r="B503" s="135" t="s">
        <v>781</v>
      </c>
      <c r="C503" s="135" t="s">
        <v>781</v>
      </c>
      <c r="D503" s="135">
        <v>29</v>
      </c>
      <c r="E503" s="340">
        <f t="shared" si="7"/>
        <v>0.84</v>
      </c>
      <c r="F503" s="341" t="s">
        <v>724</v>
      </c>
    </row>
    <row r="504" spans="1:6" ht="15.75" thickBot="1" x14ac:dyDescent="0.3">
      <c r="A504" s="135" t="s">
        <v>5299</v>
      </c>
      <c r="B504" s="135" t="s">
        <v>781</v>
      </c>
      <c r="C504" s="135" t="s">
        <v>781</v>
      </c>
      <c r="D504" s="135">
        <v>28</v>
      </c>
      <c r="E504" s="340">
        <f t="shared" si="7"/>
        <v>0.83499999999999996</v>
      </c>
      <c r="F504" s="341" t="s">
        <v>724</v>
      </c>
    </row>
    <row r="505" spans="1:6" ht="15.75" thickBot="1" x14ac:dyDescent="0.3">
      <c r="A505" s="135" t="s">
        <v>1306</v>
      </c>
      <c r="B505" s="135" t="s">
        <v>583</v>
      </c>
      <c r="C505" s="135" t="s">
        <v>781</v>
      </c>
      <c r="D505" s="135">
        <v>28</v>
      </c>
      <c r="E505" s="340">
        <f t="shared" si="7"/>
        <v>0.83499999999999996</v>
      </c>
      <c r="F505" s="341" t="s">
        <v>724</v>
      </c>
    </row>
    <row r="506" spans="1:6" ht="15.75" thickBot="1" x14ac:dyDescent="0.3">
      <c r="A506" s="135" t="s">
        <v>4182</v>
      </c>
      <c r="B506" s="135" t="s">
        <v>738</v>
      </c>
      <c r="C506" s="135" t="s">
        <v>781</v>
      </c>
      <c r="D506" s="135">
        <v>28</v>
      </c>
      <c r="E506" s="340">
        <f t="shared" si="7"/>
        <v>0.83499999999999996</v>
      </c>
      <c r="F506" s="341" t="s">
        <v>724</v>
      </c>
    </row>
    <row r="507" spans="1:6" ht="15.75" thickBot="1" x14ac:dyDescent="0.3">
      <c r="A507" s="135" t="s">
        <v>5298</v>
      </c>
      <c r="B507" s="135" t="s">
        <v>1554</v>
      </c>
      <c r="C507" s="135" t="s">
        <v>781</v>
      </c>
      <c r="D507" s="135">
        <v>28</v>
      </c>
      <c r="E507" s="340">
        <f t="shared" si="7"/>
        <v>0.83499999999999996</v>
      </c>
      <c r="F507" s="341" t="s">
        <v>724</v>
      </c>
    </row>
    <row r="508" spans="1:6" ht="15.75" thickBot="1" x14ac:dyDescent="0.3">
      <c r="A508" s="135" t="s">
        <v>5297</v>
      </c>
      <c r="B508" s="135" t="s">
        <v>576</v>
      </c>
      <c r="C508" s="135" t="s">
        <v>781</v>
      </c>
      <c r="D508" s="135">
        <v>28</v>
      </c>
      <c r="E508" s="340">
        <f t="shared" si="7"/>
        <v>0.83499999999999996</v>
      </c>
      <c r="F508" s="341" t="s">
        <v>724</v>
      </c>
    </row>
    <row r="509" spans="1:6" ht="15.75" thickBot="1" x14ac:dyDescent="0.3">
      <c r="A509" s="135" t="s">
        <v>1533</v>
      </c>
      <c r="B509" s="135" t="s">
        <v>631</v>
      </c>
      <c r="C509" s="135" t="s">
        <v>781</v>
      </c>
      <c r="D509" s="135">
        <v>28</v>
      </c>
      <c r="E509" s="340">
        <f t="shared" si="7"/>
        <v>0.83499999999999996</v>
      </c>
      <c r="F509" s="341" t="s">
        <v>724</v>
      </c>
    </row>
    <row r="510" spans="1:6" ht="15.75" thickBot="1" x14ac:dyDescent="0.3">
      <c r="A510" s="135" t="s">
        <v>870</v>
      </c>
      <c r="B510" s="135" t="s">
        <v>63</v>
      </c>
      <c r="C510" s="135" t="s">
        <v>781</v>
      </c>
      <c r="D510" s="135">
        <v>28</v>
      </c>
      <c r="E510" s="340">
        <f t="shared" si="7"/>
        <v>0.83499999999999996</v>
      </c>
      <c r="F510" s="341" t="s">
        <v>724</v>
      </c>
    </row>
    <row r="511" spans="1:6" ht="15.75" thickBot="1" x14ac:dyDescent="0.3">
      <c r="A511" s="135" t="s">
        <v>1090</v>
      </c>
      <c r="B511" s="135" t="s">
        <v>63</v>
      </c>
      <c r="C511" s="135" t="s">
        <v>688</v>
      </c>
      <c r="D511" s="135">
        <v>28</v>
      </c>
      <c r="E511" s="340">
        <f t="shared" si="7"/>
        <v>0.83499999999999996</v>
      </c>
      <c r="F511" s="341" t="s">
        <v>724</v>
      </c>
    </row>
    <row r="512" spans="1:6" ht="15.75" thickBot="1" x14ac:dyDescent="0.3">
      <c r="A512" s="135" t="s">
        <v>5296</v>
      </c>
      <c r="B512" s="135" t="s">
        <v>781</v>
      </c>
      <c r="C512" s="135" t="s">
        <v>781</v>
      </c>
      <c r="D512" s="135">
        <v>28</v>
      </c>
      <c r="E512" s="340">
        <f t="shared" si="7"/>
        <v>0.83499999999999996</v>
      </c>
      <c r="F512" s="341" t="s">
        <v>724</v>
      </c>
    </row>
    <row r="513" spans="1:6" ht="15.75" thickBot="1" x14ac:dyDescent="0.3">
      <c r="A513" s="135" t="s">
        <v>973</v>
      </c>
      <c r="B513" s="135" t="s">
        <v>796</v>
      </c>
      <c r="C513" s="135" t="s">
        <v>781</v>
      </c>
      <c r="D513" s="135">
        <v>28</v>
      </c>
      <c r="E513" s="340">
        <f t="shared" si="7"/>
        <v>0.83499999999999996</v>
      </c>
      <c r="F513" s="341" t="s">
        <v>724</v>
      </c>
    </row>
    <row r="514" spans="1:6" ht="15.75" thickBot="1" x14ac:dyDescent="0.3">
      <c r="A514" s="135" t="s">
        <v>5295</v>
      </c>
      <c r="B514" s="135" t="s">
        <v>781</v>
      </c>
      <c r="C514" s="135" t="s">
        <v>781</v>
      </c>
      <c r="D514" s="135">
        <v>28</v>
      </c>
      <c r="E514" s="340">
        <f t="shared" si="7"/>
        <v>0.83499999999999996</v>
      </c>
      <c r="F514" s="341" t="s">
        <v>724</v>
      </c>
    </row>
    <row r="515" spans="1:6" ht="15.75" thickBot="1" x14ac:dyDescent="0.3">
      <c r="A515" s="135" t="s">
        <v>5294</v>
      </c>
      <c r="B515" s="135" t="s">
        <v>1700</v>
      </c>
      <c r="C515" s="135" t="s">
        <v>781</v>
      </c>
      <c r="D515" s="135">
        <v>28</v>
      </c>
      <c r="E515" s="340">
        <f t="shared" si="7"/>
        <v>0.83499999999999996</v>
      </c>
      <c r="F515" s="341" t="s">
        <v>724</v>
      </c>
    </row>
    <row r="516" spans="1:6" ht="15.75" thickBot="1" x14ac:dyDescent="0.3">
      <c r="A516" s="135" t="s">
        <v>5293</v>
      </c>
      <c r="B516" s="135" t="s">
        <v>781</v>
      </c>
      <c r="C516" s="135" t="s">
        <v>781</v>
      </c>
      <c r="D516" s="135">
        <v>28</v>
      </c>
      <c r="E516" s="340">
        <f t="shared" si="7"/>
        <v>0.83499999999999996</v>
      </c>
      <c r="F516" s="341" t="s">
        <v>724</v>
      </c>
    </row>
    <row r="517" spans="1:6" ht="15.75" thickBot="1" x14ac:dyDescent="0.3">
      <c r="A517" s="135" t="s">
        <v>628</v>
      </c>
      <c r="B517" s="135" t="s">
        <v>677</v>
      </c>
      <c r="C517" s="135" t="s">
        <v>645</v>
      </c>
      <c r="D517" s="135">
        <v>28</v>
      </c>
      <c r="E517" s="340">
        <f t="shared" si="7"/>
        <v>0.83499999999999996</v>
      </c>
      <c r="F517" s="341" t="s">
        <v>724</v>
      </c>
    </row>
    <row r="518" spans="1:6" ht="15.75" thickBot="1" x14ac:dyDescent="0.3">
      <c r="A518" s="135" t="s">
        <v>81</v>
      </c>
      <c r="B518" s="135" t="s">
        <v>675</v>
      </c>
      <c r="C518" s="135" t="s">
        <v>781</v>
      </c>
      <c r="D518" s="135">
        <v>28</v>
      </c>
      <c r="E518" s="340">
        <f t="shared" si="7"/>
        <v>0.83499999999999996</v>
      </c>
      <c r="F518" s="341" t="s">
        <v>724</v>
      </c>
    </row>
    <row r="519" spans="1:6" ht="15.75" thickBot="1" x14ac:dyDescent="0.3">
      <c r="A519" s="135" t="s">
        <v>3007</v>
      </c>
      <c r="B519" s="135" t="s">
        <v>603</v>
      </c>
      <c r="C519" s="135" t="s">
        <v>781</v>
      </c>
      <c r="D519" s="135">
        <v>28</v>
      </c>
      <c r="E519" s="340">
        <f t="shared" ref="E519:E582" si="8">_xlfn.PERCENTRANK.INC(D$5:D$3125,D519)</f>
        <v>0.83499999999999996</v>
      </c>
      <c r="F519" s="341" t="s">
        <v>724</v>
      </c>
    </row>
    <row r="520" spans="1:6" ht="15.75" thickBot="1" x14ac:dyDescent="0.3">
      <c r="A520" s="135" t="s">
        <v>5292</v>
      </c>
      <c r="B520" s="135" t="s">
        <v>781</v>
      </c>
      <c r="C520" s="135" t="s">
        <v>781</v>
      </c>
      <c r="D520" s="135">
        <v>28</v>
      </c>
      <c r="E520" s="340">
        <f t="shared" si="8"/>
        <v>0.83499999999999996</v>
      </c>
      <c r="F520" s="341" t="s">
        <v>724</v>
      </c>
    </row>
    <row r="521" spans="1:6" ht="15.75" thickBot="1" x14ac:dyDescent="0.3">
      <c r="A521" s="135" t="s">
        <v>5291</v>
      </c>
      <c r="B521" s="135" t="s">
        <v>781</v>
      </c>
      <c r="C521" s="135" t="s">
        <v>781</v>
      </c>
      <c r="D521" s="135">
        <v>27</v>
      </c>
      <c r="E521" s="340">
        <f t="shared" si="8"/>
        <v>0.83</v>
      </c>
      <c r="F521" s="341" t="s">
        <v>724</v>
      </c>
    </row>
    <row r="522" spans="1:6" ht="15.75" thickBot="1" x14ac:dyDescent="0.3">
      <c r="A522" s="135" t="s">
        <v>5131</v>
      </c>
      <c r="B522" s="135" t="s">
        <v>738</v>
      </c>
      <c r="C522" s="135" t="s">
        <v>781</v>
      </c>
      <c r="D522" s="135">
        <v>27</v>
      </c>
      <c r="E522" s="340">
        <f t="shared" si="8"/>
        <v>0.83</v>
      </c>
      <c r="F522" s="341" t="s">
        <v>724</v>
      </c>
    </row>
    <row r="523" spans="1:6" ht="15.75" thickBot="1" x14ac:dyDescent="0.3">
      <c r="A523" s="135" t="s">
        <v>5290</v>
      </c>
      <c r="B523" s="135" t="s">
        <v>738</v>
      </c>
      <c r="C523" s="135" t="s">
        <v>781</v>
      </c>
      <c r="D523" s="135">
        <v>27</v>
      </c>
      <c r="E523" s="340">
        <f t="shared" si="8"/>
        <v>0.83</v>
      </c>
      <c r="F523" s="341" t="s">
        <v>724</v>
      </c>
    </row>
    <row r="524" spans="1:6" ht="15.75" thickBot="1" x14ac:dyDescent="0.3">
      <c r="A524" s="135" t="s">
        <v>5289</v>
      </c>
      <c r="B524" s="135" t="s">
        <v>569</v>
      </c>
      <c r="C524" s="135" t="s">
        <v>781</v>
      </c>
      <c r="D524" s="135">
        <v>27</v>
      </c>
      <c r="E524" s="340">
        <f t="shared" si="8"/>
        <v>0.83</v>
      </c>
      <c r="F524" s="341" t="s">
        <v>724</v>
      </c>
    </row>
    <row r="525" spans="1:6" ht="15.75" thickBot="1" x14ac:dyDescent="0.3">
      <c r="A525" s="135" t="s">
        <v>2643</v>
      </c>
      <c r="B525" s="135" t="s">
        <v>576</v>
      </c>
      <c r="C525" s="135" t="s">
        <v>781</v>
      </c>
      <c r="D525" s="135">
        <v>27</v>
      </c>
      <c r="E525" s="340">
        <f t="shared" si="8"/>
        <v>0.83</v>
      </c>
      <c r="F525" s="341" t="s">
        <v>724</v>
      </c>
    </row>
    <row r="526" spans="1:6" ht="15.75" thickBot="1" x14ac:dyDescent="0.3">
      <c r="A526" s="135" t="s">
        <v>5288</v>
      </c>
      <c r="B526" s="135" t="s">
        <v>781</v>
      </c>
      <c r="C526" s="135" t="s">
        <v>781</v>
      </c>
      <c r="D526" s="135">
        <v>27</v>
      </c>
      <c r="E526" s="340">
        <f t="shared" si="8"/>
        <v>0.83</v>
      </c>
      <c r="F526" s="341" t="s">
        <v>724</v>
      </c>
    </row>
    <row r="527" spans="1:6" ht="15.75" thickBot="1" x14ac:dyDescent="0.3">
      <c r="A527" s="135" t="s">
        <v>5287</v>
      </c>
      <c r="B527" s="135" t="s">
        <v>781</v>
      </c>
      <c r="C527" s="135" t="s">
        <v>781</v>
      </c>
      <c r="D527" s="135">
        <v>27</v>
      </c>
      <c r="E527" s="340">
        <f t="shared" si="8"/>
        <v>0.83</v>
      </c>
      <c r="F527" s="341" t="s">
        <v>724</v>
      </c>
    </row>
    <row r="528" spans="1:6" ht="15.75" thickBot="1" x14ac:dyDescent="0.3">
      <c r="A528" s="135" t="s">
        <v>4665</v>
      </c>
      <c r="B528" s="135" t="s">
        <v>600</v>
      </c>
      <c r="C528" s="135" t="s">
        <v>781</v>
      </c>
      <c r="D528" s="135">
        <v>27</v>
      </c>
      <c r="E528" s="340">
        <f t="shared" si="8"/>
        <v>0.83</v>
      </c>
      <c r="F528" s="341" t="s">
        <v>724</v>
      </c>
    </row>
    <row r="529" spans="1:6" ht="15.75" thickBot="1" x14ac:dyDescent="0.3">
      <c r="A529" s="135" t="s">
        <v>5286</v>
      </c>
      <c r="B529" s="135" t="s">
        <v>781</v>
      </c>
      <c r="C529" s="135" t="s">
        <v>781</v>
      </c>
      <c r="D529" s="135">
        <v>27</v>
      </c>
      <c r="E529" s="340">
        <f t="shared" si="8"/>
        <v>0.83</v>
      </c>
      <c r="F529" s="341" t="s">
        <v>724</v>
      </c>
    </row>
    <row r="530" spans="1:6" ht="15.75" thickBot="1" x14ac:dyDescent="0.3">
      <c r="A530" s="135" t="s">
        <v>4659</v>
      </c>
      <c r="B530" s="135" t="s">
        <v>1700</v>
      </c>
      <c r="C530" s="135" t="s">
        <v>781</v>
      </c>
      <c r="D530" s="135">
        <v>27</v>
      </c>
      <c r="E530" s="340">
        <f t="shared" si="8"/>
        <v>0.83</v>
      </c>
      <c r="F530" s="341" t="s">
        <v>724</v>
      </c>
    </row>
    <row r="531" spans="1:6" ht="15.75" thickBot="1" x14ac:dyDescent="0.3">
      <c r="A531" s="135" t="s">
        <v>1145</v>
      </c>
      <c r="B531" s="135" t="s">
        <v>603</v>
      </c>
      <c r="C531" s="135" t="s">
        <v>781</v>
      </c>
      <c r="D531" s="135">
        <v>27</v>
      </c>
      <c r="E531" s="340">
        <f t="shared" si="8"/>
        <v>0.83</v>
      </c>
      <c r="F531" s="341" t="s">
        <v>724</v>
      </c>
    </row>
    <row r="532" spans="1:6" ht="15.75" thickBot="1" x14ac:dyDescent="0.3">
      <c r="A532" s="135" t="s">
        <v>299</v>
      </c>
      <c r="B532" s="135" t="s">
        <v>706</v>
      </c>
      <c r="C532" s="135" t="s">
        <v>781</v>
      </c>
      <c r="D532" s="135">
        <v>27</v>
      </c>
      <c r="E532" s="340">
        <f t="shared" si="8"/>
        <v>0.83</v>
      </c>
      <c r="F532" s="341" t="s">
        <v>724</v>
      </c>
    </row>
    <row r="533" spans="1:6" ht="15.75" thickBot="1" x14ac:dyDescent="0.3">
      <c r="A533" s="135" t="s">
        <v>5285</v>
      </c>
      <c r="B533" s="135" t="s">
        <v>781</v>
      </c>
      <c r="C533" s="135" t="s">
        <v>781</v>
      </c>
      <c r="D533" s="135">
        <v>27</v>
      </c>
      <c r="E533" s="340">
        <f t="shared" si="8"/>
        <v>0.83</v>
      </c>
      <c r="F533" s="341" t="s">
        <v>724</v>
      </c>
    </row>
    <row r="534" spans="1:6" ht="15.75" thickBot="1" x14ac:dyDescent="0.3">
      <c r="A534" s="135" t="s">
        <v>5284</v>
      </c>
      <c r="B534" s="135" t="s">
        <v>565</v>
      </c>
      <c r="C534" s="135" t="s">
        <v>675</v>
      </c>
      <c r="D534" s="135">
        <v>27</v>
      </c>
      <c r="E534" s="340">
        <f t="shared" si="8"/>
        <v>0.83</v>
      </c>
      <c r="F534" s="341" t="s">
        <v>724</v>
      </c>
    </row>
    <row r="535" spans="1:6" ht="15.75" thickBot="1" x14ac:dyDescent="0.3">
      <c r="A535" s="135" t="s">
        <v>5283</v>
      </c>
      <c r="B535" s="135" t="s">
        <v>781</v>
      </c>
      <c r="C535" s="135" t="s">
        <v>781</v>
      </c>
      <c r="D535" s="135">
        <v>26</v>
      </c>
      <c r="E535" s="340">
        <f t="shared" si="8"/>
        <v>0.82699999999999996</v>
      </c>
      <c r="F535" s="341" t="s">
        <v>724</v>
      </c>
    </row>
    <row r="536" spans="1:6" ht="15.75" thickBot="1" x14ac:dyDescent="0.3">
      <c r="A536" s="135" t="s">
        <v>5282</v>
      </c>
      <c r="B536" s="135" t="s">
        <v>738</v>
      </c>
      <c r="C536" s="135" t="s">
        <v>781</v>
      </c>
      <c r="D536" s="135">
        <v>26</v>
      </c>
      <c r="E536" s="340">
        <f t="shared" si="8"/>
        <v>0.82699999999999996</v>
      </c>
      <c r="F536" s="341" t="s">
        <v>724</v>
      </c>
    </row>
    <row r="537" spans="1:6" ht="15.75" thickBot="1" x14ac:dyDescent="0.3">
      <c r="A537" s="135" t="s">
        <v>5281</v>
      </c>
      <c r="B537" s="135" t="s">
        <v>569</v>
      </c>
      <c r="C537" s="135" t="s">
        <v>781</v>
      </c>
      <c r="D537" s="135">
        <v>26</v>
      </c>
      <c r="E537" s="340">
        <f t="shared" si="8"/>
        <v>0.82699999999999996</v>
      </c>
      <c r="F537" s="341" t="s">
        <v>724</v>
      </c>
    </row>
    <row r="538" spans="1:6" ht="15.75" thickBot="1" x14ac:dyDescent="0.3">
      <c r="A538" s="135" t="s">
        <v>5280</v>
      </c>
      <c r="B538" s="135" t="s">
        <v>569</v>
      </c>
      <c r="C538" s="135" t="s">
        <v>781</v>
      </c>
      <c r="D538" s="135">
        <v>26</v>
      </c>
      <c r="E538" s="340">
        <f t="shared" si="8"/>
        <v>0.82699999999999996</v>
      </c>
      <c r="F538" s="341" t="s">
        <v>724</v>
      </c>
    </row>
    <row r="539" spans="1:6" ht="15.75" thickBot="1" x14ac:dyDescent="0.3">
      <c r="A539" s="135" t="s">
        <v>2583</v>
      </c>
      <c r="B539" s="135" t="s">
        <v>576</v>
      </c>
      <c r="C539" s="135" t="s">
        <v>781</v>
      </c>
      <c r="D539" s="135">
        <v>26</v>
      </c>
      <c r="E539" s="340">
        <f t="shared" si="8"/>
        <v>0.82699999999999996</v>
      </c>
      <c r="F539" s="341" t="s">
        <v>724</v>
      </c>
    </row>
    <row r="540" spans="1:6" ht="15.75" thickBot="1" x14ac:dyDescent="0.3">
      <c r="A540" s="135" t="s">
        <v>3960</v>
      </c>
      <c r="B540" s="135" t="s">
        <v>569</v>
      </c>
      <c r="C540" s="135" t="s">
        <v>781</v>
      </c>
      <c r="D540" s="135">
        <v>26</v>
      </c>
      <c r="E540" s="340">
        <f t="shared" si="8"/>
        <v>0.82699999999999996</v>
      </c>
      <c r="F540" s="341" t="s">
        <v>724</v>
      </c>
    </row>
    <row r="541" spans="1:6" ht="15.75" thickBot="1" x14ac:dyDescent="0.3">
      <c r="A541" s="135" t="s">
        <v>628</v>
      </c>
      <c r="B541" s="135" t="s">
        <v>1554</v>
      </c>
      <c r="C541" s="135" t="s">
        <v>781</v>
      </c>
      <c r="D541" s="135">
        <v>26</v>
      </c>
      <c r="E541" s="340">
        <f t="shared" si="8"/>
        <v>0.82699999999999996</v>
      </c>
      <c r="F541" s="341" t="s">
        <v>724</v>
      </c>
    </row>
    <row r="542" spans="1:6" ht="15.75" thickBot="1" x14ac:dyDescent="0.3">
      <c r="A542" s="135" t="s">
        <v>5279</v>
      </c>
      <c r="B542" s="135" t="s">
        <v>781</v>
      </c>
      <c r="C542" s="135" t="s">
        <v>781</v>
      </c>
      <c r="D542" s="135">
        <v>26</v>
      </c>
      <c r="E542" s="340">
        <f t="shared" si="8"/>
        <v>0.82699999999999996</v>
      </c>
      <c r="F542" s="341" t="s">
        <v>724</v>
      </c>
    </row>
    <row r="543" spans="1:6" ht="15.75" thickBot="1" x14ac:dyDescent="0.3">
      <c r="A543" s="135" t="s">
        <v>5278</v>
      </c>
      <c r="B543" s="135" t="s">
        <v>718</v>
      </c>
      <c r="C543" s="135" t="s">
        <v>781</v>
      </c>
      <c r="D543" s="135">
        <v>26</v>
      </c>
      <c r="E543" s="340">
        <f t="shared" si="8"/>
        <v>0.82699999999999996</v>
      </c>
      <c r="F543" s="341" t="s">
        <v>724</v>
      </c>
    </row>
    <row r="544" spans="1:6" ht="15.75" thickBot="1" x14ac:dyDescent="0.3">
      <c r="A544" s="135" t="s">
        <v>5277</v>
      </c>
      <c r="B544" s="135" t="s">
        <v>781</v>
      </c>
      <c r="C544" s="135" t="s">
        <v>781</v>
      </c>
      <c r="D544" s="135">
        <v>26</v>
      </c>
      <c r="E544" s="340">
        <f t="shared" si="8"/>
        <v>0.82699999999999996</v>
      </c>
      <c r="F544" s="341" t="s">
        <v>724</v>
      </c>
    </row>
    <row r="545" spans="1:6" ht="15.75" thickBot="1" x14ac:dyDescent="0.3">
      <c r="A545" s="135" t="s">
        <v>3270</v>
      </c>
      <c r="B545" s="135" t="s">
        <v>677</v>
      </c>
      <c r="C545" s="135" t="s">
        <v>781</v>
      </c>
      <c r="D545" s="135">
        <v>26</v>
      </c>
      <c r="E545" s="340">
        <f t="shared" si="8"/>
        <v>0.82699999999999996</v>
      </c>
      <c r="F545" s="341" t="s">
        <v>724</v>
      </c>
    </row>
    <row r="546" spans="1:6" ht="15.75" thickBot="1" x14ac:dyDescent="0.3">
      <c r="A546" s="135" t="s">
        <v>5276</v>
      </c>
      <c r="B546" s="135" t="s">
        <v>781</v>
      </c>
      <c r="C546" s="135" t="s">
        <v>781</v>
      </c>
      <c r="D546" s="135">
        <v>25</v>
      </c>
      <c r="E546" s="340">
        <f t="shared" si="8"/>
        <v>0.82199999999999995</v>
      </c>
      <c r="F546" s="341" t="s">
        <v>724</v>
      </c>
    </row>
    <row r="547" spans="1:6" ht="15.75" thickBot="1" x14ac:dyDescent="0.3">
      <c r="A547" s="135" t="s">
        <v>4090</v>
      </c>
      <c r="B547" s="135" t="s">
        <v>569</v>
      </c>
      <c r="C547" s="135" t="s">
        <v>781</v>
      </c>
      <c r="D547" s="135">
        <v>25</v>
      </c>
      <c r="E547" s="340">
        <f t="shared" si="8"/>
        <v>0.82199999999999995</v>
      </c>
      <c r="F547" s="341" t="s">
        <v>724</v>
      </c>
    </row>
    <row r="548" spans="1:6" ht="15.75" thickBot="1" x14ac:dyDescent="0.3">
      <c r="A548" s="135" t="s">
        <v>2817</v>
      </c>
      <c r="B548" s="135" t="s">
        <v>1554</v>
      </c>
      <c r="C548" s="135" t="s">
        <v>781</v>
      </c>
      <c r="D548" s="135">
        <v>25</v>
      </c>
      <c r="E548" s="340">
        <f t="shared" si="8"/>
        <v>0.82199999999999995</v>
      </c>
      <c r="F548" s="341" t="s">
        <v>724</v>
      </c>
    </row>
    <row r="549" spans="1:6" ht="15.75" thickBot="1" x14ac:dyDescent="0.3">
      <c r="A549" s="135" t="s">
        <v>3546</v>
      </c>
      <c r="B549" s="135" t="s">
        <v>576</v>
      </c>
      <c r="C549" s="135" t="s">
        <v>781</v>
      </c>
      <c r="D549" s="135">
        <v>25</v>
      </c>
      <c r="E549" s="340">
        <f t="shared" si="8"/>
        <v>0.82199999999999995</v>
      </c>
      <c r="F549" s="341" t="s">
        <v>724</v>
      </c>
    </row>
    <row r="550" spans="1:6" ht="15.75" thickBot="1" x14ac:dyDescent="0.3">
      <c r="A550" s="135" t="s">
        <v>5275</v>
      </c>
      <c r="B550" s="135" t="s">
        <v>576</v>
      </c>
      <c r="C550" s="135" t="s">
        <v>781</v>
      </c>
      <c r="D550" s="135">
        <v>25</v>
      </c>
      <c r="E550" s="340">
        <f t="shared" si="8"/>
        <v>0.82199999999999995</v>
      </c>
      <c r="F550" s="341" t="s">
        <v>724</v>
      </c>
    </row>
    <row r="551" spans="1:6" ht="15.75" thickBot="1" x14ac:dyDescent="0.3">
      <c r="A551" s="135" t="s">
        <v>5274</v>
      </c>
      <c r="B551" s="135" t="s">
        <v>738</v>
      </c>
      <c r="C551" s="135" t="s">
        <v>781</v>
      </c>
      <c r="D551" s="135">
        <v>25</v>
      </c>
      <c r="E551" s="340">
        <f t="shared" si="8"/>
        <v>0.82199999999999995</v>
      </c>
      <c r="F551" s="341" t="s">
        <v>724</v>
      </c>
    </row>
    <row r="552" spans="1:6" ht="15.75" thickBot="1" x14ac:dyDescent="0.3">
      <c r="A552" s="135" t="s">
        <v>5273</v>
      </c>
      <c r="B552" s="135" t="s">
        <v>781</v>
      </c>
      <c r="C552" s="135" t="s">
        <v>781</v>
      </c>
      <c r="D552" s="135">
        <v>25</v>
      </c>
      <c r="E552" s="340">
        <f t="shared" si="8"/>
        <v>0.82199999999999995</v>
      </c>
      <c r="F552" s="341" t="s">
        <v>724</v>
      </c>
    </row>
    <row r="553" spans="1:6" ht="15.75" thickBot="1" x14ac:dyDescent="0.3">
      <c r="A553" s="135" t="s">
        <v>5272</v>
      </c>
      <c r="B553" s="135" t="s">
        <v>781</v>
      </c>
      <c r="C553" s="135" t="s">
        <v>781</v>
      </c>
      <c r="D553" s="135">
        <v>25</v>
      </c>
      <c r="E553" s="340">
        <f t="shared" si="8"/>
        <v>0.82199999999999995</v>
      </c>
      <c r="F553" s="341" t="s">
        <v>724</v>
      </c>
    </row>
    <row r="554" spans="1:6" ht="15.75" thickBot="1" x14ac:dyDescent="0.3">
      <c r="A554" s="135" t="s">
        <v>5271</v>
      </c>
      <c r="B554" s="135" t="s">
        <v>589</v>
      </c>
      <c r="C554" s="135" t="s">
        <v>592</v>
      </c>
      <c r="D554" s="135">
        <v>25</v>
      </c>
      <c r="E554" s="340">
        <f t="shared" si="8"/>
        <v>0.82199999999999995</v>
      </c>
      <c r="F554" s="341" t="s">
        <v>724</v>
      </c>
    </row>
    <row r="555" spans="1:6" ht="15.75" thickBot="1" x14ac:dyDescent="0.3">
      <c r="A555" s="135" t="s">
        <v>1838</v>
      </c>
      <c r="B555" s="135" t="s">
        <v>589</v>
      </c>
      <c r="C555" s="135" t="s">
        <v>781</v>
      </c>
      <c r="D555" s="135">
        <v>25</v>
      </c>
      <c r="E555" s="340">
        <f t="shared" si="8"/>
        <v>0.82199999999999995</v>
      </c>
      <c r="F555" s="341" t="s">
        <v>724</v>
      </c>
    </row>
    <row r="556" spans="1:6" ht="15.75" thickBot="1" x14ac:dyDescent="0.3">
      <c r="A556" s="135" t="s">
        <v>4292</v>
      </c>
      <c r="B556" s="135" t="s">
        <v>601</v>
      </c>
      <c r="C556" s="135" t="s">
        <v>781</v>
      </c>
      <c r="D556" s="135">
        <v>25</v>
      </c>
      <c r="E556" s="340">
        <f t="shared" si="8"/>
        <v>0.82199999999999995</v>
      </c>
      <c r="F556" s="341" t="s">
        <v>724</v>
      </c>
    </row>
    <row r="557" spans="1:6" ht="15.75" thickBot="1" x14ac:dyDescent="0.3">
      <c r="A557" s="135" t="s">
        <v>5270</v>
      </c>
      <c r="B557" s="135" t="s">
        <v>1700</v>
      </c>
      <c r="C557" s="135" t="s">
        <v>781</v>
      </c>
      <c r="D557" s="135">
        <v>25</v>
      </c>
      <c r="E557" s="340">
        <f t="shared" si="8"/>
        <v>0.82199999999999995</v>
      </c>
      <c r="F557" s="341" t="s">
        <v>724</v>
      </c>
    </row>
    <row r="558" spans="1:6" ht="15.75" thickBot="1" x14ac:dyDescent="0.3">
      <c r="A558" s="135" t="s">
        <v>5269</v>
      </c>
      <c r="B558" s="135" t="s">
        <v>690</v>
      </c>
      <c r="C558" s="135" t="s">
        <v>627</v>
      </c>
      <c r="D558" s="135">
        <v>25</v>
      </c>
      <c r="E558" s="340">
        <f t="shared" si="8"/>
        <v>0.82199999999999995</v>
      </c>
      <c r="F558" s="341" t="s">
        <v>724</v>
      </c>
    </row>
    <row r="559" spans="1:6" ht="15.75" thickBot="1" x14ac:dyDescent="0.3">
      <c r="A559" s="135" t="s">
        <v>5268</v>
      </c>
      <c r="B559" s="135" t="s">
        <v>177</v>
      </c>
      <c r="C559" s="135" t="s">
        <v>1091</v>
      </c>
      <c r="D559" s="135">
        <v>25</v>
      </c>
      <c r="E559" s="340">
        <f t="shared" si="8"/>
        <v>0.82199999999999995</v>
      </c>
      <c r="F559" s="341" t="s">
        <v>724</v>
      </c>
    </row>
    <row r="560" spans="1:6" ht="15.75" thickBot="1" x14ac:dyDescent="0.3">
      <c r="A560" s="135" t="s">
        <v>1050</v>
      </c>
      <c r="B560" s="135" t="s">
        <v>706</v>
      </c>
      <c r="C560" s="135" t="s">
        <v>781</v>
      </c>
      <c r="D560" s="135">
        <v>25</v>
      </c>
      <c r="E560" s="340">
        <f t="shared" si="8"/>
        <v>0.82199999999999995</v>
      </c>
      <c r="F560" s="341" t="s">
        <v>724</v>
      </c>
    </row>
    <row r="561" spans="1:6" ht="15.75" thickBot="1" x14ac:dyDescent="0.3">
      <c r="A561" s="135" t="s">
        <v>5267</v>
      </c>
      <c r="B561" s="135" t="s">
        <v>781</v>
      </c>
      <c r="C561" s="135" t="s">
        <v>781</v>
      </c>
      <c r="D561" s="135">
        <v>25</v>
      </c>
      <c r="E561" s="340">
        <f t="shared" si="8"/>
        <v>0.82199999999999995</v>
      </c>
      <c r="F561" s="341" t="s">
        <v>724</v>
      </c>
    </row>
    <row r="562" spans="1:6" ht="15.75" thickBot="1" x14ac:dyDescent="0.3">
      <c r="A562" s="135" t="s">
        <v>5266</v>
      </c>
      <c r="B562" s="135" t="s">
        <v>781</v>
      </c>
      <c r="C562" s="135" t="s">
        <v>781</v>
      </c>
      <c r="D562" s="135">
        <v>24</v>
      </c>
      <c r="E562" s="340">
        <f t="shared" si="8"/>
        <v>0.81399999999999995</v>
      </c>
      <c r="F562" s="341" t="s">
        <v>724</v>
      </c>
    </row>
    <row r="563" spans="1:6" ht="15.75" thickBot="1" x14ac:dyDescent="0.3">
      <c r="A563" s="135" t="s">
        <v>1184</v>
      </c>
      <c r="B563" s="135" t="s">
        <v>623</v>
      </c>
      <c r="C563" s="135" t="s">
        <v>781</v>
      </c>
      <c r="D563" s="135">
        <v>24</v>
      </c>
      <c r="E563" s="340">
        <f t="shared" si="8"/>
        <v>0.81399999999999995</v>
      </c>
      <c r="F563" s="341" t="s">
        <v>724</v>
      </c>
    </row>
    <row r="564" spans="1:6" ht="15.75" thickBot="1" x14ac:dyDescent="0.3">
      <c r="A564" s="135" t="s">
        <v>3276</v>
      </c>
      <c r="B564" s="135" t="s">
        <v>569</v>
      </c>
      <c r="C564" s="135" t="s">
        <v>781</v>
      </c>
      <c r="D564" s="135">
        <v>24</v>
      </c>
      <c r="E564" s="340">
        <f t="shared" si="8"/>
        <v>0.81399999999999995</v>
      </c>
      <c r="F564" s="341" t="s">
        <v>724</v>
      </c>
    </row>
    <row r="565" spans="1:6" ht="15.75" thickBot="1" x14ac:dyDescent="0.3">
      <c r="A565" s="135" t="s">
        <v>5265</v>
      </c>
      <c r="B565" s="135" t="s">
        <v>569</v>
      </c>
      <c r="C565" s="135" t="s">
        <v>781</v>
      </c>
      <c r="D565" s="135">
        <v>24</v>
      </c>
      <c r="E565" s="340">
        <f t="shared" si="8"/>
        <v>0.81399999999999995</v>
      </c>
      <c r="F565" s="341" t="s">
        <v>724</v>
      </c>
    </row>
    <row r="566" spans="1:6" ht="15.75" thickBot="1" x14ac:dyDescent="0.3">
      <c r="A566" s="135" t="s">
        <v>5264</v>
      </c>
      <c r="B566" s="135" t="s">
        <v>781</v>
      </c>
      <c r="C566" s="135" t="s">
        <v>781</v>
      </c>
      <c r="D566" s="135">
        <v>24</v>
      </c>
      <c r="E566" s="340">
        <f t="shared" si="8"/>
        <v>0.81399999999999995</v>
      </c>
      <c r="F566" s="341" t="s">
        <v>724</v>
      </c>
    </row>
    <row r="567" spans="1:6" ht="15.75" thickBot="1" x14ac:dyDescent="0.3">
      <c r="A567" s="135" t="s">
        <v>649</v>
      </c>
      <c r="B567" s="135" t="s">
        <v>576</v>
      </c>
      <c r="C567" s="135" t="s">
        <v>781</v>
      </c>
      <c r="D567" s="135">
        <v>24</v>
      </c>
      <c r="E567" s="340">
        <f t="shared" si="8"/>
        <v>0.81399999999999995</v>
      </c>
      <c r="F567" s="341" t="s">
        <v>724</v>
      </c>
    </row>
    <row r="568" spans="1:6" ht="15.75" thickBot="1" x14ac:dyDescent="0.3">
      <c r="A568" s="135" t="s">
        <v>5263</v>
      </c>
      <c r="B568" s="135" t="s">
        <v>576</v>
      </c>
      <c r="C568" s="135" t="s">
        <v>781</v>
      </c>
      <c r="D568" s="135">
        <v>24</v>
      </c>
      <c r="E568" s="340">
        <f t="shared" si="8"/>
        <v>0.81399999999999995</v>
      </c>
      <c r="F568" s="341" t="s">
        <v>724</v>
      </c>
    </row>
    <row r="569" spans="1:6" ht="15.75" thickBot="1" x14ac:dyDescent="0.3">
      <c r="A569" s="135" t="s">
        <v>5262</v>
      </c>
      <c r="B569" s="135" t="s">
        <v>781</v>
      </c>
      <c r="C569" s="135" t="s">
        <v>781</v>
      </c>
      <c r="D569" s="135">
        <v>24</v>
      </c>
      <c r="E569" s="340">
        <f t="shared" si="8"/>
        <v>0.81399999999999995</v>
      </c>
      <c r="F569" s="341" t="s">
        <v>724</v>
      </c>
    </row>
    <row r="570" spans="1:6" ht="15.75" thickBot="1" x14ac:dyDescent="0.3">
      <c r="A570" s="135" t="s">
        <v>5261</v>
      </c>
      <c r="B570" s="135" t="s">
        <v>781</v>
      </c>
      <c r="C570" s="135" t="s">
        <v>781</v>
      </c>
      <c r="D570" s="135">
        <v>24</v>
      </c>
      <c r="E570" s="340">
        <f t="shared" si="8"/>
        <v>0.81399999999999995</v>
      </c>
      <c r="F570" s="341" t="s">
        <v>724</v>
      </c>
    </row>
    <row r="571" spans="1:6" ht="15.75" thickBot="1" x14ac:dyDescent="0.3">
      <c r="A571" s="135" t="s">
        <v>5260</v>
      </c>
      <c r="B571" s="135" t="s">
        <v>576</v>
      </c>
      <c r="C571" s="135" t="s">
        <v>781</v>
      </c>
      <c r="D571" s="135">
        <v>24</v>
      </c>
      <c r="E571" s="340">
        <f t="shared" si="8"/>
        <v>0.81399999999999995</v>
      </c>
      <c r="F571" s="341" t="s">
        <v>724</v>
      </c>
    </row>
    <row r="572" spans="1:6" ht="15.75" thickBot="1" x14ac:dyDescent="0.3">
      <c r="A572" s="135" t="s">
        <v>4965</v>
      </c>
      <c r="B572" s="135" t="s">
        <v>569</v>
      </c>
      <c r="C572" s="135" t="s">
        <v>781</v>
      </c>
      <c r="D572" s="135">
        <v>24</v>
      </c>
      <c r="E572" s="340">
        <f t="shared" si="8"/>
        <v>0.81399999999999995</v>
      </c>
      <c r="F572" s="341" t="s">
        <v>724</v>
      </c>
    </row>
    <row r="573" spans="1:6" ht="15.75" thickBot="1" x14ac:dyDescent="0.3">
      <c r="A573" s="135" t="s">
        <v>4223</v>
      </c>
      <c r="B573" s="135" t="s">
        <v>1067</v>
      </c>
      <c r="C573" s="135" t="s">
        <v>781</v>
      </c>
      <c r="D573" s="135">
        <v>24</v>
      </c>
      <c r="E573" s="340">
        <f t="shared" si="8"/>
        <v>0.81399999999999995</v>
      </c>
      <c r="F573" s="341" t="s">
        <v>724</v>
      </c>
    </row>
    <row r="574" spans="1:6" ht="15.75" thickBot="1" x14ac:dyDescent="0.3">
      <c r="A574" s="135" t="s">
        <v>5259</v>
      </c>
      <c r="B574" s="135" t="s">
        <v>781</v>
      </c>
      <c r="C574" s="135" t="s">
        <v>781</v>
      </c>
      <c r="D574" s="135">
        <v>24</v>
      </c>
      <c r="E574" s="340">
        <f t="shared" si="8"/>
        <v>0.81399999999999995</v>
      </c>
      <c r="F574" s="341" t="s">
        <v>724</v>
      </c>
    </row>
    <row r="575" spans="1:6" ht="15.75" thickBot="1" x14ac:dyDescent="0.3">
      <c r="A575" s="135" t="s">
        <v>1595</v>
      </c>
      <c r="B575" s="135" t="s">
        <v>592</v>
      </c>
      <c r="C575" s="135" t="s">
        <v>781</v>
      </c>
      <c r="D575" s="135">
        <v>24</v>
      </c>
      <c r="E575" s="340">
        <f t="shared" si="8"/>
        <v>0.81399999999999995</v>
      </c>
      <c r="F575" s="341" t="s">
        <v>724</v>
      </c>
    </row>
    <row r="576" spans="1:6" ht="15.75" thickBot="1" x14ac:dyDescent="0.3">
      <c r="A576" s="135" t="s">
        <v>5258</v>
      </c>
      <c r="B576" s="135" t="s">
        <v>781</v>
      </c>
      <c r="C576" s="135" t="s">
        <v>781</v>
      </c>
      <c r="D576" s="135">
        <v>24</v>
      </c>
      <c r="E576" s="340">
        <f t="shared" si="8"/>
        <v>0.81399999999999995</v>
      </c>
      <c r="F576" s="341" t="s">
        <v>724</v>
      </c>
    </row>
    <row r="577" spans="1:6" ht="15.75" thickBot="1" x14ac:dyDescent="0.3">
      <c r="A577" s="135" t="s">
        <v>5257</v>
      </c>
      <c r="B577" s="135" t="s">
        <v>177</v>
      </c>
      <c r="C577" s="135" t="s">
        <v>781</v>
      </c>
      <c r="D577" s="135">
        <v>24</v>
      </c>
      <c r="E577" s="340">
        <f t="shared" si="8"/>
        <v>0.81399999999999995</v>
      </c>
      <c r="F577" s="341" t="s">
        <v>724</v>
      </c>
    </row>
    <row r="578" spans="1:6" ht="15.75" thickBot="1" x14ac:dyDescent="0.3">
      <c r="A578" s="135" t="s">
        <v>5256</v>
      </c>
      <c r="B578" s="135" t="s">
        <v>718</v>
      </c>
      <c r="C578" s="135" t="s">
        <v>781</v>
      </c>
      <c r="D578" s="135">
        <v>24</v>
      </c>
      <c r="E578" s="340">
        <f t="shared" si="8"/>
        <v>0.81399999999999995</v>
      </c>
      <c r="F578" s="341" t="s">
        <v>724</v>
      </c>
    </row>
    <row r="579" spans="1:6" ht="15.75" thickBot="1" x14ac:dyDescent="0.3">
      <c r="A579" s="135" t="s">
        <v>5255</v>
      </c>
      <c r="B579" s="135" t="s">
        <v>781</v>
      </c>
      <c r="C579" s="135" t="s">
        <v>781</v>
      </c>
      <c r="D579" s="135">
        <v>24</v>
      </c>
      <c r="E579" s="340">
        <f t="shared" si="8"/>
        <v>0.81399999999999995</v>
      </c>
      <c r="F579" s="341" t="s">
        <v>724</v>
      </c>
    </row>
    <row r="580" spans="1:6" ht="15.75" thickBot="1" x14ac:dyDescent="0.3">
      <c r="A580" s="135" t="s">
        <v>5254</v>
      </c>
      <c r="B580" s="135" t="s">
        <v>781</v>
      </c>
      <c r="C580" s="135" t="s">
        <v>781</v>
      </c>
      <c r="D580" s="135">
        <v>24</v>
      </c>
      <c r="E580" s="340">
        <f t="shared" si="8"/>
        <v>0.81399999999999995</v>
      </c>
      <c r="F580" s="341" t="s">
        <v>724</v>
      </c>
    </row>
    <row r="581" spans="1:6" ht="15.75" thickBot="1" x14ac:dyDescent="0.3">
      <c r="A581" s="135" t="s">
        <v>1443</v>
      </c>
      <c r="B581" s="135" t="s">
        <v>603</v>
      </c>
      <c r="C581" s="135" t="s">
        <v>781</v>
      </c>
      <c r="D581" s="135">
        <v>24</v>
      </c>
      <c r="E581" s="340">
        <f t="shared" si="8"/>
        <v>0.81399999999999995</v>
      </c>
      <c r="F581" s="341" t="s">
        <v>724</v>
      </c>
    </row>
    <row r="582" spans="1:6" ht="15.75" thickBot="1" x14ac:dyDescent="0.3">
      <c r="A582" s="135" t="s">
        <v>5253</v>
      </c>
      <c r="B582" s="135" t="s">
        <v>781</v>
      </c>
      <c r="C582" s="135" t="s">
        <v>781</v>
      </c>
      <c r="D582" s="135">
        <v>24</v>
      </c>
      <c r="E582" s="340">
        <f t="shared" si="8"/>
        <v>0.81399999999999995</v>
      </c>
      <c r="F582" s="341" t="s">
        <v>724</v>
      </c>
    </row>
    <row r="583" spans="1:6" ht="15.75" thickBot="1" x14ac:dyDescent="0.3">
      <c r="A583" s="135" t="s">
        <v>5252</v>
      </c>
      <c r="B583" s="135" t="s">
        <v>641</v>
      </c>
      <c r="C583" s="135" t="s">
        <v>781</v>
      </c>
      <c r="D583" s="135">
        <v>24</v>
      </c>
      <c r="E583" s="340">
        <f t="shared" ref="E583:E646" si="9">_xlfn.PERCENTRANK.INC(D$5:D$3125,D583)</f>
        <v>0.81399999999999995</v>
      </c>
      <c r="F583" s="341" t="s">
        <v>724</v>
      </c>
    </row>
    <row r="584" spans="1:6" ht="15.75" thickBot="1" x14ac:dyDescent="0.3">
      <c r="A584" s="135" t="s">
        <v>5251</v>
      </c>
      <c r="B584" s="135" t="s">
        <v>781</v>
      </c>
      <c r="C584" s="135" t="s">
        <v>781</v>
      </c>
      <c r="D584" s="135">
        <v>24</v>
      </c>
      <c r="E584" s="340">
        <f t="shared" si="9"/>
        <v>0.81399999999999995</v>
      </c>
      <c r="F584" s="341" t="s">
        <v>724</v>
      </c>
    </row>
    <row r="585" spans="1:6" ht="15.75" thickBot="1" x14ac:dyDescent="0.3">
      <c r="A585" s="135" t="s">
        <v>5250</v>
      </c>
      <c r="B585" s="135" t="s">
        <v>781</v>
      </c>
      <c r="C585" s="135" t="s">
        <v>781</v>
      </c>
      <c r="D585" s="135">
        <v>23</v>
      </c>
      <c r="E585" s="340">
        <f t="shared" si="9"/>
        <v>0.80700000000000005</v>
      </c>
      <c r="F585" s="341" t="s">
        <v>724</v>
      </c>
    </row>
    <row r="586" spans="1:6" ht="15.75" thickBot="1" x14ac:dyDescent="0.3">
      <c r="A586" s="135" t="s">
        <v>4148</v>
      </c>
      <c r="B586" s="135" t="s">
        <v>583</v>
      </c>
      <c r="C586" s="135" t="s">
        <v>781</v>
      </c>
      <c r="D586" s="135">
        <v>23</v>
      </c>
      <c r="E586" s="340">
        <f t="shared" si="9"/>
        <v>0.80700000000000005</v>
      </c>
      <c r="F586" s="341" t="s">
        <v>724</v>
      </c>
    </row>
    <row r="587" spans="1:6" ht="15.75" thickBot="1" x14ac:dyDescent="0.3">
      <c r="A587" s="135" t="s">
        <v>4358</v>
      </c>
      <c r="B587" s="135" t="s">
        <v>617</v>
      </c>
      <c r="C587" s="135" t="s">
        <v>623</v>
      </c>
      <c r="D587" s="135">
        <v>23</v>
      </c>
      <c r="E587" s="340">
        <f t="shared" si="9"/>
        <v>0.80700000000000005</v>
      </c>
      <c r="F587" s="341" t="s">
        <v>724</v>
      </c>
    </row>
    <row r="588" spans="1:6" ht="15.75" thickBot="1" x14ac:dyDescent="0.3">
      <c r="A588" s="135" t="s">
        <v>5249</v>
      </c>
      <c r="B588" s="135" t="s">
        <v>623</v>
      </c>
      <c r="C588" s="135" t="s">
        <v>781</v>
      </c>
      <c r="D588" s="135">
        <v>23</v>
      </c>
      <c r="E588" s="340">
        <f t="shared" si="9"/>
        <v>0.80700000000000005</v>
      </c>
      <c r="F588" s="341" t="s">
        <v>724</v>
      </c>
    </row>
    <row r="589" spans="1:6" ht="15.75" thickBot="1" x14ac:dyDescent="0.3">
      <c r="A589" s="135" t="s">
        <v>5248</v>
      </c>
      <c r="B589" s="135" t="s">
        <v>568</v>
      </c>
      <c r="C589" s="135" t="s">
        <v>781</v>
      </c>
      <c r="D589" s="135">
        <v>23</v>
      </c>
      <c r="E589" s="340">
        <f t="shared" si="9"/>
        <v>0.80700000000000005</v>
      </c>
      <c r="F589" s="341" t="s">
        <v>724</v>
      </c>
    </row>
    <row r="590" spans="1:6" ht="15.75" thickBot="1" x14ac:dyDescent="0.3">
      <c r="A590" s="135" t="s">
        <v>5247</v>
      </c>
      <c r="B590" s="135" t="s">
        <v>781</v>
      </c>
      <c r="C590" s="135" t="s">
        <v>781</v>
      </c>
      <c r="D590" s="135">
        <v>23</v>
      </c>
      <c r="E590" s="340">
        <f t="shared" si="9"/>
        <v>0.80700000000000005</v>
      </c>
      <c r="F590" s="341" t="s">
        <v>724</v>
      </c>
    </row>
    <row r="591" spans="1:6" ht="15.75" thickBot="1" x14ac:dyDescent="0.3">
      <c r="A591" s="135" t="s">
        <v>5246</v>
      </c>
      <c r="B591" s="135" t="s">
        <v>781</v>
      </c>
      <c r="C591" s="135" t="s">
        <v>781</v>
      </c>
      <c r="D591" s="135">
        <v>23</v>
      </c>
      <c r="E591" s="340">
        <f t="shared" si="9"/>
        <v>0.80700000000000005</v>
      </c>
      <c r="F591" s="341" t="s">
        <v>724</v>
      </c>
    </row>
    <row r="592" spans="1:6" ht="15.75" thickBot="1" x14ac:dyDescent="0.3">
      <c r="A592" s="135" t="s">
        <v>3292</v>
      </c>
      <c r="B592" s="135" t="s">
        <v>341</v>
      </c>
      <c r="C592" s="135" t="s">
        <v>781</v>
      </c>
      <c r="D592" s="135">
        <v>23</v>
      </c>
      <c r="E592" s="340">
        <f t="shared" si="9"/>
        <v>0.80700000000000005</v>
      </c>
      <c r="F592" s="341" t="s">
        <v>724</v>
      </c>
    </row>
    <row r="593" spans="1:6" ht="15.75" thickBot="1" x14ac:dyDescent="0.3">
      <c r="A593" s="135" t="s">
        <v>5245</v>
      </c>
      <c r="B593" s="135" t="s">
        <v>738</v>
      </c>
      <c r="C593" s="135" t="s">
        <v>781</v>
      </c>
      <c r="D593" s="135">
        <v>23</v>
      </c>
      <c r="E593" s="340">
        <f t="shared" si="9"/>
        <v>0.80700000000000005</v>
      </c>
      <c r="F593" s="341" t="s">
        <v>724</v>
      </c>
    </row>
    <row r="594" spans="1:6" ht="15.75" thickBot="1" x14ac:dyDescent="0.3">
      <c r="A594" s="135" t="s">
        <v>1145</v>
      </c>
      <c r="B594" s="135" t="s">
        <v>569</v>
      </c>
      <c r="C594" s="135" t="s">
        <v>781</v>
      </c>
      <c r="D594" s="135">
        <v>23</v>
      </c>
      <c r="E594" s="340">
        <f t="shared" si="9"/>
        <v>0.80700000000000005</v>
      </c>
      <c r="F594" s="341" t="s">
        <v>724</v>
      </c>
    </row>
    <row r="595" spans="1:6" ht="15.75" thickBot="1" x14ac:dyDescent="0.3">
      <c r="A595" s="135" t="s">
        <v>5244</v>
      </c>
      <c r="B595" s="135" t="s">
        <v>569</v>
      </c>
      <c r="C595" s="135" t="s">
        <v>781</v>
      </c>
      <c r="D595" s="135">
        <v>23</v>
      </c>
      <c r="E595" s="340">
        <f t="shared" si="9"/>
        <v>0.80700000000000005</v>
      </c>
      <c r="F595" s="341" t="s">
        <v>724</v>
      </c>
    </row>
    <row r="596" spans="1:6" ht="15.75" thickBot="1" x14ac:dyDescent="0.3">
      <c r="A596" s="135" t="s">
        <v>5243</v>
      </c>
      <c r="B596" s="135" t="s">
        <v>569</v>
      </c>
      <c r="C596" s="135" t="s">
        <v>781</v>
      </c>
      <c r="D596" s="135">
        <v>23</v>
      </c>
      <c r="E596" s="340">
        <f t="shared" si="9"/>
        <v>0.80700000000000005</v>
      </c>
      <c r="F596" s="341" t="s">
        <v>724</v>
      </c>
    </row>
    <row r="597" spans="1:6" ht="15.75" thickBot="1" x14ac:dyDescent="0.3">
      <c r="A597" s="135" t="s">
        <v>5242</v>
      </c>
      <c r="B597" s="135" t="s">
        <v>569</v>
      </c>
      <c r="C597" s="135" t="s">
        <v>781</v>
      </c>
      <c r="D597" s="135">
        <v>23</v>
      </c>
      <c r="E597" s="340">
        <f t="shared" si="9"/>
        <v>0.80700000000000005</v>
      </c>
      <c r="F597" s="341" t="s">
        <v>724</v>
      </c>
    </row>
    <row r="598" spans="1:6" ht="15.75" thickBot="1" x14ac:dyDescent="0.3">
      <c r="A598" s="135" t="s">
        <v>5241</v>
      </c>
      <c r="B598" s="135" t="s">
        <v>576</v>
      </c>
      <c r="C598" s="135" t="s">
        <v>781</v>
      </c>
      <c r="D598" s="135">
        <v>23</v>
      </c>
      <c r="E598" s="340">
        <f t="shared" si="9"/>
        <v>0.80700000000000005</v>
      </c>
      <c r="F598" s="341" t="s">
        <v>724</v>
      </c>
    </row>
    <row r="599" spans="1:6" ht="15.75" thickBot="1" x14ac:dyDescent="0.3">
      <c r="A599" s="135" t="s">
        <v>3659</v>
      </c>
      <c r="B599" s="135" t="s">
        <v>688</v>
      </c>
      <c r="C599" s="135" t="s">
        <v>781</v>
      </c>
      <c r="D599" s="135">
        <v>23</v>
      </c>
      <c r="E599" s="340">
        <f t="shared" si="9"/>
        <v>0.80700000000000005</v>
      </c>
      <c r="F599" s="341" t="s">
        <v>724</v>
      </c>
    </row>
    <row r="600" spans="1:6" ht="15.75" thickBot="1" x14ac:dyDescent="0.3">
      <c r="A600" s="135" t="s">
        <v>2310</v>
      </c>
      <c r="B600" s="135" t="s">
        <v>559</v>
      </c>
      <c r="C600" s="135" t="s">
        <v>560</v>
      </c>
      <c r="D600" s="135">
        <v>23</v>
      </c>
      <c r="E600" s="340">
        <f t="shared" si="9"/>
        <v>0.80700000000000005</v>
      </c>
      <c r="F600" s="341" t="s">
        <v>724</v>
      </c>
    </row>
    <row r="601" spans="1:6" ht="15.75" thickBot="1" x14ac:dyDescent="0.3">
      <c r="A601" s="135" t="s">
        <v>5240</v>
      </c>
      <c r="B601" s="135" t="s">
        <v>177</v>
      </c>
      <c r="C601" s="135" t="s">
        <v>781</v>
      </c>
      <c r="D601" s="135">
        <v>23</v>
      </c>
      <c r="E601" s="340">
        <f t="shared" si="9"/>
        <v>0.80700000000000005</v>
      </c>
      <c r="F601" s="341" t="s">
        <v>724</v>
      </c>
    </row>
    <row r="602" spans="1:6" ht="15.75" thickBot="1" x14ac:dyDescent="0.3">
      <c r="A602" s="135" t="s">
        <v>884</v>
      </c>
      <c r="B602" s="135" t="s">
        <v>1700</v>
      </c>
      <c r="C602" s="135" t="s">
        <v>781</v>
      </c>
      <c r="D602" s="135">
        <v>23</v>
      </c>
      <c r="E602" s="340">
        <f t="shared" si="9"/>
        <v>0.80700000000000005</v>
      </c>
      <c r="F602" s="341" t="s">
        <v>724</v>
      </c>
    </row>
    <row r="603" spans="1:6" ht="15.75" thickBot="1" x14ac:dyDescent="0.3">
      <c r="A603" s="135" t="s">
        <v>299</v>
      </c>
      <c r="B603" s="135" t="s">
        <v>1700</v>
      </c>
      <c r="C603" s="135" t="s">
        <v>781</v>
      </c>
      <c r="D603" s="135">
        <v>23</v>
      </c>
      <c r="E603" s="340">
        <f t="shared" si="9"/>
        <v>0.80700000000000005</v>
      </c>
      <c r="F603" s="341" t="s">
        <v>724</v>
      </c>
    </row>
    <row r="604" spans="1:6" ht="15.75" thickBot="1" x14ac:dyDescent="0.3">
      <c r="A604" s="135" t="s">
        <v>3253</v>
      </c>
      <c r="B604" s="135" t="s">
        <v>603</v>
      </c>
      <c r="C604" s="135" t="s">
        <v>781</v>
      </c>
      <c r="D604" s="135">
        <v>23</v>
      </c>
      <c r="E604" s="340">
        <f t="shared" si="9"/>
        <v>0.80700000000000005</v>
      </c>
      <c r="F604" s="341" t="s">
        <v>724</v>
      </c>
    </row>
    <row r="605" spans="1:6" ht="15.75" thickBot="1" x14ac:dyDescent="0.3">
      <c r="A605" s="135" t="s">
        <v>2401</v>
      </c>
      <c r="B605" s="135" t="s">
        <v>603</v>
      </c>
      <c r="C605" s="135" t="s">
        <v>781</v>
      </c>
      <c r="D605" s="135">
        <v>23</v>
      </c>
      <c r="E605" s="340">
        <f t="shared" si="9"/>
        <v>0.80700000000000005</v>
      </c>
      <c r="F605" s="341" t="s">
        <v>724</v>
      </c>
    </row>
    <row r="606" spans="1:6" ht="15.75" thickBot="1" x14ac:dyDescent="0.3">
      <c r="A606" s="135" t="s">
        <v>5239</v>
      </c>
      <c r="B606" s="135" t="s">
        <v>641</v>
      </c>
      <c r="C606" s="135" t="s">
        <v>781</v>
      </c>
      <c r="D606" s="135">
        <v>23</v>
      </c>
      <c r="E606" s="340">
        <f t="shared" si="9"/>
        <v>0.80700000000000005</v>
      </c>
      <c r="F606" s="341" t="s">
        <v>724</v>
      </c>
    </row>
    <row r="607" spans="1:6" ht="15.75" thickBot="1" x14ac:dyDescent="0.3">
      <c r="A607" s="135" t="s">
        <v>5215</v>
      </c>
      <c r="B607" s="135" t="s">
        <v>592</v>
      </c>
      <c r="C607" s="135" t="s">
        <v>781</v>
      </c>
      <c r="D607" s="135">
        <v>23</v>
      </c>
      <c r="E607" s="340">
        <f t="shared" si="9"/>
        <v>0.80700000000000005</v>
      </c>
      <c r="F607" s="341" t="s">
        <v>724</v>
      </c>
    </row>
    <row r="608" spans="1:6" ht="15.75" thickBot="1" x14ac:dyDescent="0.3">
      <c r="A608" s="135" t="s">
        <v>5238</v>
      </c>
      <c r="B608" s="135" t="s">
        <v>781</v>
      </c>
      <c r="C608" s="135" t="s">
        <v>781</v>
      </c>
      <c r="D608" s="135">
        <v>22</v>
      </c>
      <c r="E608" s="340">
        <f t="shared" si="9"/>
        <v>0.80200000000000005</v>
      </c>
      <c r="F608" s="341" t="s">
        <v>724</v>
      </c>
    </row>
    <row r="609" spans="1:6" ht="15.75" thickBot="1" x14ac:dyDescent="0.3">
      <c r="A609" s="135" t="s">
        <v>5237</v>
      </c>
      <c r="B609" s="135" t="s">
        <v>569</v>
      </c>
      <c r="C609" s="135" t="s">
        <v>781</v>
      </c>
      <c r="D609" s="135">
        <v>22</v>
      </c>
      <c r="E609" s="340">
        <f t="shared" si="9"/>
        <v>0.80200000000000005</v>
      </c>
      <c r="F609" s="341" t="s">
        <v>724</v>
      </c>
    </row>
    <row r="610" spans="1:6" ht="15.75" thickBot="1" x14ac:dyDescent="0.3">
      <c r="A610" s="135" t="s">
        <v>5236</v>
      </c>
      <c r="B610" s="135" t="s">
        <v>569</v>
      </c>
      <c r="C610" s="135" t="s">
        <v>781</v>
      </c>
      <c r="D610" s="135">
        <v>22</v>
      </c>
      <c r="E610" s="340">
        <f t="shared" si="9"/>
        <v>0.80200000000000005</v>
      </c>
      <c r="F610" s="341" t="s">
        <v>724</v>
      </c>
    </row>
    <row r="611" spans="1:6" ht="15.75" thickBot="1" x14ac:dyDescent="0.3">
      <c r="A611" s="135" t="s">
        <v>4335</v>
      </c>
      <c r="B611" s="135" t="s">
        <v>569</v>
      </c>
      <c r="C611" s="135" t="s">
        <v>781</v>
      </c>
      <c r="D611" s="135">
        <v>22</v>
      </c>
      <c r="E611" s="340">
        <f t="shared" si="9"/>
        <v>0.80200000000000005</v>
      </c>
      <c r="F611" s="341" t="s">
        <v>724</v>
      </c>
    </row>
    <row r="612" spans="1:6" ht="15.75" thickBot="1" x14ac:dyDescent="0.3">
      <c r="A612" s="135" t="s">
        <v>5235</v>
      </c>
      <c r="B612" s="135" t="s">
        <v>569</v>
      </c>
      <c r="C612" s="135" t="s">
        <v>781</v>
      </c>
      <c r="D612" s="135">
        <v>22</v>
      </c>
      <c r="E612" s="340">
        <f t="shared" si="9"/>
        <v>0.80200000000000005</v>
      </c>
      <c r="F612" s="341" t="s">
        <v>724</v>
      </c>
    </row>
    <row r="613" spans="1:6" ht="15.75" thickBot="1" x14ac:dyDescent="0.3">
      <c r="A613" s="135" t="s">
        <v>3104</v>
      </c>
      <c r="B613" s="135" t="s">
        <v>586</v>
      </c>
      <c r="C613" s="135" t="s">
        <v>781</v>
      </c>
      <c r="D613" s="135">
        <v>22</v>
      </c>
      <c r="E613" s="340">
        <f t="shared" si="9"/>
        <v>0.80200000000000005</v>
      </c>
      <c r="F613" s="341" t="s">
        <v>724</v>
      </c>
    </row>
    <row r="614" spans="1:6" ht="15.75" thickBot="1" x14ac:dyDescent="0.3">
      <c r="A614" s="135" t="s">
        <v>5234</v>
      </c>
      <c r="B614" s="135" t="s">
        <v>1554</v>
      </c>
      <c r="C614" s="135" t="s">
        <v>781</v>
      </c>
      <c r="D614" s="135">
        <v>22</v>
      </c>
      <c r="E614" s="340">
        <f t="shared" si="9"/>
        <v>0.80200000000000005</v>
      </c>
      <c r="F614" s="341" t="s">
        <v>724</v>
      </c>
    </row>
    <row r="615" spans="1:6" ht="15.75" thickBot="1" x14ac:dyDescent="0.3">
      <c r="A615" s="135" t="s">
        <v>587</v>
      </c>
      <c r="B615" s="135" t="s">
        <v>341</v>
      </c>
      <c r="C615" s="135" t="s">
        <v>781</v>
      </c>
      <c r="D615" s="135">
        <v>22</v>
      </c>
      <c r="E615" s="340">
        <f t="shared" si="9"/>
        <v>0.80200000000000005</v>
      </c>
      <c r="F615" s="341" t="s">
        <v>724</v>
      </c>
    </row>
    <row r="616" spans="1:6" ht="15.75" thickBot="1" x14ac:dyDescent="0.3">
      <c r="A616" s="135" t="s">
        <v>5233</v>
      </c>
      <c r="B616" s="135" t="s">
        <v>781</v>
      </c>
      <c r="C616" s="135" t="s">
        <v>781</v>
      </c>
      <c r="D616" s="135">
        <v>22</v>
      </c>
      <c r="E616" s="340">
        <f t="shared" si="9"/>
        <v>0.80200000000000005</v>
      </c>
      <c r="F616" s="341" t="s">
        <v>724</v>
      </c>
    </row>
    <row r="617" spans="1:6" ht="15.75" thickBot="1" x14ac:dyDescent="0.3">
      <c r="A617" s="135" t="s">
        <v>5232</v>
      </c>
      <c r="B617" s="135" t="s">
        <v>1102</v>
      </c>
      <c r="C617" s="135" t="s">
        <v>781</v>
      </c>
      <c r="D617" s="135">
        <v>22</v>
      </c>
      <c r="E617" s="340">
        <f t="shared" si="9"/>
        <v>0.80200000000000005</v>
      </c>
      <c r="F617" s="341" t="s">
        <v>724</v>
      </c>
    </row>
    <row r="618" spans="1:6" ht="15.75" thickBot="1" x14ac:dyDescent="0.3">
      <c r="A618" s="135" t="s">
        <v>4646</v>
      </c>
      <c r="B618" s="135" t="s">
        <v>606</v>
      </c>
      <c r="C618" s="135" t="s">
        <v>781</v>
      </c>
      <c r="D618" s="135">
        <v>22</v>
      </c>
      <c r="E618" s="340">
        <f t="shared" si="9"/>
        <v>0.80200000000000005</v>
      </c>
      <c r="F618" s="341" t="s">
        <v>724</v>
      </c>
    </row>
    <row r="619" spans="1:6" ht="15.75" thickBot="1" x14ac:dyDescent="0.3">
      <c r="A619" s="135" t="s">
        <v>5231</v>
      </c>
      <c r="B619" s="135" t="s">
        <v>781</v>
      </c>
      <c r="C619" s="135" t="s">
        <v>781</v>
      </c>
      <c r="D619" s="135">
        <v>22</v>
      </c>
      <c r="E619" s="340">
        <f t="shared" si="9"/>
        <v>0.80200000000000005</v>
      </c>
      <c r="F619" s="341" t="s">
        <v>724</v>
      </c>
    </row>
    <row r="620" spans="1:6" ht="15.75" thickBot="1" x14ac:dyDescent="0.3">
      <c r="A620" s="135" t="s">
        <v>911</v>
      </c>
      <c r="B620" s="135" t="s">
        <v>589</v>
      </c>
      <c r="C620" s="135" t="s">
        <v>781</v>
      </c>
      <c r="D620" s="135">
        <v>22</v>
      </c>
      <c r="E620" s="340">
        <f t="shared" si="9"/>
        <v>0.80200000000000005</v>
      </c>
      <c r="F620" s="341" t="s">
        <v>724</v>
      </c>
    </row>
    <row r="621" spans="1:6" ht="15.75" thickBot="1" x14ac:dyDescent="0.3">
      <c r="A621" s="135" t="s">
        <v>4933</v>
      </c>
      <c r="B621" s="135" t="s">
        <v>1554</v>
      </c>
      <c r="C621" s="135" t="s">
        <v>781</v>
      </c>
      <c r="D621" s="135">
        <v>22</v>
      </c>
      <c r="E621" s="340">
        <f t="shared" si="9"/>
        <v>0.80200000000000005</v>
      </c>
      <c r="F621" s="341" t="s">
        <v>724</v>
      </c>
    </row>
    <row r="622" spans="1:6" ht="15.75" thickBot="1" x14ac:dyDescent="0.3">
      <c r="A622" s="135" t="s">
        <v>2526</v>
      </c>
      <c r="B622" s="135" t="s">
        <v>634</v>
      </c>
      <c r="C622" s="135" t="s">
        <v>781</v>
      </c>
      <c r="D622" s="135">
        <v>22</v>
      </c>
      <c r="E622" s="340">
        <f t="shared" si="9"/>
        <v>0.80200000000000005</v>
      </c>
      <c r="F622" s="341" t="s">
        <v>724</v>
      </c>
    </row>
    <row r="623" spans="1:6" ht="15.75" thickBot="1" x14ac:dyDescent="0.3">
      <c r="A623" s="135" t="s">
        <v>5230</v>
      </c>
      <c r="B623" s="135" t="s">
        <v>781</v>
      </c>
      <c r="C623" s="135" t="s">
        <v>781</v>
      </c>
      <c r="D623" s="135">
        <v>22</v>
      </c>
      <c r="E623" s="340">
        <f t="shared" si="9"/>
        <v>0.80200000000000005</v>
      </c>
      <c r="F623" s="341" t="s">
        <v>724</v>
      </c>
    </row>
    <row r="624" spans="1:6" ht="15.75" thickBot="1" x14ac:dyDescent="0.3">
      <c r="A624" s="135" t="s">
        <v>1521</v>
      </c>
      <c r="B624" s="135" t="s">
        <v>579</v>
      </c>
      <c r="C624" s="135" t="s">
        <v>781</v>
      </c>
      <c r="D624" s="135">
        <v>21</v>
      </c>
      <c r="E624" s="340">
        <f t="shared" si="9"/>
        <v>0.79600000000000004</v>
      </c>
      <c r="F624" s="341" t="s">
        <v>724</v>
      </c>
    </row>
    <row r="625" spans="1:6" ht="15.75" thickBot="1" x14ac:dyDescent="0.3">
      <c r="A625" s="135" t="s">
        <v>4988</v>
      </c>
      <c r="B625" s="135" t="s">
        <v>623</v>
      </c>
      <c r="C625" s="135" t="s">
        <v>781</v>
      </c>
      <c r="D625" s="135">
        <v>21</v>
      </c>
      <c r="E625" s="340">
        <f t="shared" si="9"/>
        <v>0.79600000000000004</v>
      </c>
      <c r="F625" s="341" t="s">
        <v>724</v>
      </c>
    </row>
    <row r="626" spans="1:6" ht="15.75" thickBot="1" x14ac:dyDescent="0.3">
      <c r="A626" s="135" t="s">
        <v>4688</v>
      </c>
      <c r="B626" s="135" t="s">
        <v>569</v>
      </c>
      <c r="C626" s="135" t="s">
        <v>781</v>
      </c>
      <c r="D626" s="135">
        <v>21</v>
      </c>
      <c r="E626" s="340">
        <f t="shared" si="9"/>
        <v>0.79600000000000004</v>
      </c>
      <c r="F626" s="341" t="s">
        <v>724</v>
      </c>
    </row>
    <row r="627" spans="1:6" ht="15.75" thickBot="1" x14ac:dyDescent="0.3">
      <c r="A627" s="135" t="s">
        <v>3568</v>
      </c>
      <c r="B627" s="135" t="s">
        <v>569</v>
      </c>
      <c r="C627" s="135" t="s">
        <v>781</v>
      </c>
      <c r="D627" s="135">
        <v>21</v>
      </c>
      <c r="E627" s="340">
        <f t="shared" si="9"/>
        <v>0.79600000000000004</v>
      </c>
      <c r="F627" s="341" t="s">
        <v>724</v>
      </c>
    </row>
    <row r="628" spans="1:6" ht="15.75" thickBot="1" x14ac:dyDescent="0.3">
      <c r="A628" s="135" t="s">
        <v>5229</v>
      </c>
      <c r="B628" s="135" t="s">
        <v>568</v>
      </c>
      <c r="C628" s="135" t="s">
        <v>781</v>
      </c>
      <c r="D628" s="135">
        <v>21</v>
      </c>
      <c r="E628" s="340">
        <f t="shared" si="9"/>
        <v>0.79600000000000004</v>
      </c>
      <c r="F628" s="341" t="s">
        <v>724</v>
      </c>
    </row>
    <row r="629" spans="1:6" ht="15.75" thickBot="1" x14ac:dyDescent="0.3">
      <c r="A629" s="135" t="s">
        <v>5228</v>
      </c>
      <c r="B629" s="135" t="s">
        <v>781</v>
      </c>
      <c r="C629" s="135" t="s">
        <v>781</v>
      </c>
      <c r="D629" s="135">
        <v>21</v>
      </c>
      <c r="E629" s="340">
        <f t="shared" si="9"/>
        <v>0.79600000000000004</v>
      </c>
      <c r="F629" s="341" t="s">
        <v>724</v>
      </c>
    </row>
    <row r="630" spans="1:6" ht="15.75" thickBot="1" x14ac:dyDescent="0.3">
      <c r="A630" s="135" t="s">
        <v>2967</v>
      </c>
      <c r="B630" s="135" t="s">
        <v>569</v>
      </c>
      <c r="C630" s="135" t="s">
        <v>781</v>
      </c>
      <c r="D630" s="135">
        <v>21</v>
      </c>
      <c r="E630" s="340">
        <f t="shared" si="9"/>
        <v>0.79600000000000004</v>
      </c>
      <c r="F630" s="341" t="s">
        <v>724</v>
      </c>
    </row>
    <row r="631" spans="1:6" ht="15.75" thickBot="1" x14ac:dyDescent="0.3">
      <c r="A631" s="135" t="s">
        <v>299</v>
      </c>
      <c r="B631" s="135" t="s">
        <v>634</v>
      </c>
      <c r="C631" s="135" t="s">
        <v>781</v>
      </c>
      <c r="D631" s="135">
        <v>21</v>
      </c>
      <c r="E631" s="340">
        <f t="shared" si="9"/>
        <v>0.79600000000000004</v>
      </c>
      <c r="F631" s="341" t="s">
        <v>724</v>
      </c>
    </row>
    <row r="632" spans="1:6" ht="15.75" thickBot="1" x14ac:dyDescent="0.3">
      <c r="A632" s="135" t="s">
        <v>5023</v>
      </c>
      <c r="B632" s="135" t="s">
        <v>634</v>
      </c>
      <c r="C632" s="135" t="s">
        <v>781</v>
      </c>
      <c r="D632" s="135">
        <v>21</v>
      </c>
      <c r="E632" s="340">
        <f t="shared" si="9"/>
        <v>0.79600000000000004</v>
      </c>
      <c r="F632" s="341" t="s">
        <v>724</v>
      </c>
    </row>
    <row r="633" spans="1:6" ht="15.75" thickBot="1" x14ac:dyDescent="0.3">
      <c r="A633" s="135" t="s">
        <v>5227</v>
      </c>
      <c r="B633" s="135" t="s">
        <v>1079</v>
      </c>
      <c r="C633" s="135" t="s">
        <v>781</v>
      </c>
      <c r="D633" s="135">
        <v>21</v>
      </c>
      <c r="E633" s="340">
        <f t="shared" si="9"/>
        <v>0.79600000000000004</v>
      </c>
      <c r="F633" s="341" t="s">
        <v>724</v>
      </c>
    </row>
    <row r="634" spans="1:6" ht="15.75" thickBot="1" x14ac:dyDescent="0.3">
      <c r="A634" s="135" t="s">
        <v>1334</v>
      </c>
      <c r="B634" s="135" t="s">
        <v>1083</v>
      </c>
      <c r="C634" s="135" t="s">
        <v>781</v>
      </c>
      <c r="D634" s="135">
        <v>21</v>
      </c>
      <c r="E634" s="340">
        <f t="shared" si="9"/>
        <v>0.79600000000000004</v>
      </c>
      <c r="F634" s="341" t="s">
        <v>724</v>
      </c>
    </row>
    <row r="635" spans="1:6" ht="15.75" thickBot="1" x14ac:dyDescent="0.3">
      <c r="A635" s="135" t="s">
        <v>5226</v>
      </c>
      <c r="B635" s="135" t="s">
        <v>611</v>
      </c>
      <c r="C635" s="135" t="s">
        <v>1700</v>
      </c>
      <c r="D635" s="135">
        <v>21</v>
      </c>
      <c r="E635" s="340">
        <f t="shared" si="9"/>
        <v>0.79600000000000004</v>
      </c>
      <c r="F635" s="341" t="s">
        <v>724</v>
      </c>
    </row>
    <row r="636" spans="1:6" ht="15.75" thickBot="1" x14ac:dyDescent="0.3">
      <c r="A636" s="135" t="s">
        <v>5225</v>
      </c>
      <c r="B636" s="135" t="s">
        <v>589</v>
      </c>
      <c r="C636" s="135" t="s">
        <v>781</v>
      </c>
      <c r="D636" s="135">
        <v>21</v>
      </c>
      <c r="E636" s="340">
        <f t="shared" si="9"/>
        <v>0.79600000000000004</v>
      </c>
      <c r="F636" s="341" t="s">
        <v>724</v>
      </c>
    </row>
    <row r="637" spans="1:6" ht="15.75" thickBot="1" x14ac:dyDescent="0.3">
      <c r="A637" s="135" t="s">
        <v>5224</v>
      </c>
      <c r="B637" s="135" t="s">
        <v>781</v>
      </c>
      <c r="C637" s="135" t="s">
        <v>781</v>
      </c>
      <c r="D637" s="135">
        <v>21</v>
      </c>
      <c r="E637" s="340">
        <f t="shared" si="9"/>
        <v>0.79600000000000004</v>
      </c>
      <c r="F637" s="341" t="s">
        <v>724</v>
      </c>
    </row>
    <row r="638" spans="1:6" ht="15.75" thickBot="1" x14ac:dyDescent="0.3">
      <c r="A638" s="135" t="s">
        <v>5223</v>
      </c>
      <c r="B638" s="135" t="s">
        <v>641</v>
      </c>
      <c r="C638" s="135" t="s">
        <v>781</v>
      </c>
      <c r="D638" s="135">
        <v>21</v>
      </c>
      <c r="E638" s="340">
        <f t="shared" si="9"/>
        <v>0.79600000000000004</v>
      </c>
      <c r="F638" s="341" t="s">
        <v>724</v>
      </c>
    </row>
    <row r="639" spans="1:6" ht="15.75" thickBot="1" x14ac:dyDescent="0.3">
      <c r="A639" s="135" t="s">
        <v>4771</v>
      </c>
      <c r="B639" s="135" t="s">
        <v>617</v>
      </c>
      <c r="C639" s="135" t="s">
        <v>781</v>
      </c>
      <c r="D639" s="135">
        <v>21</v>
      </c>
      <c r="E639" s="340">
        <f t="shared" si="9"/>
        <v>0.79600000000000004</v>
      </c>
      <c r="F639" s="341" t="s">
        <v>724</v>
      </c>
    </row>
    <row r="640" spans="1:6" x14ac:dyDescent="0.25">
      <c r="A640" s="135" t="s">
        <v>852</v>
      </c>
      <c r="B640" s="135" t="s">
        <v>1554</v>
      </c>
      <c r="C640" s="135" t="s">
        <v>781</v>
      </c>
      <c r="D640" s="135">
        <v>21</v>
      </c>
      <c r="E640" s="340">
        <f t="shared" si="9"/>
        <v>0.79600000000000004</v>
      </c>
      <c r="F640" s="341" t="s">
        <v>724</v>
      </c>
    </row>
    <row r="641" spans="1:5" ht="15.75" thickBot="1" x14ac:dyDescent="0.3">
      <c r="A641" s="135" t="s">
        <v>5222</v>
      </c>
      <c r="B641" s="135" t="s">
        <v>781</v>
      </c>
      <c r="C641" s="135" t="s">
        <v>781</v>
      </c>
      <c r="D641" s="135">
        <v>20</v>
      </c>
      <c r="E641" s="342">
        <f t="shared" si="9"/>
        <v>0.78600000000000003</v>
      </c>
    </row>
    <row r="642" spans="1:5" ht="15.75" thickBot="1" x14ac:dyDescent="0.3">
      <c r="A642" s="135" t="s">
        <v>1309</v>
      </c>
      <c r="B642" s="135" t="s">
        <v>738</v>
      </c>
      <c r="C642" s="135" t="s">
        <v>781</v>
      </c>
      <c r="D642" s="135">
        <v>20</v>
      </c>
      <c r="E642" s="343">
        <f t="shared" si="9"/>
        <v>0.78600000000000003</v>
      </c>
    </row>
    <row r="643" spans="1:5" ht="15.75" thickBot="1" x14ac:dyDescent="0.3">
      <c r="A643" s="135" t="s">
        <v>5221</v>
      </c>
      <c r="B643" s="135" t="s">
        <v>738</v>
      </c>
      <c r="C643" s="135" t="s">
        <v>781</v>
      </c>
      <c r="D643" s="135">
        <v>20</v>
      </c>
      <c r="E643" s="343">
        <f t="shared" si="9"/>
        <v>0.78600000000000003</v>
      </c>
    </row>
    <row r="644" spans="1:5" ht="15.75" thickBot="1" x14ac:dyDescent="0.3">
      <c r="A644" s="135" t="s">
        <v>5220</v>
      </c>
      <c r="B644" s="135" t="s">
        <v>569</v>
      </c>
      <c r="C644" s="135" t="s">
        <v>781</v>
      </c>
      <c r="D644" s="135">
        <v>20</v>
      </c>
      <c r="E644" s="343">
        <f t="shared" si="9"/>
        <v>0.78600000000000003</v>
      </c>
    </row>
    <row r="645" spans="1:5" ht="15.75" thickBot="1" x14ac:dyDescent="0.3">
      <c r="A645" s="135" t="s">
        <v>1097</v>
      </c>
      <c r="B645" s="135" t="s">
        <v>569</v>
      </c>
      <c r="C645" s="135" t="s">
        <v>781</v>
      </c>
      <c r="D645" s="135">
        <v>20</v>
      </c>
      <c r="E645" s="343">
        <f t="shared" si="9"/>
        <v>0.78600000000000003</v>
      </c>
    </row>
    <row r="646" spans="1:5" ht="15.75" thickBot="1" x14ac:dyDescent="0.3">
      <c r="A646" s="135" t="s">
        <v>5219</v>
      </c>
      <c r="B646" s="135" t="s">
        <v>569</v>
      </c>
      <c r="C646" s="135" t="s">
        <v>781</v>
      </c>
      <c r="D646" s="135">
        <v>20</v>
      </c>
      <c r="E646" s="343">
        <f t="shared" si="9"/>
        <v>0.78600000000000003</v>
      </c>
    </row>
    <row r="647" spans="1:5" ht="15.75" thickBot="1" x14ac:dyDescent="0.3">
      <c r="A647" s="135" t="s">
        <v>2310</v>
      </c>
      <c r="B647" s="135" t="s">
        <v>1554</v>
      </c>
      <c r="C647" s="135" t="s">
        <v>569</v>
      </c>
      <c r="D647" s="135">
        <v>20</v>
      </c>
      <c r="E647" s="343">
        <f t="shared" ref="E647:E710" si="10">_xlfn.PERCENTRANK.INC(D$5:D$3125,D647)</f>
        <v>0.78600000000000003</v>
      </c>
    </row>
    <row r="648" spans="1:5" ht="15.75" thickBot="1" x14ac:dyDescent="0.3">
      <c r="A648" s="135" t="s">
        <v>2640</v>
      </c>
      <c r="B648" s="135" t="s">
        <v>586</v>
      </c>
      <c r="C648" s="135" t="s">
        <v>781</v>
      </c>
      <c r="D648" s="135">
        <v>20</v>
      </c>
      <c r="E648" s="343">
        <f t="shared" si="10"/>
        <v>0.78600000000000003</v>
      </c>
    </row>
    <row r="649" spans="1:5" ht="15.75" thickBot="1" x14ac:dyDescent="0.3">
      <c r="A649" s="135" t="s">
        <v>5218</v>
      </c>
      <c r="B649" s="135" t="s">
        <v>1554</v>
      </c>
      <c r="C649" s="135" t="s">
        <v>781</v>
      </c>
      <c r="D649" s="135">
        <v>20</v>
      </c>
      <c r="E649" s="343">
        <f t="shared" si="10"/>
        <v>0.78600000000000003</v>
      </c>
    </row>
    <row r="650" spans="1:5" ht="15.75" thickBot="1" x14ac:dyDescent="0.3">
      <c r="A650" s="135" t="s">
        <v>1043</v>
      </c>
      <c r="B650" s="135" t="s">
        <v>576</v>
      </c>
      <c r="C650" s="135" t="s">
        <v>781</v>
      </c>
      <c r="D650" s="135">
        <v>20</v>
      </c>
      <c r="E650" s="343">
        <f t="shared" si="10"/>
        <v>0.78600000000000003</v>
      </c>
    </row>
    <row r="651" spans="1:5" ht="15.75" thickBot="1" x14ac:dyDescent="0.3">
      <c r="A651" s="135" t="s">
        <v>782</v>
      </c>
      <c r="B651" s="135" t="s">
        <v>565</v>
      </c>
      <c r="C651" s="135" t="s">
        <v>781</v>
      </c>
      <c r="D651" s="135">
        <v>20</v>
      </c>
      <c r="E651" s="343">
        <f t="shared" si="10"/>
        <v>0.78600000000000003</v>
      </c>
    </row>
    <row r="652" spans="1:5" ht="15.75" thickBot="1" x14ac:dyDescent="0.3">
      <c r="A652" s="135" t="s">
        <v>1830</v>
      </c>
      <c r="B652" s="135" t="s">
        <v>688</v>
      </c>
      <c r="C652" s="135" t="s">
        <v>781</v>
      </c>
      <c r="D652" s="135">
        <v>20</v>
      </c>
      <c r="E652" s="343">
        <f t="shared" si="10"/>
        <v>0.78600000000000003</v>
      </c>
    </row>
    <row r="653" spans="1:5" ht="15.75" thickBot="1" x14ac:dyDescent="0.3">
      <c r="A653" s="135" t="s">
        <v>5217</v>
      </c>
      <c r="B653" s="135" t="s">
        <v>781</v>
      </c>
      <c r="C653" s="135" t="s">
        <v>781</v>
      </c>
      <c r="D653" s="135">
        <v>20</v>
      </c>
      <c r="E653" s="343">
        <f t="shared" si="10"/>
        <v>0.78600000000000003</v>
      </c>
    </row>
    <row r="654" spans="1:5" ht="15.75" thickBot="1" x14ac:dyDescent="0.3">
      <c r="A654" s="135" t="s">
        <v>5216</v>
      </c>
      <c r="B654" s="135" t="s">
        <v>781</v>
      </c>
      <c r="C654" s="135" t="s">
        <v>781</v>
      </c>
      <c r="D654" s="135">
        <v>20</v>
      </c>
      <c r="E654" s="343">
        <f t="shared" si="10"/>
        <v>0.78600000000000003</v>
      </c>
    </row>
    <row r="655" spans="1:5" ht="15.75" thickBot="1" x14ac:dyDescent="0.3">
      <c r="A655" s="135" t="s">
        <v>114</v>
      </c>
      <c r="B655" s="135" t="s">
        <v>781</v>
      </c>
      <c r="C655" s="135" t="s">
        <v>781</v>
      </c>
      <c r="D655" s="135">
        <v>20</v>
      </c>
      <c r="E655" s="343">
        <f t="shared" si="10"/>
        <v>0.78600000000000003</v>
      </c>
    </row>
    <row r="656" spans="1:5" ht="15.75" thickBot="1" x14ac:dyDescent="0.3">
      <c r="A656" s="135" t="s">
        <v>299</v>
      </c>
      <c r="B656" s="135" t="s">
        <v>569</v>
      </c>
      <c r="C656" s="135" t="s">
        <v>781</v>
      </c>
      <c r="D656" s="135">
        <v>20</v>
      </c>
      <c r="E656" s="343">
        <f t="shared" si="10"/>
        <v>0.78600000000000003</v>
      </c>
    </row>
    <row r="657" spans="1:5" ht="15.75" thickBot="1" x14ac:dyDescent="0.3">
      <c r="A657" s="135" t="s">
        <v>5215</v>
      </c>
      <c r="B657" s="135" t="s">
        <v>569</v>
      </c>
      <c r="C657" s="135" t="s">
        <v>781</v>
      </c>
      <c r="D657" s="135">
        <v>20</v>
      </c>
      <c r="E657" s="343">
        <f t="shared" si="10"/>
        <v>0.78600000000000003</v>
      </c>
    </row>
    <row r="658" spans="1:5" ht="15.75" thickBot="1" x14ac:dyDescent="0.3">
      <c r="A658" s="135" t="s">
        <v>953</v>
      </c>
      <c r="B658" s="135" t="s">
        <v>1091</v>
      </c>
      <c r="C658" s="135" t="s">
        <v>781</v>
      </c>
      <c r="D658" s="135">
        <v>20</v>
      </c>
      <c r="E658" s="343">
        <f t="shared" si="10"/>
        <v>0.78600000000000003</v>
      </c>
    </row>
    <row r="659" spans="1:5" ht="15.75" thickBot="1" x14ac:dyDescent="0.3">
      <c r="A659" s="135" t="s">
        <v>5155</v>
      </c>
      <c r="B659" s="135" t="s">
        <v>606</v>
      </c>
      <c r="C659" s="135" t="s">
        <v>781</v>
      </c>
      <c r="D659" s="135">
        <v>20</v>
      </c>
      <c r="E659" s="343">
        <f t="shared" si="10"/>
        <v>0.78600000000000003</v>
      </c>
    </row>
    <row r="660" spans="1:5" ht="15.75" thickBot="1" x14ac:dyDescent="0.3">
      <c r="A660" s="135" t="s">
        <v>1803</v>
      </c>
      <c r="B660" s="135" t="s">
        <v>192</v>
      </c>
      <c r="C660" s="135" t="s">
        <v>781</v>
      </c>
      <c r="D660" s="135">
        <v>20</v>
      </c>
      <c r="E660" s="343">
        <f t="shared" si="10"/>
        <v>0.78600000000000003</v>
      </c>
    </row>
    <row r="661" spans="1:5" ht="15.75" thickBot="1" x14ac:dyDescent="0.3">
      <c r="A661" s="135" t="s">
        <v>3828</v>
      </c>
      <c r="B661" s="135" t="s">
        <v>1079</v>
      </c>
      <c r="C661" s="135" t="s">
        <v>781</v>
      </c>
      <c r="D661" s="135">
        <v>20</v>
      </c>
      <c r="E661" s="343">
        <f t="shared" si="10"/>
        <v>0.78600000000000003</v>
      </c>
    </row>
    <row r="662" spans="1:5" ht="15.75" thickBot="1" x14ac:dyDescent="0.3">
      <c r="A662" s="135" t="s">
        <v>5214</v>
      </c>
      <c r="B662" s="135" t="s">
        <v>559</v>
      </c>
      <c r="C662" s="135" t="s">
        <v>781</v>
      </c>
      <c r="D662" s="135">
        <v>20</v>
      </c>
      <c r="E662" s="343">
        <f t="shared" si="10"/>
        <v>0.78600000000000003</v>
      </c>
    </row>
    <row r="663" spans="1:5" ht="15.75" thickBot="1" x14ac:dyDescent="0.3">
      <c r="A663" s="135" t="s">
        <v>5213</v>
      </c>
      <c r="B663" s="135" t="s">
        <v>1083</v>
      </c>
      <c r="C663" s="135" t="s">
        <v>781</v>
      </c>
      <c r="D663" s="135">
        <v>20</v>
      </c>
      <c r="E663" s="343">
        <f t="shared" si="10"/>
        <v>0.78600000000000003</v>
      </c>
    </row>
    <row r="664" spans="1:5" ht="15.75" thickBot="1" x14ac:dyDescent="0.3">
      <c r="A664" s="135" t="s">
        <v>1097</v>
      </c>
      <c r="B664" s="135" t="s">
        <v>560</v>
      </c>
      <c r="C664" s="135" t="s">
        <v>781</v>
      </c>
      <c r="D664" s="135">
        <v>20</v>
      </c>
      <c r="E664" s="343">
        <f t="shared" si="10"/>
        <v>0.78600000000000003</v>
      </c>
    </row>
    <row r="665" spans="1:5" ht="15.75" thickBot="1" x14ac:dyDescent="0.3">
      <c r="A665" s="135" t="s">
        <v>5212</v>
      </c>
      <c r="B665" s="135" t="s">
        <v>590</v>
      </c>
      <c r="C665" s="135" t="s">
        <v>5211</v>
      </c>
      <c r="D665" s="135">
        <v>20</v>
      </c>
      <c r="E665" s="343">
        <f t="shared" si="10"/>
        <v>0.78600000000000003</v>
      </c>
    </row>
    <row r="666" spans="1:5" ht="15.75" thickBot="1" x14ac:dyDescent="0.3">
      <c r="A666" s="135" t="s">
        <v>4182</v>
      </c>
      <c r="B666" s="135" t="s">
        <v>677</v>
      </c>
      <c r="C666" s="135" t="s">
        <v>781</v>
      </c>
      <c r="D666" s="135">
        <v>20</v>
      </c>
      <c r="E666" s="343">
        <f t="shared" si="10"/>
        <v>0.78600000000000003</v>
      </c>
    </row>
    <row r="667" spans="1:5" ht="15.75" thickBot="1" x14ac:dyDescent="0.3">
      <c r="A667" s="135" t="s">
        <v>5210</v>
      </c>
      <c r="B667" s="135" t="s">
        <v>781</v>
      </c>
      <c r="C667" s="135" t="s">
        <v>781</v>
      </c>
      <c r="D667" s="135">
        <v>20</v>
      </c>
      <c r="E667" s="343">
        <f t="shared" si="10"/>
        <v>0.78600000000000003</v>
      </c>
    </row>
    <row r="668" spans="1:5" ht="15.75" thickBot="1" x14ac:dyDescent="0.3">
      <c r="A668" s="135" t="s">
        <v>5209</v>
      </c>
      <c r="B668" s="135" t="s">
        <v>781</v>
      </c>
      <c r="C668" s="135" t="s">
        <v>781</v>
      </c>
      <c r="D668" s="135">
        <v>20</v>
      </c>
      <c r="E668" s="343">
        <f t="shared" si="10"/>
        <v>0.78600000000000003</v>
      </c>
    </row>
    <row r="669" spans="1:5" ht="15.75" thickBot="1" x14ac:dyDescent="0.3">
      <c r="A669" s="135" t="s">
        <v>5208</v>
      </c>
      <c r="B669" s="135" t="s">
        <v>641</v>
      </c>
      <c r="C669" s="135" t="s">
        <v>781</v>
      </c>
      <c r="D669" s="135">
        <v>20</v>
      </c>
      <c r="E669" s="343">
        <f t="shared" si="10"/>
        <v>0.78600000000000003</v>
      </c>
    </row>
    <row r="670" spans="1:5" ht="15.75" thickBot="1" x14ac:dyDescent="0.3">
      <c r="A670" s="135" t="s">
        <v>5207</v>
      </c>
      <c r="B670" s="135" t="s">
        <v>641</v>
      </c>
      <c r="C670" s="135" t="s">
        <v>781</v>
      </c>
      <c r="D670" s="135">
        <v>20</v>
      </c>
      <c r="E670" s="343">
        <f t="shared" si="10"/>
        <v>0.78600000000000003</v>
      </c>
    </row>
    <row r="671" spans="1:5" ht="15.75" thickBot="1" x14ac:dyDescent="0.3">
      <c r="A671" s="135" t="s">
        <v>5206</v>
      </c>
      <c r="B671" s="135" t="s">
        <v>566</v>
      </c>
      <c r="C671" s="135" t="s">
        <v>781</v>
      </c>
      <c r="D671" s="135">
        <v>20</v>
      </c>
      <c r="E671" s="343">
        <f t="shared" si="10"/>
        <v>0.78600000000000003</v>
      </c>
    </row>
    <row r="672" spans="1:5" ht="15.75" thickBot="1" x14ac:dyDescent="0.3">
      <c r="A672" s="135" t="s">
        <v>2611</v>
      </c>
      <c r="B672" s="135" t="s">
        <v>623</v>
      </c>
      <c r="C672" s="135" t="s">
        <v>781</v>
      </c>
      <c r="D672" s="135">
        <v>20</v>
      </c>
      <c r="E672" s="343">
        <f t="shared" si="10"/>
        <v>0.78600000000000003</v>
      </c>
    </row>
    <row r="673" spans="1:5" ht="15.75" thickBot="1" x14ac:dyDescent="0.3">
      <c r="A673" s="135" t="s">
        <v>5205</v>
      </c>
      <c r="B673" s="135" t="s">
        <v>592</v>
      </c>
      <c r="C673" s="135" t="s">
        <v>781</v>
      </c>
      <c r="D673" s="135">
        <v>20</v>
      </c>
      <c r="E673" s="343">
        <f t="shared" si="10"/>
        <v>0.78600000000000003</v>
      </c>
    </row>
    <row r="674" spans="1:5" ht="15.75" thickBot="1" x14ac:dyDescent="0.3">
      <c r="A674" s="135" t="s">
        <v>1436</v>
      </c>
      <c r="B674" s="135" t="s">
        <v>341</v>
      </c>
      <c r="C674" s="135" t="s">
        <v>781</v>
      </c>
      <c r="D674" s="135">
        <v>19</v>
      </c>
      <c r="E674" s="343">
        <f t="shared" si="10"/>
        <v>0.77700000000000002</v>
      </c>
    </row>
    <row r="675" spans="1:5" ht="15.75" thickBot="1" x14ac:dyDescent="0.3">
      <c r="A675" s="135" t="s">
        <v>2939</v>
      </c>
      <c r="B675" s="135" t="s">
        <v>583</v>
      </c>
      <c r="C675" s="135" t="s">
        <v>781</v>
      </c>
      <c r="D675" s="135">
        <v>19</v>
      </c>
      <c r="E675" s="343">
        <f t="shared" si="10"/>
        <v>0.77700000000000002</v>
      </c>
    </row>
    <row r="676" spans="1:5" ht="15.75" thickBot="1" x14ac:dyDescent="0.3">
      <c r="A676" s="135" t="s">
        <v>4161</v>
      </c>
      <c r="B676" s="135" t="s">
        <v>623</v>
      </c>
      <c r="C676" s="135" t="s">
        <v>781</v>
      </c>
      <c r="D676" s="135">
        <v>19</v>
      </c>
      <c r="E676" s="343">
        <f t="shared" si="10"/>
        <v>0.77700000000000002</v>
      </c>
    </row>
    <row r="677" spans="1:5" ht="15.75" thickBot="1" x14ac:dyDescent="0.3">
      <c r="A677" s="135" t="s">
        <v>3383</v>
      </c>
      <c r="B677" s="135" t="s">
        <v>623</v>
      </c>
      <c r="C677" s="135" t="s">
        <v>781</v>
      </c>
      <c r="D677" s="135">
        <v>19</v>
      </c>
      <c r="E677" s="343">
        <f t="shared" si="10"/>
        <v>0.77700000000000002</v>
      </c>
    </row>
    <row r="678" spans="1:5" ht="15.75" thickBot="1" x14ac:dyDescent="0.3">
      <c r="A678" s="135" t="s">
        <v>3304</v>
      </c>
      <c r="B678" s="135" t="s">
        <v>623</v>
      </c>
      <c r="C678" s="135" t="s">
        <v>781</v>
      </c>
      <c r="D678" s="135">
        <v>19</v>
      </c>
      <c r="E678" s="343">
        <f t="shared" si="10"/>
        <v>0.77700000000000002</v>
      </c>
    </row>
    <row r="679" spans="1:5" ht="15.75" thickBot="1" x14ac:dyDescent="0.3">
      <c r="A679" s="135" t="s">
        <v>4477</v>
      </c>
      <c r="B679" s="135" t="s">
        <v>738</v>
      </c>
      <c r="C679" s="135" t="s">
        <v>781</v>
      </c>
      <c r="D679" s="135">
        <v>19</v>
      </c>
      <c r="E679" s="343">
        <f t="shared" si="10"/>
        <v>0.77700000000000002</v>
      </c>
    </row>
    <row r="680" spans="1:5" ht="15.75" thickBot="1" x14ac:dyDescent="0.3">
      <c r="A680" s="135" t="s">
        <v>889</v>
      </c>
      <c r="B680" s="135" t="s">
        <v>738</v>
      </c>
      <c r="C680" s="135" t="s">
        <v>781</v>
      </c>
      <c r="D680" s="135">
        <v>19</v>
      </c>
      <c r="E680" s="343">
        <f t="shared" si="10"/>
        <v>0.77700000000000002</v>
      </c>
    </row>
    <row r="681" spans="1:5" ht="15.75" thickBot="1" x14ac:dyDescent="0.3">
      <c r="A681" s="135" t="s">
        <v>2865</v>
      </c>
      <c r="B681" s="135" t="s">
        <v>586</v>
      </c>
      <c r="C681" s="135" t="s">
        <v>781</v>
      </c>
      <c r="D681" s="135">
        <v>19</v>
      </c>
      <c r="E681" s="343">
        <f t="shared" si="10"/>
        <v>0.77700000000000002</v>
      </c>
    </row>
    <row r="682" spans="1:5" ht="15.75" thickBot="1" x14ac:dyDescent="0.3">
      <c r="A682" s="135" t="s">
        <v>3041</v>
      </c>
      <c r="B682" s="135" t="s">
        <v>192</v>
      </c>
      <c r="C682" s="135" t="s">
        <v>781</v>
      </c>
      <c r="D682" s="135">
        <v>19</v>
      </c>
      <c r="E682" s="343">
        <f t="shared" si="10"/>
        <v>0.77700000000000002</v>
      </c>
    </row>
    <row r="683" spans="1:5" ht="15.75" thickBot="1" x14ac:dyDescent="0.3">
      <c r="A683" s="135" t="s">
        <v>5204</v>
      </c>
      <c r="B683" s="135" t="s">
        <v>569</v>
      </c>
      <c r="C683" s="135" t="s">
        <v>781</v>
      </c>
      <c r="D683" s="135">
        <v>19</v>
      </c>
      <c r="E683" s="343">
        <f t="shared" si="10"/>
        <v>0.77700000000000002</v>
      </c>
    </row>
    <row r="684" spans="1:5" ht="15.75" thickBot="1" x14ac:dyDescent="0.3">
      <c r="A684" s="135" t="s">
        <v>5203</v>
      </c>
      <c r="B684" s="135" t="s">
        <v>569</v>
      </c>
      <c r="C684" s="135" t="s">
        <v>781</v>
      </c>
      <c r="D684" s="135">
        <v>19</v>
      </c>
      <c r="E684" s="343">
        <f t="shared" si="10"/>
        <v>0.77700000000000002</v>
      </c>
    </row>
    <row r="685" spans="1:5" ht="15.75" thickBot="1" x14ac:dyDescent="0.3">
      <c r="A685" s="135" t="s">
        <v>5202</v>
      </c>
      <c r="B685" s="135" t="s">
        <v>569</v>
      </c>
      <c r="C685" s="135" t="s">
        <v>781</v>
      </c>
      <c r="D685" s="135">
        <v>19</v>
      </c>
      <c r="E685" s="343">
        <f t="shared" si="10"/>
        <v>0.77700000000000002</v>
      </c>
    </row>
    <row r="686" spans="1:5" ht="15.75" thickBot="1" x14ac:dyDescent="0.3">
      <c r="A686" s="135" t="s">
        <v>1136</v>
      </c>
      <c r="B686" s="135" t="s">
        <v>63</v>
      </c>
      <c r="C686" s="135" t="s">
        <v>781</v>
      </c>
      <c r="D686" s="135">
        <v>19</v>
      </c>
      <c r="E686" s="343">
        <f t="shared" si="10"/>
        <v>0.77700000000000002</v>
      </c>
    </row>
    <row r="687" spans="1:5" ht="15.75" thickBot="1" x14ac:dyDescent="0.3">
      <c r="A687" s="135" t="s">
        <v>1316</v>
      </c>
      <c r="B687" s="135" t="s">
        <v>623</v>
      </c>
      <c r="C687" s="135" t="s">
        <v>781</v>
      </c>
      <c r="D687" s="135">
        <v>19</v>
      </c>
      <c r="E687" s="343">
        <f t="shared" si="10"/>
        <v>0.77700000000000002</v>
      </c>
    </row>
    <row r="688" spans="1:5" ht="15.75" thickBot="1" x14ac:dyDescent="0.3">
      <c r="A688" s="135" t="s">
        <v>5201</v>
      </c>
      <c r="B688" s="135" t="s">
        <v>569</v>
      </c>
      <c r="C688" s="135" t="s">
        <v>781</v>
      </c>
      <c r="D688" s="135">
        <v>19</v>
      </c>
      <c r="E688" s="343">
        <f t="shared" si="10"/>
        <v>0.77700000000000002</v>
      </c>
    </row>
    <row r="689" spans="1:5" ht="15.75" thickBot="1" x14ac:dyDescent="0.3">
      <c r="A689" s="135" t="s">
        <v>2553</v>
      </c>
      <c r="B689" s="135" t="s">
        <v>627</v>
      </c>
      <c r="C689" s="135" t="s">
        <v>781</v>
      </c>
      <c r="D689" s="135">
        <v>19</v>
      </c>
      <c r="E689" s="343">
        <f t="shared" si="10"/>
        <v>0.77700000000000002</v>
      </c>
    </row>
    <row r="690" spans="1:5" ht="15.75" thickBot="1" x14ac:dyDescent="0.3">
      <c r="A690" s="135" t="s">
        <v>5200</v>
      </c>
      <c r="B690" s="135" t="s">
        <v>1091</v>
      </c>
      <c r="C690" s="135" t="s">
        <v>781</v>
      </c>
      <c r="D690" s="135">
        <v>19</v>
      </c>
      <c r="E690" s="343">
        <f t="shared" si="10"/>
        <v>0.77700000000000002</v>
      </c>
    </row>
    <row r="691" spans="1:5" ht="15.75" thickBot="1" x14ac:dyDescent="0.3">
      <c r="A691" s="135" t="s">
        <v>5199</v>
      </c>
      <c r="B691" s="135" t="s">
        <v>781</v>
      </c>
      <c r="C691" s="135" t="s">
        <v>781</v>
      </c>
      <c r="D691" s="135">
        <v>19</v>
      </c>
      <c r="E691" s="343">
        <f t="shared" si="10"/>
        <v>0.77700000000000002</v>
      </c>
    </row>
    <row r="692" spans="1:5" ht="15.75" thickBot="1" x14ac:dyDescent="0.3">
      <c r="A692" s="135" t="s">
        <v>5198</v>
      </c>
      <c r="B692" s="135" t="s">
        <v>1079</v>
      </c>
      <c r="C692" s="135" t="s">
        <v>781</v>
      </c>
      <c r="D692" s="135">
        <v>19</v>
      </c>
      <c r="E692" s="343">
        <f t="shared" si="10"/>
        <v>0.77700000000000002</v>
      </c>
    </row>
    <row r="693" spans="1:5" ht="15.75" thickBot="1" x14ac:dyDescent="0.3">
      <c r="A693" s="135" t="s">
        <v>5197</v>
      </c>
      <c r="B693" s="135" t="s">
        <v>592</v>
      </c>
      <c r="C693" s="135" t="s">
        <v>645</v>
      </c>
      <c r="D693" s="135">
        <v>19</v>
      </c>
      <c r="E693" s="343">
        <f t="shared" si="10"/>
        <v>0.77700000000000002</v>
      </c>
    </row>
    <row r="694" spans="1:5" ht="15.75" thickBot="1" x14ac:dyDescent="0.3">
      <c r="A694" s="135" t="s">
        <v>5196</v>
      </c>
      <c r="B694" s="135" t="s">
        <v>592</v>
      </c>
      <c r="C694" s="135" t="s">
        <v>781</v>
      </c>
      <c r="D694" s="135">
        <v>19</v>
      </c>
      <c r="E694" s="343">
        <f t="shared" si="10"/>
        <v>0.77700000000000002</v>
      </c>
    </row>
    <row r="695" spans="1:5" ht="15.75" thickBot="1" x14ac:dyDescent="0.3">
      <c r="A695" s="135" t="s">
        <v>5195</v>
      </c>
      <c r="B695" s="135" t="s">
        <v>1083</v>
      </c>
      <c r="C695" s="135" t="s">
        <v>702</v>
      </c>
      <c r="D695" s="135">
        <v>19</v>
      </c>
      <c r="E695" s="343">
        <f t="shared" si="10"/>
        <v>0.77700000000000002</v>
      </c>
    </row>
    <row r="696" spans="1:5" ht="15.75" thickBot="1" x14ac:dyDescent="0.3">
      <c r="A696" s="135" t="s">
        <v>5194</v>
      </c>
      <c r="B696" s="135" t="s">
        <v>781</v>
      </c>
      <c r="C696" s="135" t="s">
        <v>781</v>
      </c>
      <c r="D696" s="135">
        <v>19</v>
      </c>
      <c r="E696" s="343">
        <f t="shared" si="10"/>
        <v>0.77700000000000002</v>
      </c>
    </row>
    <row r="697" spans="1:5" ht="15.75" thickBot="1" x14ac:dyDescent="0.3">
      <c r="A697" s="135" t="s">
        <v>1145</v>
      </c>
      <c r="B697" s="135" t="s">
        <v>589</v>
      </c>
      <c r="C697" s="135" t="s">
        <v>781</v>
      </c>
      <c r="D697" s="135">
        <v>19</v>
      </c>
      <c r="E697" s="343">
        <f t="shared" si="10"/>
        <v>0.77700000000000002</v>
      </c>
    </row>
    <row r="698" spans="1:5" ht="15.75" thickBot="1" x14ac:dyDescent="0.3">
      <c r="A698" s="135" t="s">
        <v>5193</v>
      </c>
      <c r="B698" s="135" t="s">
        <v>781</v>
      </c>
      <c r="C698" s="135" t="s">
        <v>781</v>
      </c>
      <c r="D698" s="135">
        <v>19</v>
      </c>
      <c r="E698" s="343">
        <f t="shared" si="10"/>
        <v>0.77700000000000002</v>
      </c>
    </row>
    <row r="699" spans="1:5" ht="15.75" thickBot="1" x14ac:dyDescent="0.3">
      <c r="A699" s="135" t="s">
        <v>870</v>
      </c>
      <c r="B699" s="135" t="s">
        <v>699</v>
      </c>
      <c r="C699" s="135" t="s">
        <v>781</v>
      </c>
      <c r="D699" s="135">
        <v>19</v>
      </c>
      <c r="E699" s="343">
        <f t="shared" si="10"/>
        <v>0.77700000000000002</v>
      </c>
    </row>
    <row r="700" spans="1:5" ht="15.75" thickBot="1" x14ac:dyDescent="0.3">
      <c r="A700" s="135" t="s">
        <v>5192</v>
      </c>
      <c r="B700" s="135" t="s">
        <v>566</v>
      </c>
      <c r="C700" s="135" t="s">
        <v>5191</v>
      </c>
      <c r="D700" s="135">
        <v>19</v>
      </c>
      <c r="E700" s="343">
        <f t="shared" si="10"/>
        <v>0.77700000000000002</v>
      </c>
    </row>
    <row r="701" spans="1:5" ht="15.75" thickBot="1" x14ac:dyDescent="0.3">
      <c r="A701" s="135" t="s">
        <v>5190</v>
      </c>
      <c r="B701" s="135" t="s">
        <v>781</v>
      </c>
      <c r="C701" s="135" t="s">
        <v>781</v>
      </c>
      <c r="D701" s="135">
        <v>18</v>
      </c>
      <c r="E701" s="343">
        <f t="shared" si="10"/>
        <v>0.77100000000000002</v>
      </c>
    </row>
    <row r="702" spans="1:5" ht="15.75" thickBot="1" x14ac:dyDescent="0.3">
      <c r="A702" s="135" t="s">
        <v>5189</v>
      </c>
      <c r="B702" s="135" t="s">
        <v>781</v>
      </c>
      <c r="C702" s="135" t="s">
        <v>781</v>
      </c>
      <c r="D702" s="135">
        <v>18</v>
      </c>
      <c r="E702" s="343">
        <f t="shared" si="10"/>
        <v>0.77100000000000002</v>
      </c>
    </row>
    <row r="703" spans="1:5" ht="15.75" thickBot="1" x14ac:dyDescent="0.3">
      <c r="A703" s="135" t="s">
        <v>5188</v>
      </c>
      <c r="B703" s="135" t="s">
        <v>781</v>
      </c>
      <c r="C703" s="135" t="s">
        <v>781</v>
      </c>
      <c r="D703" s="135">
        <v>18</v>
      </c>
      <c r="E703" s="343">
        <f t="shared" si="10"/>
        <v>0.77100000000000002</v>
      </c>
    </row>
    <row r="704" spans="1:5" ht="15.75" thickBot="1" x14ac:dyDescent="0.3">
      <c r="A704" s="135" t="s">
        <v>1309</v>
      </c>
      <c r="B704" s="135" t="s">
        <v>576</v>
      </c>
      <c r="C704" s="135" t="s">
        <v>781</v>
      </c>
      <c r="D704" s="135">
        <v>18</v>
      </c>
      <c r="E704" s="343">
        <f t="shared" si="10"/>
        <v>0.77100000000000002</v>
      </c>
    </row>
    <row r="705" spans="1:5" ht="15.75" thickBot="1" x14ac:dyDescent="0.3">
      <c r="A705" s="135" t="s">
        <v>2348</v>
      </c>
      <c r="B705" s="135" t="s">
        <v>746</v>
      </c>
      <c r="C705" s="135" t="s">
        <v>781</v>
      </c>
      <c r="D705" s="135">
        <v>18</v>
      </c>
      <c r="E705" s="343">
        <f t="shared" si="10"/>
        <v>0.77100000000000002</v>
      </c>
    </row>
    <row r="706" spans="1:5" ht="15.75" thickBot="1" x14ac:dyDescent="0.3">
      <c r="A706" s="135" t="s">
        <v>5187</v>
      </c>
      <c r="B706" s="135" t="s">
        <v>781</v>
      </c>
      <c r="C706" s="135" t="s">
        <v>781</v>
      </c>
      <c r="D706" s="135">
        <v>18</v>
      </c>
      <c r="E706" s="343">
        <f t="shared" si="10"/>
        <v>0.77100000000000002</v>
      </c>
    </row>
    <row r="707" spans="1:5" ht="15.75" thickBot="1" x14ac:dyDescent="0.3">
      <c r="A707" s="135" t="s">
        <v>5186</v>
      </c>
      <c r="B707" s="135" t="s">
        <v>781</v>
      </c>
      <c r="C707" s="135" t="s">
        <v>781</v>
      </c>
      <c r="D707" s="135">
        <v>18</v>
      </c>
      <c r="E707" s="343">
        <f t="shared" si="10"/>
        <v>0.77100000000000002</v>
      </c>
    </row>
    <row r="708" spans="1:5" ht="15.75" thickBot="1" x14ac:dyDescent="0.3">
      <c r="A708" s="135" t="s">
        <v>5185</v>
      </c>
      <c r="B708" s="135" t="s">
        <v>781</v>
      </c>
      <c r="C708" s="135" t="s">
        <v>781</v>
      </c>
      <c r="D708" s="135">
        <v>18</v>
      </c>
      <c r="E708" s="343">
        <f t="shared" si="10"/>
        <v>0.77100000000000002</v>
      </c>
    </row>
    <row r="709" spans="1:5" ht="15.75" thickBot="1" x14ac:dyDescent="0.3">
      <c r="A709" s="135" t="s">
        <v>1829</v>
      </c>
      <c r="B709" s="135" t="s">
        <v>560</v>
      </c>
      <c r="C709" s="135" t="s">
        <v>559</v>
      </c>
      <c r="D709" s="135">
        <v>18</v>
      </c>
      <c r="E709" s="343">
        <f t="shared" si="10"/>
        <v>0.77100000000000002</v>
      </c>
    </row>
    <row r="710" spans="1:5" ht="15.75" thickBot="1" x14ac:dyDescent="0.3">
      <c r="A710" s="135" t="s">
        <v>967</v>
      </c>
      <c r="B710" s="135" t="s">
        <v>590</v>
      </c>
      <c r="C710" s="135" t="s">
        <v>781</v>
      </c>
      <c r="D710" s="135">
        <v>18</v>
      </c>
      <c r="E710" s="343">
        <f t="shared" si="10"/>
        <v>0.77100000000000002</v>
      </c>
    </row>
    <row r="711" spans="1:5" ht="15.75" thickBot="1" x14ac:dyDescent="0.3">
      <c r="A711" s="135" t="s">
        <v>5184</v>
      </c>
      <c r="B711" s="135" t="s">
        <v>781</v>
      </c>
      <c r="C711" s="135" t="s">
        <v>781</v>
      </c>
      <c r="D711" s="135">
        <v>18</v>
      </c>
      <c r="E711" s="343">
        <f t="shared" ref="E711:E774" si="11">_xlfn.PERCENTRANK.INC(D$5:D$3125,D711)</f>
        <v>0.77100000000000002</v>
      </c>
    </row>
    <row r="712" spans="1:5" ht="15.75" thickBot="1" x14ac:dyDescent="0.3">
      <c r="A712" s="135" t="s">
        <v>596</v>
      </c>
      <c r="B712" s="135" t="s">
        <v>634</v>
      </c>
      <c r="C712" s="135" t="s">
        <v>557</v>
      </c>
      <c r="D712" s="135">
        <v>18</v>
      </c>
      <c r="E712" s="343">
        <f t="shared" si="11"/>
        <v>0.77100000000000002</v>
      </c>
    </row>
    <row r="713" spans="1:5" ht="15.75" thickBot="1" x14ac:dyDescent="0.3">
      <c r="A713" s="135" t="s">
        <v>5183</v>
      </c>
      <c r="B713" s="135" t="s">
        <v>781</v>
      </c>
      <c r="C713" s="135" t="s">
        <v>781</v>
      </c>
      <c r="D713" s="135">
        <v>18</v>
      </c>
      <c r="E713" s="343">
        <f t="shared" si="11"/>
        <v>0.77100000000000002</v>
      </c>
    </row>
    <row r="714" spans="1:5" ht="15.75" thickBot="1" x14ac:dyDescent="0.3">
      <c r="A714" s="135" t="s">
        <v>5182</v>
      </c>
      <c r="B714" s="135" t="s">
        <v>781</v>
      </c>
      <c r="C714" s="135" t="s">
        <v>781</v>
      </c>
      <c r="D714" s="135">
        <v>18</v>
      </c>
      <c r="E714" s="343">
        <f t="shared" si="11"/>
        <v>0.77100000000000002</v>
      </c>
    </row>
    <row r="715" spans="1:5" ht="15.75" thickBot="1" x14ac:dyDescent="0.3">
      <c r="A715" s="135" t="s">
        <v>1421</v>
      </c>
      <c r="B715" s="135" t="s">
        <v>617</v>
      </c>
      <c r="C715" s="135" t="s">
        <v>781</v>
      </c>
      <c r="D715" s="135">
        <v>18</v>
      </c>
      <c r="E715" s="343">
        <f t="shared" si="11"/>
        <v>0.77100000000000002</v>
      </c>
    </row>
    <row r="716" spans="1:5" ht="15.75" thickBot="1" x14ac:dyDescent="0.3">
      <c r="A716" s="135" t="s">
        <v>5181</v>
      </c>
      <c r="B716" s="135" t="s">
        <v>738</v>
      </c>
      <c r="C716" s="135" t="s">
        <v>781</v>
      </c>
      <c r="D716" s="135">
        <v>18</v>
      </c>
      <c r="E716" s="343">
        <f t="shared" si="11"/>
        <v>0.77100000000000002</v>
      </c>
    </row>
    <row r="717" spans="1:5" ht="15.75" thickBot="1" x14ac:dyDescent="0.3">
      <c r="A717" s="135" t="s">
        <v>1579</v>
      </c>
      <c r="B717" s="135" t="s">
        <v>592</v>
      </c>
      <c r="C717" s="135" t="s">
        <v>781</v>
      </c>
      <c r="D717" s="135">
        <v>18</v>
      </c>
      <c r="E717" s="343">
        <f t="shared" si="11"/>
        <v>0.77100000000000002</v>
      </c>
    </row>
    <row r="718" spans="1:5" ht="15.75" thickBot="1" x14ac:dyDescent="0.3">
      <c r="A718" s="135" t="s">
        <v>3383</v>
      </c>
      <c r="B718" s="135" t="s">
        <v>1402</v>
      </c>
      <c r="C718" s="135" t="s">
        <v>781</v>
      </c>
      <c r="D718" s="135">
        <v>18</v>
      </c>
      <c r="E718" s="343">
        <f t="shared" si="11"/>
        <v>0.77100000000000002</v>
      </c>
    </row>
    <row r="719" spans="1:5" ht="15.75" thickBot="1" x14ac:dyDescent="0.3">
      <c r="A719" s="135" t="s">
        <v>839</v>
      </c>
      <c r="B719" s="135" t="s">
        <v>592</v>
      </c>
      <c r="C719" s="135" t="s">
        <v>781</v>
      </c>
      <c r="D719" s="135">
        <v>18</v>
      </c>
      <c r="E719" s="343">
        <f t="shared" si="11"/>
        <v>0.77100000000000002</v>
      </c>
    </row>
    <row r="720" spans="1:5" ht="15.75" thickBot="1" x14ac:dyDescent="0.3">
      <c r="A720" s="135" t="s">
        <v>5180</v>
      </c>
      <c r="B720" s="135" t="s">
        <v>579</v>
      </c>
      <c r="C720" s="135" t="s">
        <v>781</v>
      </c>
      <c r="D720" s="135">
        <v>17</v>
      </c>
      <c r="E720" s="343">
        <f t="shared" si="11"/>
        <v>0.76300000000000001</v>
      </c>
    </row>
    <row r="721" spans="1:5" ht="15.75" thickBot="1" x14ac:dyDescent="0.3">
      <c r="A721" s="135" t="s">
        <v>4669</v>
      </c>
      <c r="B721" s="135" t="s">
        <v>161</v>
      </c>
      <c r="C721" s="135" t="s">
        <v>781</v>
      </c>
      <c r="D721" s="135">
        <v>17</v>
      </c>
      <c r="E721" s="343">
        <f t="shared" si="11"/>
        <v>0.76300000000000001</v>
      </c>
    </row>
    <row r="722" spans="1:5" ht="15.75" thickBot="1" x14ac:dyDescent="0.3">
      <c r="A722" s="135" t="s">
        <v>870</v>
      </c>
      <c r="B722" s="135" t="s">
        <v>623</v>
      </c>
      <c r="C722" s="135" t="s">
        <v>781</v>
      </c>
      <c r="D722" s="135">
        <v>17</v>
      </c>
      <c r="E722" s="343">
        <f t="shared" si="11"/>
        <v>0.76300000000000001</v>
      </c>
    </row>
    <row r="723" spans="1:5" ht="15.75" thickBot="1" x14ac:dyDescent="0.3">
      <c r="A723" s="135" t="s">
        <v>5179</v>
      </c>
      <c r="B723" s="135" t="s">
        <v>738</v>
      </c>
      <c r="C723" s="135" t="s">
        <v>781</v>
      </c>
      <c r="D723" s="135">
        <v>17</v>
      </c>
      <c r="E723" s="343">
        <f t="shared" si="11"/>
        <v>0.76300000000000001</v>
      </c>
    </row>
    <row r="724" spans="1:5" ht="15.75" thickBot="1" x14ac:dyDescent="0.3">
      <c r="A724" s="135" t="s">
        <v>5178</v>
      </c>
      <c r="B724" s="135" t="s">
        <v>569</v>
      </c>
      <c r="C724" s="135" t="s">
        <v>781</v>
      </c>
      <c r="D724" s="135">
        <v>17</v>
      </c>
      <c r="E724" s="343">
        <f t="shared" si="11"/>
        <v>0.76300000000000001</v>
      </c>
    </row>
    <row r="725" spans="1:5" ht="15.75" thickBot="1" x14ac:dyDescent="0.3">
      <c r="A725" s="135" t="s">
        <v>5177</v>
      </c>
      <c r="B725" s="135" t="s">
        <v>569</v>
      </c>
      <c r="C725" s="135" t="s">
        <v>781</v>
      </c>
      <c r="D725" s="135">
        <v>17</v>
      </c>
      <c r="E725" s="343">
        <f t="shared" si="11"/>
        <v>0.76300000000000001</v>
      </c>
    </row>
    <row r="726" spans="1:5" ht="15.75" thickBot="1" x14ac:dyDescent="0.3">
      <c r="A726" s="135" t="s">
        <v>5176</v>
      </c>
      <c r="B726" s="135" t="s">
        <v>569</v>
      </c>
      <c r="C726" s="135" t="s">
        <v>781</v>
      </c>
      <c r="D726" s="135">
        <v>17</v>
      </c>
      <c r="E726" s="343">
        <f t="shared" si="11"/>
        <v>0.76300000000000001</v>
      </c>
    </row>
    <row r="727" spans="1:5" ht="15.75" thickBot="1" x14ac:dyDescent="0.3">
      <c r="A727" s="135" t="s">
        <v>5175</v>
      </c>
      <c r="B727" s="135" t="s">
        <v>569</v>
      </c>
      <c r="C727" s="135" t="s">
        <v>781</v>
      </c>
      <c r="D727" s="135">
        <v>17</v>
      </c>
      <c r="E727" s="343">
        <f t="shared" si="11"/>
        <v>0.76300000000000001</v>
      </c>
    </row>
    <row r="728" spans="1:5" ht="15.75" thickBot="1" x14ac:dyDescent="0.3">
      <c r="A728" s="135" t="s">
        <v>5174</v>
      </c>
      <c r="B728" s="135" t="s">
        <v>781</v>
      </c>
      <c r="C728" s="135" t="s">
        <v>781</v>
      </c>
      <c r="D728" s="135">
        <v>17</v>
      </c>
      <c r="E728" s="343">
        <f t="shared" si="11"/>
        <v>0.76300000000000001</v>
      </c>
    </row>
    <row r="729" spans="1:5" ht="15.75" thickBot="1" x14ac:dyDescent="0.3">
      <c r="A729" s="135" t="s">
        <v>5173</v>
      </c>
      <c r="B729" s="135" t="s">
        <v>576</v>
      </c>
      <c r="C729" s="135" t="s">
        <v>781</v>
      </c>
      <c r="D729" s="135">
        <v>17</v>
      </c>
      <c r="E729" s="343">
        <f t="shared" si="11"/>
        <v>0.76300000000000001</v>
      </c>
    </row>
    <row r="730" spans="1:5" ht="15.75" thickBot="1" x14ac:dyDescent="0.3">
      <c r="A730" s="135" t="s">
        <v>299</v>
      </c>
      <c r="B730" s="135" t="s">
        <v>688</v>
      </c>
      <c r="C730" s="135" t="s">
        <v>781</v>
      </c>
      <c r="D730" s="135">
        <v>17</v>
      </c>
      <c r="E730" s="343">
        <f t="shared" si="11"/>
        <v>0.76300000000000001</v>
      </c>
    </row>
    <row r="731" spans="1:5" ht="15.75" thickBot="1" x14ac:dyDescent="0.3">
      <c r="A731" s="135" t="s">
        <v>5172</v>
      </c>
      <c r="B731" s="135" t="s">
        <v>781</v>
      </c>
      <c r="C731" s="135" t="s">
        <v>781</v>
      </c>
      <c r="D731" s="135">
        <v>17</v>
      </c>
      <c r="E731" s="343">
        <f t="shared" si="11"/>
        <v>0.76300000000000001</v>
      </c>
    </row>
    <row r="732" spans="1:5" ht="15.75" thickBot="1" x14ac:dyDescent="0.3">
      <c r="A732" s="135" t="s">
        <v>5171</v>
      </c>
      <c r="B732" s="135" t="s">
        <v>781</v>
      </c>
      <c r="C732" s="135" t="s">
        <v>781</v>
      </c>
      <c r="D732" s="135">
        <v>17</v>
      </c>
      <c r="E732" s="343">
        <f t="shared" si="11"/>
        <v>0.76300000000000001</v>
      </c>
    </row>
    <row r="733" spans="1:5" ht="15.75" thickBot="1" x14ac:dyDescent="0.3">
      <c r="A733" s="135" t="s">
        <v>5170</v>
      </c>
      <c r="B733" s="135" t="s">
        <v>1079</v>
      </c>
      <c r="C733" s="135" t="s">
        <v>1554</v>
      </c>
      <c r="D733" s="135">
        <v>17</v>
      </c>
      <c r="E733" s="343">
        <f t="shared" si="11"/>
        <v>0.76300000000000001</v>
      </c>
    </row>
    <row r="734" spans="1:5" ht="15.75" thickBot="1" x14ac:dyDescent="0.3">
      <c r="A734" s="135" t="s">
        <v>5169</v>
      </c>
      <c r="B734" s="135" t="s">
        <v>796</v>
      </c>
      <c r="C734" s="135" t="s">
        <v>781</v>
      </c>
      <c r="D734" s="135">
        <v>17</v>
      </c>
      <c r="E734" s="343">
        <f t="shared" si="11"/>
        <v>0.76300000000000001</v>
      </c>
    </row>
    <row r="735" spans="1:5" ht="15.75" thickBot="1" x14ac:dyDescent="0.3">
      <c r="A735" s="135" t="s">
        <v>5168</v>
      </c>
      <c r="B735" s="135" t="s">
        <v>1079</v>
      </c>
      <c r="C735" s="135" t="s">
        <v>781</v>
      </c>
      <c r="D735" s="135">
        <v>17</v>
      </c>
      <c r="E735" s="343">
        <f t="shared" si="11"/>
        <v>0.76300000000000001</v>
      </c>
    </row>
    <row r="736" spans="1:5" ht="15.75" thickBot="1" x14ac:dyDescent="0.3">
      <c r="A736" s="135" t="s">
        <v>5167</v>
      </c>
      <c r="B736" s="135" t="s">
        <v>1700</v>
      </c>
      <c r="C736" s="135" t="s">
        <v>781</v>
      </c>
      <c r="D736" s="135">
        <v>17</v>
      </c>
      <c r="E736" s="343">
        <f t="shared" si="11"/>
        <v>0.76300000000000001</v>
      </c>
    </row>
    <row r="737" spans="1:5" ht="15.75" thickBot="1" x14ac:dyDescent="0.3">
      <c r="A737" s="135" t="s">
        <v>1892</v>
      </c>
      <c r="B737" s="135" t="s">
        <v>1700</v>
      </c>
      <c r="C737" s="135" t="s">
        <v>781</v>
      </c>
      <c r="D737" s="135">
        <v>17</v>
      </c>
      <c r="E737" s="343">
        <f t="shared" si="11"/>
        <v>0.76300000000000001</v>
      </c>
    </row>
    <row r="738" spans="1:5" ht="15.75" thickBot="1" x14ac:dyDescent="0.3">
      <c r="A738" s="135" t="s">
        <v>5166</v>
      </c>
      <c r="B738" s="135" t="s">
        <v>1700</v>
      </c>
      <c r="C738" s="135" t="s">
        <v>781</v>
      </c>
      <c r="D738" s="135">
        <v>17</v>
      </c>
      <c r="E738" s="343">
        <f t="shared" si="11"/>
        <v>0.76300000000000001</v>
      </c>
    </row>
    <row r="739" spans="1:5" ht="15.75" thickBot="1" x14ac:dyDescent="0.3">
      <c r="A739" s="135" t="s">
        <v>5165</v>
      </c>
      <c r="B739" s="135" t="s">
        <v>781</v>
      </c>
      <c r="C739" s="135" t="s">
        <v>781</v>
      </c>
      <c r="D739" s="135">
        <v>17</v>
      </c>
      <c r="E739" s="343">
        <f t="shared" si="11"/>
        <v>0.76300000000000001</v>
      </c>
    </row>
    <row r="740" spans="1:5" ht="15.75" thickBot="1" x14ac:dyDescent="0.3">
      <c r="A740" s="135" t="s">
        <v>5164</v>
      </c>
      <c r="B740" s="135" t="s">
        <v>781</v>
      </c>
      <c r="C740" s="135" t="s">
        <v>781</v>
      </c>
      <c r="D740" s="135">
        <v>17</v>
      </c>
      <c r="E740" s="343">
        <f t="shared" si="11"/>
        <v>0.76300000000000001</v>
      </c>
    </row>
    <row r="741" spans="1:5" ht="15.75" thickBot="1" x14ac:dyDescent="0.3">
      <c r="A741" s="135" t="s">
        <v>5163</v>
      </c>
      <c r="B741" s="135" t="s">
        <v>781</v>
      </c>
      <c r="C741" s="135" t="s">
        <v>781</v>
      </c>
      <c r="D741" s="135">
        <v>17</v>
      </c>
      <c r="E741" s="343">
        <f t="shared" si="11"/>
        <v>0.76300000000000001</v>
      </c>
    </row>
    <row r="742" spans="1:5" ht="15.75" thickBot="1" x14ac:dyDescent="0.3">
      <c r="A742" s="135" t="s">
        <v>5162</v>
      </c>
      <c r="B742" s="135" t="s">
        <v>1290</v>
      </c>
      <c r="C742" s="135" t="s">
        <v>781</v>
      </c>
      <c r="D742" s="135">
        <v>17</v>
      </c>
      <c r="E742" s="343">
        <f t="shared" si="11"/>
        <v>0.76300000000000001</v>
      </c>
    </row>
    <row r="743" spans="1:5" ht="15.75" thickBot="1" x14ac:dyDescent="0.3">
      <c r="A743" s="135" t="s">
        <v>5161</v>
      </c>
      <c r="B743" s="135" t="s">
        <v>781</v>
      </c>
      <c r="C743" s="135" t="s">
        <v>781</v>
      </c>
      <c r="D743" s="135">
        <v>17</v>
      </c>
      <c r="E743" s="343">
        <f t="shared" si="11"/>
        <v>0.76300000000000001</v>
      </c>
    </row>
    <row r="744" spans="1:5" ht="15.75" thickBot="1" x14ac:dyDescent="0.3">
      <c r="A744" s="135" t="s">
        <v>5160</v>
      </c>
      <c r="B744" s="135" t="s">
        <v>592</v>
      </c>
      <c r="C744" s="135" t="s">
        <v>675</v>
      </c>
      <c r="D744" s="135">
        <v>17</v>
      </c>
      <c r="E744" s="343">
        <f t="shared" si="11"/>
        <v>0.76300000000000001</v>
      </c>
    </row>
    <row r="745" spans="1:5" ht="15.75" thickBot="1" x14ac:dyDescent="0.3">
      <c r="A745" s="135" t="s">
        <v>5159</v>
      </c>
      <c r="B745" s="135" t="s">
        <v>781</v>
      </c>
      <c r="C745" s="135" t="s">
        <v>781</v>
      </c>
      <c r="D745" s="135">
        <v>16</v>
      </c>
      <c r="E745" s="343">
        <f t="shared" si="11"/>
        <v>0.755</v>
      </c>
    </row>
    <row r="746" spans="1:5" ht="15.75" thickBot="1" x14ac:dyDescent="0.3">
      <c r="A746" s="135" t="s">
        <v>5158</v>
      </c>
      <c r="B746" s="135" t="s">
        <v>738</v>
      </c>
      <c r="C746" s="135" t="s">
        <v>781</v>
      </c>
      <c r="D746" s="135">
        <v>16</v>
      </c>
      <c r="E746" s="343">
        <f t="shared" si="11"/>
        <v>0.755</v>
      </c>
    </row>
    <row r="747" spans="1:5" ht="15.75" thickBot="1" x14ac:dyDescent="0.3">
      <c r="A747" s="135" t="s">
        <v>1100</v>
      </c>
      <c r="B747" s="135" t="s">
        <v>341</v>
      </c>
      <c r="C747" s="135" t="s">
        <v>781</v>
      </c>
      <c r="D747" s="135">
        <v>16</v>
      </c>
      <c r="E747" s="343">
        <f t="shared" si="11"/>
        <v>0.755</v>
      </c>
    </row>
    <row r="748" spans="1:5" ht="15.75" thickBot="1" x14ac:dyDescent="0.3">
      <c r="A748" s="135" t="s">
        <v>299</v>
      </c>
      <c r="B748" s="135" t="s">
        <v>738</v>
      </c>
      <c r="C748" s="135" t="s">
        <v>781</v>
      </c>
      <c r="D748" s="135">
        <v>16</v>
      </c>
      <c r="E748" s="343">
        <f t="shared" si="11"/>
        <v>0.755</v>
      </c>
    </row>
    <row r="749" spans="1:5" ht="15.75" thickBot="1" x14ac:dyDescent="0.3">
      <c r="A749" s="135" t="s">
        <v>5157</v>
      </c>
      <c r="B749" s="135" t="s">
        <v>569</v>
      </c>
      <c r="C749" s="135" t="s">
        <v>781</v>
      </c>
      <c r="D749" s="135">
        <v>16</v>
      </c>
      <c r="E749" s="343">
        <f t="shared" si="11"/>
        <v>0.755</v>
      </c>
    </row>
    <row r="750" spans="1:5" ht="15.75" thickBot="1" x14ac:dyDescent="0.3">
      <c r="A750" s="135" t="s">
        <v>5156</v>
      </c>
      <c r="B750" s="135" t="s">
        <v>569</v>
      </c>
      <c r="C750" s="135" t="s">
        <v>781</v>
      </c>
      <c r="D750" s="135">
        <v>16</v>
      </c>
      <c r="E750" s="343">
        <f t="shared" si="11"/>
        <v>0.755</v>
      </c>
    </row>
    <row r="751" spans="1:5" ht="15.75" thickBot="1" x14ac:dyDescent="0.3">
      <c r="A751" s="135" t="s">
        <v>5155</v>
      </c>
      <c r="B751" s="135" t="s">
        <v>569</v>
      </c>
      <c r="C751" s="135" t="s">
        <v>781</v>
      </c>
      <c r="D751" s="135">
        <v>16</v>
      </c>
      <c r="E751" s="343">
        <f t="shared" si="11"/>
        <v>0.755</v>
      </c>
    </row>
    <row r="752" spans="1:5" ht="15.75" thickBot="1" x14ac:dyDescent="0.3">
      <c r="A752" s="135" t="s">
        <v>5154</v>
      </c>
      <c r="B752" s="135" t="s">
        <v>781</v>
      </c>
      <c r="C752" s="135" t="s">
        <v>781</v>
      </c>
      <c r="D752" s="135">
        <v>16</v>
      </c>
      <c r="E752" s="343">
        <f t="shared" si="11"/>
        <v>0.755</v>
      </c>
    </row>
    <row r="753" spans="1:5" ht="15.75" thickBot="1" x14ac:dyDescent="0.3">
      <c r="A753" s="135" t="s">
        <v>5153</v>
      </c>
      <c r="B753" s="135" t="s">
        <v>576</v>
      </c>
      <c r="C753" s="135" t="s">
        <v>781</v>
      </c>
      <c r="D753" s="135">
        <v>16</v>
      </c>
      <c r="E753" s="343">
        <f t="shared" si="11"/>
        <v>0.755</v>
      </c>
    </row>
    <row r="754" spans="1:5" ht="15.75" thickBot="1" x14ac:dyDescent="0.3">
      <c r="A754" s="135" t="s">
        <v>5152</v>
      </c>
      <c r="B754" s="135" t="s">
        <v>738</v>
      </c>
      <c r="C754" s="135" t="s">
        <v>781</v>
      </c>
      <c r="D754" s="135">
        <v>16</v>
      </c>
      <c r="E754" s="343">
        <f t="shared" si="11"/>
        <v>0.755</v>
      </c>
    </row>
    <row r="755" spans="1:5" ht="15.75" thickBot="1" x14ac:dyDescent="0.3">
      <c r="A755" s="135" t="s">
        <v>5151</v>
      </c>
      <c r="B755" s="135" t="s">
        <v>569</v>
      </c>
      <c r="C755" s="135" t="s">
        <v>627</v>
      </c>
      <c r="D755" s="135">
        <v>16</v>
      </c>
      <c r="E755" s="343">
        <f t="shared" si="11"/>
        <v>0.755</v>
      </c>
    </row>
    <row r="756" spans="1:5" ht="15.75" thickBot="1" x14ac:dyDescent="0.3">
      <c r="A756" s="135" t="s">
        <v>5150</v>
      </c>
      <c r="B756" s="135" t="s">
        <v>627</v>
      </c>
      <c r="C756" s="135" t="s">
        <v>63</v>
      </c>
      <c r="D756" s="135">
        <v>16</v>
      </c>
      <c r="E756" s="343">
        <f t="shared" si="11"/>
        <v>0.755</v>
      </c>
    </row>
    <row r="757" spans="1:5" ht="15.75" thickBot="1" x14ac:dyDescent="0.3">
      <c r="A757" s="135" t="s">
        <v>5149</v>
      </c>
      <c r="B757" s="135" t="s">
        <v>781</v>
      </c>
      <c r="C757" s="135" t="s">
        <v>781</v>
      </c>
      <c r="D757" s="135">
        <v>16</v>
      </c>
      <c r="E757" s="343">
        <f t="shared" si="11"/>
        <v>0.755</v>
      </c>
    </row>
    <row r="758" spans="1:5" ht="15.75" thickBot="1" x14ac:dyDescent="0.3">
      <c r="A758" s="135" t="s">
        <v>5148</v>
      </c>
      <c r="B758" s="135" t="s">
        <v>781</v>
      </c>
      <c r="C758" s="135" t="s">
        <v>781</v>
      </c>
      <c r="D758" s="135">
        <v>16</v>
      </c>
      <c r="E758" s="343">
        <f t="shared" si="11"/>
        <v>0.755</v>
      </c>
    </row>
    <row r="759" spans="1:5" ht="15.75" thickBot="1" x14ac:dyDescent="0.3">
      <c r="A759" s="135" t="s">
        <v>5147</v>
      </c>
      <c r="B759" s="135" t="s">
        <v>781</v>
      </c>
      <c r="C759" s="135" t="s">
        <v>781</v>
      </c>
      <c r="D759" s="135">
        <v>16</v>
      </c>
      <c r="E759" s="343">
        <f t="shared" si="11"/>
        <v>0.755</v>
      </c>
    </row>
    <row r="760" spans="1:5" ht="15.75" thickBot="1" x14ac:dyDescent="0.3">
      <c r="A760" s="135" t="s">
        <v>5146</v>
      </c>
      <c r="B760" s="135" t="s">
        <v>589</v>
      </c>
      <c r="C760" s="135" t="s">
        <v>781</v>
      </c>
      <c r="D760" s="135">
        <v>16</v>
      </c>
      <c r="E760" s="343">
        <f t="shared" si="11"/>
        <v>0.755</v>
      </c>
    </row>
    <row r="761" spans="1:5" ht="15.75" thickBot="1" x14ac:dyDescent="0.3">
      <c r="A761" s="135" t="s">
        <v>5145</v>
      </c>
      <c r="B761" s="135" t="s">
        <v>611</v>
      </c>
      <c r="C761" s="135" t="s">
        <v>781</v>
      </c>
      <c r="D761" s="135">
        <v>16</v>
      </c>
      <c r="E761" s="343">
        <f t="shared" si="11"/>
        <v>0.755</v>
      </c>
    </row>
    <row r="762" spans="1:5" ht="15.75" thickBot="1" x14ac:dyDescent="0.3">
      <c r="A762" s="135" t="s">
        <v>5144</v>
      </c>
      <c r="B762" s="135" t="s">
        <v>603</v>
      </c>
      <c r="C762" s="135" t="s">
        <v>781</v>
      </c>
      <c r="D762" s="135">
        <v>16</v>
      </c>
      <c r="E762" s="343">
        <f t="shared" si="11"/>
        <v>0.755</v>
      </c>
    </row>
    <row r="763" spans="1:5" ht="15.75" thickBot="1" x14ac:dyDescent="0.3">
      <c r="A763" s="135" t="s">
        <v>5143</v>
      </c>
      <c r="B763" s="135" t="s">
        <v>781</v>
      </c>
      <c r="C763" s="135" t="s">
        <v>781</v>
      </c>
      <c r="D763" s="135">
        <v>16</v>
      </c>
      <c r="E763" s="343">
        <f t="shared" si="11"/>
        <v>0.755</v>
      </c>
    </row>
    <row r="764" spans="1:5" ht="15.75" thickBot="1" x14ac:dyDescent="0.3">
      <c r="A764" s="135" t="s">
        <v>2310</v>
      </c>
      <c r="B764" s="135" t="s">
        <v>583</v>
      </c>
      <c r="C764" s="135" t="s">
        <v>781</v>
      </c>
      <c r="D764" s="135">
        <v>16</v>
      </c>
      <c r="E764" s="343">
        <f t="shared" si="11"/>
        <v>0.755</v>
      </c>
    </row>
    <row r="765" spans="1:5" ht="15.75" thickBot="1" x14ac:dyDescent="0.3">
      <c r="A765" s="135" t="s">
        <v>5142</v>
      </c>
      <c r="B765" s="135" t="s">
        <v>781</v>
      </c>
      <c r="C765" s="135" t="s">
        <v>781</v>
      </c>
      <c r="D765" s="135">
        <v>16</v>
      </c>
      <c r="E765" s="343">
        <f t="shared" si="11"/>
        <v>0.755</v>
      </c>
    </row>
    <row r="766" spans="1:5" ht="15.75" thickBot="1" x14ac:dyDescent="0.3">
      <c r="A766" s="135" t="s">
        <v>2925</v>
      </c>
      <c r="B766" s="135" t="s">
        <v>583</v>
      </c>
      <c r="C766" s="135" t="s">
        <v>781</v>
      </c>
      <c r="D766" s="135">
        <v>16</v>
      </c>
      <c r="E766" s="343">
        <f t="shared" si="11"/>
        <v>0.755</v>
      </c>
    </row>
    <row r="767" spans="1:5" ht="15.75" thickBot="1" x14ac:dyDescent="0.3">
      <c r="A767" s="135" t="s">
        <v>299</v>
      </c>
      <c r="B767" s="135" t="s">
        <v>586</v>
      </c>
      <c r="C767" s="135" t="s">
        <v>781</v>
      </c>
      <c r="D767" s="135">
        <v>16</v>
      </c>
      <c r="E767" s="343">
        <f t="shared" si="11"/>
        <v>0.755</v>
      </c>
    </row>
    <row r="768" spans="1:5" ht="15.75" thickBot="1" x14ac:dyDescent="0.3">
      <c r="A768" s="135" t="s">
        <v>790</v>
      </c>
      <c r="B768" s="135" t="s">
        <v>641</v>
      </c>
      <c r="C768" s="135" t="s">
        <v>781</v>
      </c>
      <c r="D768" s="135">
        <v>16</v>
      </c>
      <c r="E768" s="343">
        <f t="shared" si="11"/>
        <v>0.755</v>
      </c>
    </row>
    <row r="769" spans="1:5" ht="15.75" thickBot="1" x14ac:dyDescent="0.3">
      <c r="A769" s="135" t="s">
        <v>5141</v>
      </c>
      <c r="B769" s="135" t="s">
        <v>592</v>
      </c>
      <c r="C769" s="135" t="s">
        <v>781</v>
      </c>
      <c r="D769" s="135">
        <v>16</v>
      </c>
      <c r="E769" s="343">
        <f t="shared" si="11"/>
        <v>0.755</v>
      </c>
    </row>
    <row r="770" spans="1:5" ht="15.75" thickBot="1" x14ac:dyDescent="0.3">
      <c r="A770" s="135" t="s">
        <v>5140</v>
      </c>
      <c r="B770" s="135" t="s">
        <v>781</v>
      </c>
      <c r="C770" s="135" t="s">
        <v>781</v>
      </c>
      <c r="D770" s="135">
        <v>15</v>
      </c>
      <c r="E770" s="343">
        <f t="shared" si="11"/>
        <v>0.74399999999999999</v>
      </c>
    </row>
    <row r="771" spans="1:5" ht="15.75" thickBot="1" x14ac:dyDescent="0.3">
      <c r="A771" s="135" t="s">
        <v>5139</v>
      </c>
      <c r="B771" s="135" t="s">
        <v>491</v>
      </c>
      <c r="C771" s="135" t="s">
        <v>781</v>
      </c>
      <c r="D771" s="135">
        <v>15</v>
      </c>
      <c r="E771" s="343">
        <f t="shared" si="11"/>
        <v>0.74399999999999999</v>
      </c>
    </row>
    <row r="772" spans="1:5" ht="15.75" thickBot="1" x14ac:dyDescent="0.3">
      <c r="A772" s="135" t="s">
        <v>4187</v>
      </c>
      <c r="B772" s="135" t="s">
        <v>623</v>
      </c>
      <c r="C772" s="135" t="s">
        <v>781</v>
      </c>
      <c r="D772" s="135">
        <v>15</v>
      </c>
      <c r="E772" s="343">
        <f t="shared" si="11"/>
        <v>0.74399999999999999</v>
      </c>
    </row>
    <row r="773" spans="1:5" ht="15.75" thickBot="1" x14ac:dyDescent="0.3">
      <c r="A773" s="135" t="s">
        <v>5138</v>
      </c>
      <c r="B773" s="135" t="s">
        <v>781</v>
      </c>
      <c r="C773" s="135" t="s">
        <v>781</v>
      </c>
      <c r="D773" s="135">
        <v>15</v>
      </c>
      <c r="E773" s="343">
        <f t="shared" si="11"/>
        <v>0.74399999999999999</v>
      </c>
    </row>
    <row r="774" spans="1:5" ht="15.75" thickBot="1" x14ac:dyDescent="0.3">
      <c r="A774" s="135" t="s">
        <v>5137</v>
      </c>
      <c r="B774" s="135" t="s">
        <v>738</v>
      </c>
      <c r="C774" s="135" t="s">
        <v>781</v>
      </c>
      <c r="D774" s="135">
        <v>15</v>
      </c>
      <c r="E774" s="343">
        <f t="shared" si="11"/>
        <v>0.74399999999999999</v>
      </c>
    </row>
    <row r="775" spans="1:5" ht="15.75" thickBot="1" x14ac:dyDescent="0.3">
      <c r="A775" s="135" t="s">
        <v>5136</v>
      </c>
      <c r="B775" s="135" t="s">
        <v>738</v>
      </c>
      <c r="C775" s="135" t="s">
        <v>781</v>
      </c>
      <c r="D775" s="135">
        <v>15</v>
      </c>
      <c r="E775" s="343">
        <f t="shared" ref="E775:E838" si="12">_xlfn.PERCENTRANK.INC(D$5:D$3125,D775)</f>
        <v>0.74399999999999999</v>
      </c>
    </row>
    <row r="776" spans="1:5" ht="15.75" thickBot="1" x14ac:dyDescent="0.3">
      <c r="A776" s="135" t="s">
        <v>5135</v>
      </c>
      <c r="B776" s="135" t="s">
        <v>569</v>
      </c>
      <c r="C776" s="135" t="s">
        <v>781</v>
      </c>
      <c r="D776" s="135">
        <v>15</v>
      </c>
      <c r="E776" s="343">
        <f t="shared" si="12"/>
        <v>0.74399999999999999</v>
      </c>
    </row>
    <row r="777" spans="1:5" ht="15.75" thickBot="1" x14ac:dyDescent="0.3">
      <c r="A777" s="135" t="s">
        <v>5134</v>
      </c>
      <c r="B777" s="135" t="s">
        <v>738</v>
      </c>
      <c r="C777" s="135" t="s">
        <v>781</v>
      </c>
      <c r="D777" s="135">
        <v>15</v>
      </c>
      <c r="E777" s="343">
        <f t="shared" si="12"/>
        <v>0.74399999999999999</v>
      </c>
    </row>
    <row r="778" spans="1:5" ht="15.75" thickBot="1" x14ac:dyDescent="0.3">
      <c r="A778" s="135" t="s">
        <v>5133</v>
      </c>
      <c r="B778" s="135" t="s">
        <v>738</v>
      </c>
      <c r="C778" s="135" t="s">
        <v>192</v>
      </c>
      <c r="D778" s="135">
        <v>15</v>
      </c>
      <c r="E778" s="343">
        <f t="shared" si="12"/>
        <v>0.74399999999999999</v>
      </c>
    </row>
    <row r="779" spans="1:5" ht="15.75" thickBot="1" x14ac:dyDescent="0.3">
      <c r="A779" s="135" t="s">
        <v>5132</v>
      </c>
      <c r="B779" s="135" t="s">
        <v>576</v>
      </c>
      <c r="C779" s="135" t="s">
        <v>781</v>
      </c>
      <c r="D779" s="135">
        <v>15</v>
      </c>
      <c r="E779" s="343">
        <f t="shared" si="12"/>
        <v>0.74399999999999999</v>
      </c>
    </row>
    <row r="780" spans="1:5" ht="15.75" thickBot="1" x14ac:dyDescent="0.3">
      <c r="A780" s="135" t="s">
        <v>4020</v>
      </c>
      <c r="B780" s="135" t="s">
        <v>576</v>
      </c>
      <c r="C780" s="135" t="s">
        <v>781</v>
      </c>
      <c r="D780" s="135">
        <v>15</v>
      </c>
      <c r="E780" s="343">
        <f t="shared" si="12"/>
        <v>0.74399999999999999</v>
      </c>
    </row>
    <row r="781" spans="1:5" ht="15.75" thickBot="1" x14ac:dyDescent="0.3">
      <c r="A781" s="135" t="s">
        <v>5131</v>
      </c>
      <c r="B781" s="135" t="s">
        <v>576</v>
      </c>
      <c r="C781" s="135" t="s">
        <v>781</v>
      </c>
      <c r="D781" s="135">
        <v>15</v>
      </c>
      <c r="E781" s="343">
        <f t="shared" si="12"/>
        <v>0.74399999999999999</v>
      </c>
    </row>
    <row r="782" spans="1:5" ht="15.75" thickBot="1" x14ac:dyDescent="0.3">
      <c r="A782" s="135" t="s">
        <v>5130</v>
      </c>
      <c r="B782" s="135" t="s">
        <v>781</v>
      </c>
      <c r="C782" s="135" t="s">
        <v>781</v>
      </c>
      <c r="D782" s="135">
        <v>15</v>
      </c>
      <c r="E782" s="343">
        <f t="shared" si="12"/>
        <v>0.74399999999999999</v>
      </c>
    </row>
    <row r="783" spans="1:5" ht="15.75" thickBot="1" x14ac:dyDescent="0.3">
      <c r="A783" s="135" t="s">
        <v>5129</v>
      </c>
      <c r="B783" s="135" t="s">
        <v>565</v>
      </c>
      <c r="C783" s="135" t="s">
        <v>781</v>
      </c>
      <c r="D783" s="135">
        <v>15</v>
      </c>
      <c r="E783" s="343">
        <f t="shared" si="12"/>
        <v>0.74399999999999999</v>
      </c>
    </row>
    <row r="784" spans="1:5" ht="15.75" thickBot="1" x14ac:dyDescent="0.3">
      <c r="A784" s="135" t="s">
        <v>5128</v>
      </c>
      <c r="B784" s="135" t="s">
        <v>781</v>
      </c>
      <c r="C784" s="135" t="s">
        <v>781</v>
      </c>
      <c r="D784" s="135">
        <v>15</v>
      </c>
      <c r="E784" s="343">
        <f t="shared" si="12"/>
        <v>0.74399999999999999</v>
      </c>
    </row>
    <row r="785" spans="1:5" ht="15.75" thickBot="1" x14ac:dyDescent="0.3">
      <c r="A785" s="135" t="s">
        <v>5127</v>
      </c>
      <c r="B785" s="135" t="s">
        <v>781</v>
      </c>
      <c r="C785" s="135" t="s">
        <v>781</v>
      </c>
      <c r="D785" s="135">
        <v>15</v>
      </c>
      <c r="E785" s="343">
        <f t="shared" si="12"/>
        <v>0.74399999999999999</v>
      </c>
    </row>
    <row r="786" spans="1:5" ht="15.75" thickBot="1" x14ac:dyDescent="0.3">
      <c r="A786" s="135" t="s">
        <v>5126</v>
      </c>
      <c r="B786" s="135" t="s">
        <v>781</v>
      </c>
      <c r="C786" s="135" t="s">
        <v>781</v>
      </c>
      <c r="D786" s="135">
        <v>15</v>
      </c>
      <c r="E786" s="343">
        <f t="shared" si="12"/>
        <v>0.74399999999999999</v>
      </c>
    </row>
    <row r="787" spans="1:5" ht="15.75" thickBot="1" x14ac:dyDescent="0.3">
      <c r="A787" s="135" t="s">
        <v>2551</v>
      </c>
      <c r="B787" s="135" t="s">
        <v>627</v>
      </c>
      <c r="C787" s="135" t="s">
        <v>781</v>
      </c>
      <c r="D787" s="135">
        <v>15</v>
      </c>
      <c r="E787" s="343">
        <f t="shared" si="12"/>
        <v>0.74399999999999999</v>
      </c>
    </row>
    <row r="788" spans="1:5" ht="15.75" thickBot="1" x14ac:dyDescent="0.3">
      <c r="A788" s="135" t="s">
        <v>870</v>
      </c>
      <c r="B788" s="135" t="s">
        <v>568</v>
      </c>
      <c r="C788" s="135" t="s">
        <v>781</v>
      </c>
      <c r="D788" s="135">
        <v>15</v>
      </c>
      <c r="E788" s="343">
        <f t="shared" si="12"/>
        <v>0.74399999999999999</v>
      </c>
    </row>
    <row r="789" spans="1:5" ht="15.75" thickBot="1" x14ac:dyDescent="0.3">
      <c r="A789" s="135" t="s">
        <v>5125</v>
      </c>
      <c r="B789" s="135" t="s">
        <v>1554</v>
      </c>
      <c r="C789" s="135" t="s">
        <v>781</v>
      </c>
      <c r="D789" s="135">
        <v>15</v>
      </c>
      <c r="E789" s="343">
        <f t="shared" si="12"/>
        <v>0.74399999999999999</v>
      </c>
    </row>
    <row r="790" spans="1:5" ht="15.75" thickBot="1" x14ac:dyDescent="0.3">
      <c r="A790" s="135" t="s">
        <v>5124</v>
      </c>
      <c r="B790" s="135" t="s">
        <v>192</v>
      </c>
      <c r="C790" s="135" t="s">
        <v>781</v>
      </c>
      <c r="D790" s="135">
        <v>15</v>
      </c>
      <c r="E790" s="343">
        <f t="shared" si="12"/>
        <v>0.74399999999999999</v>
      </c>
    </row>
    <row r="791" spans="1:5" ht="15.75" thickBot="1" x14ac:dyDescent="0.3">
      <c r="A791" s="135" t="s">
        <v>5123</v>
      </c>
      <c r="B791" s="135" t="s">
        <v>781</v>
      </c>
      <c r="C791" s="135" t="s">
        <v>781</v>
      </c>
      <c r="D791" s="135">
        <v>15</v>
      </c>
      <c r="E791" s="343">
        <f t="shared" si="12"/>
        <v>0.74399999999999999</v>
      </c>
    </row>
    <row r="792" spans="1:5" ht="15.75" thickBot="1" x14ac:dyDescent="0.3">
      <c r="A792" s="135" t="s">
        <v>5122</v>
      </c>
      <c r="B792" s="135" t="s">
        <v>781</v>
      </c>
      <c r="C792" s="135" t="s">
        <v>781</v>
      </c>
      <c r="D792" s="135">
        <v>15</v>
      </c>
      <c r="E792" s="343">
        <f t="shared" si="12"/>
        <v>0.74399999999999999</v>
      </c>
    </row>
    <row r="793" spans="1:5" ht="15.75" thickBot="1" x14ac:dyDescent="0.3">
      <c r="A793" s="135" t="s">
        <v>5121</v>
      </c>
      <c r="B793" s="135" t="s">
        <v>781</v>
      </c>
      <c r="C793" s="135" t="s">
        <v>781</v>
      </c>
      <c r="D793" s="135">
        <v>15</v>
      </c>
      <c r="E793" s="343">
        <f t="shared" si="12"/>
        <v>0.74399999999999999</v>
      </c>
    </row>
    <row r="794" spans="1:5" ht="15.75" thickBot="1" x14ac:dyDescent="0.3">
      <c r="A794" s="135" t="s">
        <v>3146</v>
      </c>
      <c r="B794" s="135" t="s">
        <v>560</v>
      </c>
      <c r="C794" s="135" t="s">
        <v>781</v>
      </c>
      <c r="D794" s="135">
        <v>15</v>
      </c>
      <c r="E794" s="343">
        <f t="shared" si="12"/>
        <v>0.74399999999999999</v>
      </c>
    </row>
    <row r="795" spans="1:5" ht="15.75" thickBot="1" x14ac:dyDescent="0.3">
      <c r="A795" s="135" t="s">
        <v>5120</v>
      </c>
      <c r="B795" s="135" t="s">
        <v>1700</v>
      </c>
      <c r="C795" s="135" t="s">
        <v>1228</v>
      </c>
      <c r="D795" s="135">
        <v>15</v>
      </c>
      <c r="E795" s="343">
        <f t="shared" si="12"/>
        <v>0.74399999999999999</v>
      </c>
    </row>
    <row r="796" spans="1:5" ht="15.75" thickBot="1" x14ac:dyDescent="0.3">
      <c r="A796" s="135" t="s">
        <v>657</v>
      </c>
      <c r="B796" s="135" t="s">
        <v>589</v>
      </c>
      <c r="C796" s="135" t="s">
        <v>781</v>
      </c>
      <c r="D796" s="135">
        <v>15</v>
      </c>
      <c r="E796" s="343">
        <f t="shared" si="12"/>
        <v>0.74399999999999999</v>
      </c>
    </row>
    <row r="797" spans="1:5" ht="15.75" thickBot="1" x14ac:dyDescent="0.3">
      <c r="A797" s="135" t="s">
        <v>5006</v>
      </c>
      <c r="B797" s="135" t="s">
        <v>590</v>
      </c>
      <c r="C797" s="135" t="s">
        <v>781</v>
      </c>
      <c r="D797" s="135">
        <v>15</v>
      </c>
      <c r="E797" s="343">
        <f t="shared" si="12"/>
        <v>0.74399999999999999</v>
      </c>
    </row>
    <row r="798" spans="1:5" ht="15.75" thickBot="1" x14ac:dyDescent="0.3">
      <c r="A798" s="135" t="s">
        <v>5119</v>
      </c>
      <c r="B798" s="135" t="s">
        <v>781</v>
      </c>
      <c r="C798" s="135" t="s">
        <v>781</v>
      </c>
      <c r="D798" s="135">
        <v>15</v>
      </c>
      <c r="E798" s="343">
        <f t="shared" si="12"/>
        <v>0.74399999999999999</v>
      </c>
    </row>
    <row r="799" spans="1:5" ht="15.75" thickBot="1" x14ac:dyDescent="0.3">
      <c r="A799" s="135" t="s">
        <v>5118</v>
      </c>
      <c r="B799" s="135" t="s">
        <v>781</v>
      </c>
      <c r="C799" s="135" t="s">
        <v>781</v>
      </c>
      <c r="D799" s="135">
        <v>15</v>
      </c>
      <c r="E799" s="343">
        <f t="shared" si="12"/>
        <v>0.74399999999999999</v>
      </c>
    </row>
    <row r="800" spans="1:5" ht="15.75" thickBot="1" x14ac:dyDescent="0.3">
      <c r="A800" s="135" t="s">
        <v>5117</v>
      </c>
      <c r="B800" s="135" t="s">
        <v>781</v>
      </c>
      <c r="C800" s="135" t="s">
        <v>781</v>
      </c>
      <c r="D800" s="135">
        <v>15</v>
      </c>
      <c r="E800" s="343">
        <f t="shared" si="12"/>
        <v>0.74399999999999999</v>
      </c>
    </row>
    <row r="801" spans="1:5" ht="15.75" thickBot="1" x14ac:dyDescent="0.3">
      <c r="A801" s="135" t="s">
        <v>5116</v>
      </c>
      <c r="B801" s="135" t="s">
        <v>781</v>
      </c>
      <c r="C801" s="135" t="s">
        <v>781</v>
      </c>
      <c r="D801" s="135">
        <v>15</v>
      </c>
      <c r="E801" s="343">
        <f t="shared" si="12"/>
        <v>0.74399999999999999</v>
      </c>
    </row>
    <row r="802" spans="1:5" ht="15.75" thickBot="1" x14ac:dyDescent="0.3">
      <c r="A802" s="135" t="s">
        <v>5115</v>
      </c>
      <c r="B802" s="135" t="s">
        <v>781</v>
      </c>
      <c r="C802" s="135" t="s">
        <v>781</v>
      </c>
      <c r="D802" s="135">
        <v>15</v>
      </c>
      <c r="E802" s="343">
        <f t="shared" si="12"/>
        <v>0.74399999999999999</v>
      </c>
    </row>
    <row r="803" spans="1:5" ht="15.75" thickBot="1" x14ac:dyDescent="0.3">
      <c r="A803" s="135" t="s">
        <v>3147</v>
      </c>
      <c r="B803" s="135" t="s">
        <v>579</v>
      </c>
      <c r="C803" s="135" t="s">
        <v>781</v>
      </c>
      <c r="D803" s="135">
        <v>14</v>
      </c>
      <c r="E803" s="343">
        <f t="shared" si="12"/>
        <v>0.72899999999999998</v>
      </c>
    </row>
    <row r="804" spans="1:5" ht="15.75" thickBot="1" x14ac:dyDescent="0.3">
      <c r="A804" s="135" t="s">
        <v>5114</v>
      </c>
      <c r="B804" s="135" t="s">
        <v>781</v>
      </c>
      <c r="C804" s="135" t="s">
        <v>781</v>
      </c>
      <c r="D804" s="135">
        <v>14</v>
      </c>
      <c r="E804" s="343">
        <f t="shared" si="12"/>
        <v>0.72899999999999998</v>
      </c>
    </row>
    <row r="805" spans="1:5" ht="15.75" thickBot="1" x14ac:dyDescent="0.3">
      <c r="A805" s="135" t="s">
        <v>5113</v>
      </c>
      <c r="B805" s="135" t="s">
        <v>161</v>
      </c>
      <c r="C805" s="135" t="s">
        <v>781</v>
      </c>
      <c r="D805" s="135">
        <v>14</v>
      </c>
      <c r="E805" s="343">
        <f t="shared" si="12"/>
        <v>0.72899999999999998</v>
      </c>
    </row>
    <row r="806" spans="1:5" ht="15.75" thickBot="1" x14ac:dyDescent="0.3">
      <c r="A806" s="135" t="s">
        <v>649</v>
      </c>
      <c r="B806" s="135" t="s">
        <v>583</v>
      </c>
      <c r="C806" s="135" t="s">
        <v>781</v>
      </c>
      <c r="D806" s="135">
        <v>14</v>
      </c>
      <c r="E806" s="343">
        <f t="shared" si="12"/>
        <v>0.72899999999999998</v>
      </c>
    </row>
    <row r="807" spans="1:5" ht="15.75" thickBot="1" x14ac:dyDescent="0.3">
      <c r="A807" s="135" t="s">
        <v>743</v>
      </c>
      <c r="B807" s="135" t="s">
        <v>583</v>
      </c>
      <c r="C807" s="135" t="s">
        <v>781</v>
      </c>
      <c r="D807" s="135">
        <v>14</v>
      </c>
      <c r="E807" s="343">
        <f t="shared" si="12"/>
        <v>0.72899999999999998</v>
      </c>
    </row>
    <row r="808" spans="1:5" ht="15.75" thickBot="1" x14ac:dyDescent="0.3">
      <c r="A808" s="135" t="s">
        <v>5112</v>
      </c>
      <c r="B808" s="135" t="s">
        <v>781</v>
      </c>
      <c r="C808" s="135" t="s">
        <v>781</v>
      </c>
      <c r="D808" s="135">
        <v>14</v>
      </c>
      <c r="E808" s="343">
        <f t="shared" si="12"/>
        <v>0.72899999999999998</v>
      </c>
    </row>
    <row r="809" spans="1:5" ht="15.75" thickBot="1" x14ac:dyDescent="0.3">
      <c r="A809" s="135" t="s">
        <v>5111</v>
      </c>
      <c r="B809" s="135" t="s">
        <v>781</v>
      </c>
      <c r="C809" s="135" t="s">
        <v>781</v>
      </c>
      <c r="D809" s="135">
        <v>14</v>
      </c>
      <c r="E809" s="343">
        <f t="shared" si="12"/>
        <v>0.72899999999999998</v>
      </c>
    </row>
    <row r="810" spans="1:5" ht="15.75" thickBot="1" x14ac:dyDescent="0.3">
      <c r="A810" s="135" t="s">
        <v>5110</v>
      </c>
      <c r="B810" s="135" t="s">
        <v>568</v>
      </c>
      <c r="C810" s="135" t="s">
        <v>781</v>
      </c>
      <c r="D810" s="135">
        <v>14</v>
      </c>
      <c r="E810" s="343">
        <f t="shared" si="12"/>
        <v>0.72899999999999998</v>
      </c>
    </row>
    <row r="811" spans="1:5" ht="15.75" thickBot="1" x14ac:dyDescent="0.3">
      <c r="A811" s="135" t="s">
        <v>3173</v>
      </c>
      <c r="B811" s="135" t="s">
        <v>623</v>
      </c>
      <c r="C811" s="135" t="s">
        <v>781</v>
      </c>
      <c r="D811" s="135">
        <v>14</v>
      </c>
      <c r="E811" s="343">
        <f t="shared" si="12"/>
        <v>0.72899999999999998</v>
      </c>
    </row>
    <row r="812" spans="1:5" ht="15.75" thickBot="1" x14ac:dyDescent="0.3">
      <c r="A812" s="135" t="s">
        <v>4020</v>
      </c>
      <c r="B812" s="135" t="s">
        <v>341</v>
      </c>
      <c r="C812" s="135" t="s">
        <v>781</v>
      </c>
      <c r="D812" s="135">
        <v>14</v>
      </c>
      <c r="E812" s="343">
        <f t="shared" si="12"/>
        <v>0.72899999999999998</v>
      </c>
    </row>
    <row r="813" spans="1:5" ht="15.75" thickBot="1" x14ac:dyDescent="0.3">
      <c r="A813" s="135" t="s">
        <v>2966</v>
      </c>
      <c r="B813" s="135" t="s">
        <v>341</v>
      </c>
      <c r="C813" s="135" t="s">
        <v>781</v>
      </c>
      <c r="D813" s="135">
        <v>14</v>
      </c>
      <c r="E813" s="343">
        <f t="shared" si="12"/>
        <v>0.72899999999999998</v>
      </c>
    </row>
    <row r="814" spans="1:5" ht="15.75" thickBot="1" x14ac:dyDescent="0.3">
      <c r="A814" s="135" t="s">
        <v>5109</v>
      </c>
      <c r="B814" s="135" t="s">
        <v>738</v>
      </c>
      <c r="C814" s="135" t="s">
        <v>781</v>
      </c>
      <c r="D814" s="135">
        <v>14</v>
      </c>
      <c r="E814" s="343">
        <f t="shared" si="12"/>
        <v>0.72899999999999998</v>
      </c>
    </row>
    <row r="815" spans="1:5" ht="15.75" thickBot="1" x14ac:dyDescent="0.3">
      <c r="A815" s="135" t="s">
        <v>608</v>
      </c>
      <c r="B815" s="135" t="s">
        <v>341</v>
      </c>
      <c r="C815" s="135" t="s">
        <v>781</v>
      </c>
      <c r="D815" s="135">
        <v>14</v>
      </c>
      <c r="E815" s="343">
        <f t="shared" si="12"/>
        <v>0.72899999999999998</v>
      </c>
    </row>
    <row r="816" spans="1:5" ht="15.75" thickBot="1" x14ac:dyDescent="0.3">
      <c r="A816" s="135" t="s">
        <v>5108</v>
      </c>
      <c r="B816" s="135" t="s">
        <v>569</v>
      </c>
      <c r="C816" s="135" t="s">
        <v>781</v>
      </c>
      <c r="D816" s="135">
        <v>14</v>
      </c>
      <c r="E816" s="343">
        <f t="shared" si="12"/>
        <v>0.72899999999999998</v>
      </c>
    </row>
    <row r="817" spans="1:5" ht="15.75" thickBot="1" x14ac:dyDescent="0.3">
      <c r="A817" s="135" t="s">
        <v>5107</v>
      </c>
      <c r="B817" s="135" t="s">
        <v>569</v>
      </c>
      <c r="C817" s="135" t="s">
        <v>781</v>
      </c>
      <c r="D817" s="135">
        <v>14</v>
      </c>
      <c r="E817" s="343">
        <f t="shared" si="12"/>
        <v>0.72899999999999998</v>
      </c>
    </row>
    <row r="818" spans="1:5" ht="15.75" thickBot="1" x14ac:dyDescent="0.3">
      <c r="A818" s="135" t="s">
        <v>4439</v>
      </c>
      <c r="B818" s="135" t="s">
        <v>569</v>
      </c>
      <c r="C818" s="135" t="s">
        <v>781</v>
      </c>
      <c r="D818" s="135">
        <v>14</v>
      </c>
      <c r="E818" s="343">
        <f t="shared" si="12"/>
        <v>0.72899999999999998</v>
      </c>
    </row>
    <row r="819" spans="1:5" ht="15.75" thickBot="1" x14ac:dyDescent="0.3">
      <c r="A819" s="135" t="s">
        <v>5106</v>
      </c>
      <c r="B819" s="135" t="s">
        <v>576</v>
      </c>
      <c r="C819" s="135" t="s">
        <v>781</v>
      </c>
      <c r="D819" s="135">
        <v>14</v>
      </c>
      <c r="E819" s="343">
        <f t="shared" si="12"/>
        <v>0.72899999999999998</v>
      </c>
    </row>
    <row r="820" spans="1:5" ht="15.75" thickBot="1" x14ac:dyDescent="0.3">
      <c r="A820" s="135" t="s">
        <v>870</v>
      </c>
      <c r="B820" s="135" t="s">
        <v>576</v>
      </c>
      <c r="C820" s="135" t="s">
        <v>781</v>
      </c>
      <c r="D820" s="135">
        <v>14</v>
      </c>
      <c r="E820" s="343">
        <f t="shared" si="12"/>
        <v>0.72899999999999998</v>
      </c>
    </row>
    <row r="821" spans="1:5" ht="15.75" thickBot="1" x14ac:dyDescent="0.3">
      <c r="A821" s="135" t="s">
        <v>5105</v>
      </c>
      <c r="B821" s="135" t="s">
        <v>576</v>
      </c>
      <c r="C821" s="135" t="s">
        <v>781</v>
      </c>
      <c r="D821" s="135">
        <v>14</v>
      </c>
      <c r="E821" s="343">
        <f t="shared" si="12"/>
        <v>0.72899999999999998</v>
      </c>
    </row>
    <row r="822" spans="1:5" ht="15.75" thickBot="1" x14ac:dyDescent="0.3">
      <c r="A822" s="135" t="s">
        <v>5104</v>
      </c>
      <c r="B822" s="135" t="s">
        <v>576</v>
      </c>
      <c r="C822" s="135" t="s">
        <v>781</v>
      </c>
      <c r="D822" s="135">
        <v>14</v>
      </c>
      <c r="E822" s="343">
        <f t="shared" si="12"/>
        <v>0.72899999999999998</v>
      </c>
    </row>
    <row r="823" spans="1:5" ht="15.75" thickBot="1" x14ac:dyDescent="0.3">
      <c r="A823" s="135" t="s">
        <v>1460</v>
      </c>
      <c r="B823" s="135" t="s">
        <v>576</v>
      </c>
      <c r="C823" s="135" t="s">
        <v>781</v>
      </c>
      <c r="D823" s="135">
        <v>14</v>
      </c>
      <c r="E823" s="343">
        <f t="shared" si="12"/>
        <v>0.72899999999999998</v>
      </c>
    </row>
    <row r="824" spans="1:5" ht="15.75" thickBot="1" x14ac:dyDescent="0.3">
      <c r="A824" s="135" t="s">
        <v>4324</v>
      </c>
      <c r="B824" s="135" t="s">
        <v>576</v>
      </c>
      <c r="C824" s="135" t="s">
        <v>781</v>
      </c>
      <c r="D824" s="135">
        <v>14</v>
      </c>
      <c r="E824" s="343">
        <f t="shared" si="12"/>
        <v>0.72899999999999998</v>
      </c>
    </row>
    <row r="825" spans="1:5" ht="15.75" thickBot="1" x14ac:dyDescent="0.3">
      <c r="A825" s="135" t="s">
        <v>4523</v>
      </c>
      <c r="B825" s="135" t="s">
        <v>568</v>
      </c>
      <c r="C825" s="135" t="s">
        <v>781</v>
      </c>
      <c r="D825" s="135">
        <v>14</v>
      </c>
      <c r="E825" s="343">
        <f t="shared" si="12"/>
        <v>0.72899999999999998</v>
      </c>
    </row>
    <row r="826" spans="1:5" ht="15.75" thickBot="1" x14ac:dyDescent="0.3">
      <c r="A826" s="135" t="s">
        <v>5103</v>
      </c>
      <c r="B826" s="135" t="s">
        <v>569</v>
      </c>
      <c r="C826" s="135" t="s">
        <v>781</v>
      </c>
      <c r="D826" s="135">
        <v>14</v>
      </c>
      <c r="E826" s="343">
        <f t="shared" si="12"/>
        <v>0.72899999999999998</v>
      </c>
    </row>
    <row r="827" spans="1:5" ht="15.75" thickBot="1" x14ac:dyDescent="0.3">
      <c r="A827" s="135" t="s">
        <v>5102</v>
      </c>
      <c r="B827" s="135" t="s">
        <v>569</v>
      </c>
      <c r="C827" s="135" t="s">
        <v>781</v>
      </c>
      <c r="D827" s="135">
        <v>14</v>
      </c>
      <c r="E827" s="343">
        <f t="shared" si="12"/>
        <v>0.72899999999999998</v>
      </c>
    </row>
    <row r="828" spans="1:5" ht="15.75" thickBot="1" x14ac:dyDescent="0.3">
      <c r="A828" s="135" t="s">
        <v>5101</v>
      </c>
      <c r="B828" s="135" t="s">
        <v>569</v>
      </c>
      <c r="C828" s="135" t="s">
        <v>781</v>
      </c>
      <c r="D828" s="135">
        <v>14</v>
      </c>
      <c r="E828" s="343">
        <f t="shared" si="12"/>
        <v>0.72899999999999998</v>
      </c>
    </row>
    <row r="829" spans="1:5" ht="15.75" thickBot="1" x14ac:dyDescent="0.3">
      <c r="A829" s="135" t="s">
        <v>5100</v>
      </c>
      <c r="B829" s="135" t="s">
        <v>565</v>
      </c>
      <c r="C829" s="135" t="s">
        <v>1067</v>
      </c>
      <c r="D829" s="135">
        <v>14</v>
      </c>
      <c r="E829" s="343">
        <f t="shared" si="12"/>
        <v>0.72899999999999998</v>
      </c>
    </row>
    <row r="830" spans="1:5" ht="15.75" thickBot="1" x14ac:dyDescent="0.3">
      <c r="A830" s="135" t="s">
        <v>5099</v>
      </c>
      <c r="B830" s="135" t="s">
        <v>565</v>
      </c>
      <c r="C830" s="135" t="s">
        <v>781</v>
      </c>
      <c r="D830" s="135">
        <v>14</v>
      </c>
      <c r="E830" s="343">
        <f t="shared" si="12"/>
        <v>0.72899999999999998</v>
      </c>
    </row>
    <row r="831" spans="1:5" ht="15.75" thickBot="1" x14ac:dyDescent="0.3">
      <c r="A831" s="135" t="s">
        <v>5098</v>
      </c>
      <c r="B831" s="135" t="s">
        <v>565</v>
      </c>
      <c r="C831" s="135" t="s">
        <v>1067</v>
      </c>
      <c r="D831" s="135">
        <v>14</v>
      </c>
      <c r="E831" s="343">
        <f t="shared" si="12"/>
        <v>0.72899999999999998</v>
      </c>
    </row>
    <row r="832" spans="1:5" ht="15.75" thickBot="1" x14ac:dyDescent="0.3">
      <c r="A832" s="135" t="s">
        <v>5097</v>
      </c>
      <c r="B832" s="135" t="s">
        <v>675</v>
      </c>
      <c r="C832" s="135" t="s">
        <v>781</v>
      </c>
      <c r="D832" s="135">
        <v>14</v>
      </c>
      <c r="E832" s="343">
        <f t="shared" si="12"/>
        <v>0.72899999999999998</v>
      </c>
    </row>
    <row r="833" spans="1:5" ht="15.75" thickBot="1" x14ac:dyDescent="0.3">
      <c r="A833" s="135" t="s">
        <v>639</v>
      </c>
      <c r="B833" s="135" t="s">
        <v>688</v>
      </c>
      <c r="C833" s="135" t="s">
        <v>781</v>
      </c>
      <c r="D833" s="135">
        <v>14</v>
      </c>
      <c r="E833" s="343">
        <f t="shared" si="12"/>
        <v>0.72899999999999998</v>
      </c>
    </row>
    <row r="834" spans="1:5" ht="15.75" thickBot="1" x14ac:dyDescent="0.3">
      <c r="A834" s="135" t="s">
        <v>5096</v>
      </c>
      <c r="B834" s="135" t="s">
        <v>781</v>
      </c>
      <c r="C834" s="135" t="s">
        <v>781</v>
      </c>
      <c r="D834" s="135">
        <v>14</v>
      </c>
      <c r="E834" s="343">
        <f t="shared" si="12"/>
        <v>0.72899999999999998</v>
      </c>
    </row>
    <row r="835" spans="1:5" ht="15.75" thickBot="1" x14ac:dyDescent="0.3">
      <c r="A835" s="135" t="s">
        <v>1436</v>
      </c>
      <c r="B835" s="135" t="s">
        <v>1083</v>
      </c>
      <c r="C835" s="135" t="s">
        <v>1079</v>
      </c>
      <c r="D835" s="135">
        <v>14</v>
      </c>
      <c r="E835" s="343">
        <f t="shared" si="12"/>
        <v>0.72899999999999998</v>
      </c>
    </row>
    <row r="836" spans="1:5" ht="15.75" thickBot="1" x14ac:dyDescent="0.3">
      <c r="A836" s="135" t="s">
        <v>4006</v>
      </c>
      <c r="B836" s="135" t="s">
        <v>746</v>
      </c>
      <c r="C836" s="135" t="s">
        <v>781</v>
      </c>
      <c r="D836" s="135">
        <v>14</v>
      </c>
      <c r="E836" s="343">
        <f t="shared" si="12"/>
        <v>0.72899999999999998</v>
      </c>
    </row>
    <row r="837" spans="1:5" ht="15.75" thickBot="1" x14ac:dyDescent="0.3">
      <c r="A837" s="135" t="s">
        <v>973</v>
      </c>
      <c r="B837" s="135" t="s">
        <v>746</v>
      </c>
      <c r="C837" s="135" t="s">
        <v>781</v>
      </c>
      <c r="D837" s="135">
        <v>14</v>
      </c>
      <c r="E837" s="343">
        <f t="shared" si="12"/>
        <v>0.72899999999999998</v>
      </c>
    </row>
    <row r="838" spans="1:5" ht="15.75" thickBot="1" x14ac:dyDescent="0.3">
      <c r="A838" s="135" t="s">
        <v>5095</v>
      </c>
      <c r="B838" s="135" t="s">
        <v>781</v>
      </c>
      <c r="C838" s="135" t="s">
        <v>781</v>
      </c>
      <c r="D838" s="135">
        <v>14</v>
      </c>
      <c r="E838" s="343">
        <f t="shared" si="12"/>
        <v>0.72899999999999998</v>
      </c>
    </row>
    <row r="839" spans="1:5" ht="15.75" thickBot="1" x14ac:dyDescent="0.3">
      <c r="A839" s="135" t="s">
        <v>3495</v>
      </c>
      <c r="B839" s="135" t="s">
        <v>1079</v>
      </c>
      <c r="C839" s="135" t="s">
        <v>781</v>
      </c>
      <c r="D839" s="135">
        <v>14</v>
      </c>
      <c r="E839" s="343">
        <f t="shared" ref="E839:E902" si="13">_xlfn.PERCENTRANK.INC(D$5:D$3125,D839)</f>
        <v>0.72899999999999998</v>
      </c>
    </row>
    <row r="840" spans="1:5" ht="15.75" thickBot="1" x14ac:dyDescent="0.3">
      <c r="A840" s="135" t="s">
        <v>5094</v>
      </c>
      <c r="B840" s="135" t="s">
        <v>559</v>
      </c>
      <c r="C840" s="135" t="s">
        <v>781</v>
      </c>
      <c r="D840" s="135">
        <v>14</v>
      </c>
      <c r="E840" s="343">
        <f t="shared" si="13"/>
        <v>0.72899999999999998</v>
      </c>
    </row>
    <row r="841" spans="1:5" ht="15.75" thickBot="1" x14ac:dyDescent="0.3">
      <c r="A841" s="135" t="s">
        <v>5093</v>
      </c>
      <c r="B841" s="135" t="s">
        <v>611</v>
      </c>
      <c r="C841" s="135" t="s">
        <v>781</v>
      </c>
      <c r="D841" s="135">
        <v>14</v>
      </c>
      <c r="E841" s="343">
        <f t="shared" si="13"/>
        <v>0.72899999999999998</v>
      </c>
    </row>
    <row r="842" spans="1:5" ht="15.75" thickBot="1" x14ac:dyDescent="0.3">
      <c r="A842" s="135" t="s">
        <v>1199</v>
      </c>
      <c r="B842" s="135" t="s">
        <v>611</v>
      </c>
      <c r="C842" s="135" t="s">
        <v>781</v>
      </c>
      <c r="D842" s="135">
        <v>14</v>
      </c>
      <c r="E842" s="343">
        <f t="shared" si="13"/>
        <v>0.72899999999999998</v>
      </c>
    </row>
    <row r="843" spans="1:5" ht="15.75" thickBot="1" x14ac:dyDescent="0.3">
      <c r="A843" s="135" t="s">
        <v>608</v>
      </c>
      <c r="B843" s="135" t="s">
        <v>603</v>
      </c>
      <c r="C843" s="135" t="s">
        <v>781</v>
      </c>
      <c r="D843" s="135">
        <v>14</v>
      </c>
      <c r="E843" s="343">
        <f t="shared" si="13"/>
        <v>0.72899999999999998</v>
      </c>
    </row>
    <row r="844" spans="1:5" ht="15.75" thickBot="1" x14ac:dyDescent="0.3">
      <c r="A844" s="135" t="s">
        <v>5092</v>
      </c>
      <c r="B844" s="135" t="s">
        <v>781</v>
      </c>
      <c r="C844" s="135" t="s">
        <v>781</v>
      </c>
      <c r="D844" s="135">
        <v>14</v>
      </c>
      <c r="E844" s="343">
        <f t="shared" si="13"/>
        <v>0.72899999999999998</v>
      </c>
    </row>
    <row r="845" spans="1:5" ht="15.75" thickBot="1" x14ac:dyDescent="0.3">
      <c r="A845" s="135" t="s">
        <v>646</v>
      </c>
      <c r="B845" s="135" t="s">
        <v>706</v>
      </c>
      <c r="C845" s="135" t="s">
        <v>781</v>
      </c>
      <c r="D845" s="135">
        <v>14</v>
      </c>
      <c r="E845" s="343">
        <f t="shared" si="13"/>
        <v>0.72899999999999998</v>
      </c>
    </row>
    <row r="846" spans="1:5" ht="15.75" thickBot="1" x14ac:dyDescent="0.3">
      <c r="A846" s="135" t="s">
        <v>1298</v>
      </c>
      <c r="B846" s="135" t="s">
        <v>641</v>
      </c>
      <c r="C846" s="135" t="s">
        <v>781</v>
      </c>
      <c r="D846" s="135">
        <v>14</v>
      </c>
      <c r="E846" s="343">
        <f t="shared" si="13"/>
        <v>0.72899999999999998</v>
      </c>
    </row>
    <row r="847" spans="1:5" ht="15.75" thickBot="1" x14ac:dyDescent="0.3">
      <c r="A847" s="135" t="s">
        <v>3125</v>
      </c>
      <c r="B847" s="135" t="s">
        <v>617</v>
      </c>
      <c r="C847" s="135" t="s">
        <v>781</v>
      </c>
      <c r="D847" s="135">
        <v>14</v>
      </c>
      <c r="E847" s="343">
        <f t="shared" si="13"/>
        <v>0.72899999999999998</v>
      </c>
    </row>
    <row r="848" spans="1:5" ht="15.75" thickBot="1" x14ac:dyDescent="0.3">
      <c r="A848" s="135" t="s">
        <v>3641</v>
      </c>
      <c r="B848" s="135" t="s">
        <v>1290</v>
      </c>
      <c r="C848" s="135" t="s">
        <v>781</v>
      </c>
      <c r="D848" s="135">
        <v>14</v>
      </c>
      <c r="E848" s="343">
        <f t="shared" si="13"/>
        <v>0.72899999999999998</v>
      </c>
    </row>
    <row r="849" spans="1:5" ht="15.75" thickBot="1" x14ac:dyDescent="0.3">
      <c r="A849" s="135" t="s">
        <v>5091</v>
      </c>
      <c r="B849" s="135" t="s">
        <v>559</v>
      </c>
      <c r="C849" s="135" t="s">
        <v>781</v>
      </c>
      <c r="D849" s="135">
        <v>14</v>
      </c>
      <c r="E849" s="343">
        <f t="shared" si="13"/>
        <v>0.72899999999999998</v>
      </c>
    </row>
    <row r="850" spans="1:5" ht="15.75" thickBot="1" x14ac:dyDescent="0.3">
      <c r="A850" s="135" t="s">
        <v>953</v>
      </c>
      <c r="B850" s="135" t="s">
        <v>1228</v>
      </c>
      <c r="C850" s="135" t="s">
        <v>781</v>
      </c>
      <c r="D850" s="135">
        <v>14</v>
      </c>
      <c r="E850" s="343">
        <f t="shared" si="13"/>
        <v>0.72899999999999998</v>
      </c>
    </row>
    <row r="851" spans="1:5" ht="15.75" thickBot="1" x14ac:dyDescent="0.3">
      <c r="A851" s="135" t="s">
        <v>5090</v>
      </c>
      <c r="B851" s="135" t="s">
        <v>781</v>
      </c>
      <c r="C851" s="135" t="s">
        <v>781</v>
      </c>
      <c r="D851" s="135">
        <v>13</v>
      </c>
      <c r="E851" s="343">
        <f t="shared" si="13"/>
        <v>0.71199999999999997</v>
      </c>
    </row>
    <row r="852" spans="1:5" ht="15.75" thickBot="1" x14ac:dyDescent="0.3">
      <c r="A852" s="135" t="s">
        <v>5089</v>
      </c>
      <c r="B852" s="135" t="s">
        <v>781</v>
      </c>
      <c r="C852" s="135" t="s">
        <v>781</v>
      </c>
      <c r="D852" s="135">
        <v>13</v>
      </c>
      <c r="E852" s="343">
        <f t="shared" si="13"/>
        <v>0.71199999999999997</v>
      </c>
    </row>
    <row r="853" spans="1:5" ht="15.75" thickBot="1" x14ac:dyDescent="0.3">
      <c r="A853" s="135" t="s">
        <v>859</v>
      </c>
      <c r="B853" s="135" t="s">
        <v>568</v>
      </c>
      <c r="C853" s="135" t="s">
        <v>781</v>
      </c>
      <c r="D853" s="135">
        <v>13</v>
      </c>
      <c r="E853" s="343">
        <f t="shared" si="13"/>
        <v>0.71199999999999997</v>
      </c>
    </row>
    <row r="854" spans="1:5" ht="15.75" thickBot="1" x14ac:dyDescent="0.3">
      <c r="A854" s="135" t="s">
        <v>1433</v>
      </c>
      <c r="B854" s="135" t="s">
        <v>738</v>
      </c>
      <c r="C854" s="135" t="s">
        <v>781</v>
      </c>
      <c r="D854" s="135">
        <v>13</v>
      </c>
      <c r="E854" s="343">
        <f t="shared" si="13"/>
        <v>0.71199999999999997</v>
      </c>
    </row>
    <row r="855" spans="1:5" ht="15.75" thickBot="1" x14ac:dyDescent="0.3">
      <c r="A855" s="135" t="s">
        <v>5088</v>
      </c>
      <c r="B855" s="135" t="s">
        <v>781</v>
      </c>
      <c r="C855" s="135" t="s">
        <v>781</v>
      </c>
      <c r="D855" s="135">
        <v>13</v>
      </c>
      <c r="E855" s="343">
        <f t="shared" si="13"/>
        <v>0.71199999999999997</v>
      </c>
    </row>
    <row r="856" spans="1:5" ht="15.75" thickBot="1" x14ac:dyDescent="0.3">
      <c r="A856" s="135" t="s">
        <v>5087</v>
      </c>
      <c r="B856" s="135" t="s">
        <v>781</v>
      </c>
      <c r="C856" s="135" t="s">
        <v>781</v>
      </c>
      <c r="D856" s="135">
        <v>13</v>
      </c>
      <c r="E856" s="343">
        <f t="shared" si="13"/>
        <v>0.71199999999999997</v>
      </c>
    </row>
    <row r="857" spans="1:5" ht="15.75" thickBot="1" x14ac:dyDescent="0.3">
      <c r="A857" s="135" t="s">
        <v>2937</v>
      </c>
      <c r="B857" s="135" t="s">
        <v>569</v>
      </c>
      <c r="C857" s="135" t="s">
        <v>781</v>
      </c>
      <c r="D857" s="135">
        <v>13</v>
      </c>
      <c r="E857" s="343">
        <f t="shared" si="13"/>
        <v>0.71199999999999997</v>
      </c>
    </row>
    <row r="858" spans="1:5" ht="15.75" thickBot="1" x14ac:dyDescent="0.3">
      <c r="A858" s="135" t="s">
        <v>5086</v>
      </c>
      <c r="B858" s="135" t="s">
        <v>569</v>
      </c>
      <c r="C858" s="135" t="s">
        <v>781</v>
      </c>
      <c r="D858" s="135">
        <v>13</v>
      </c>
      <c r="E858" s="343">
        <f t="shared" si="13"/>
        <v>0.71199999999999997</v>
      </c>
    </row>
    <row r="859" spans="1:5" ht="15.75" thickBot="1" x14ac:dyDescent="0.3">
      <c r="A859" s="135" t="s">
        <v>1090</v>
      </c>
      <c r="B859" s="135" t="s">
        <v>569</v>
      </c>
      <c r="C859" s="135" t="s">
        <v>781</v>
      </c>
      <c r="D859" s="135">
        <v>13</v>
      </c>
      <c r="E859" s="343">
        <f t="shared" si="13"/>
        <v>0.71199999999999997</v>
      </c>
    </row>
    <row r="860" spans="1:5" ht="15.75" thickBot="1" x14ac:dyDescent="0.3">
      <c r="A860" s="135" t="s">
        <v>5085</v>
      </c>
      <c r="B860" s="135" t="s">
        <v>781</v>
      </c>
      <c r="C860" s="135" t="s">
        <v>781</v>
      </c>
      <c r="D860" s="135">
        <v>13</v>
      </c>
      <c r="E860" s="343">
        <f t="shared" si="13"/>
        <v>0.71199999999999997</v>
      </c>
    </row>
    <row r="861" spans="1:5" ht="15.75" thickBot="1" x14ac:dyDescent="0.3">
      <c r="A861" s="135" t="s">
        <v>5084</v>
      </c>
      <c r="B861" s="135" t="s">
        <v>1554</v>
      </c>
      <c r="C861" s="135" t="s">
        <v>781</v>
      </c>
      <c r="D861" s="135">
        <v>13</v>
      </c>
      <c r="E861" s="343">
        <f t="shared" si="13"/>
        <v>0.71199999999999997</v>
      </c>
    </row>
    <row r="862" spans="1:5" ht="15.75" thickBot="1" x14ac:dyDescent="0.3">
      <c r="A862" s="135" t="s">
        <v>608</v>
      </c>
      <c r="B862" s="135" t="s">
        <v>1554</v>
      </c>
      <c r="C862" s="135" t="s">
        <v>781</v>
      </c>
      <c r="D862" s="135">
        <v>13</v>
      </c>
      <c r="E862" s="343">
        <f t="shared" si="13"/>
        <v>0.71199999999999997</v>
      </c>
    </row>
    <row r="863" spans="1:5" ht="15.75" thickBot="1" x14ac:dyDescent="0.3">
      <c r="A863" s="135" t="s">
        <v>5083</v>
      </c>
      <c r="B863" s="135" t="s">
        <v>576</v>
      </c>
      <c r="C863" s="135" t="s">
        <v>781</v>
      </c>
      <c r="D863" s="135">
        <v>13</v>
      </c>
      <c r="E863" s="343">
        <f t="shared" si="13"/>
        <v>0.71199999999999997</v>
      </c>
    </row>
    <row r="864" spans="1:5" ht="15.75" thickBot="1" x14ac:dyDescent="0.3">
      <c r="A864" s="135" t="s">
        <v>5082</v>
      </c>
      <c r="B864" s="135" t="s">
        <v>576</v>
      </c>
      <c r="C864" s="135" t="s">
        <v>781</v>
      </c>
      <c r="D864" s="135">
        <v>13</v>
      </c>
      <c r="E864" s="343">
        <f t="shared" si="13"/>
        <v>0.71199999999999997</v>
      </c>
    </row>
    <row r="865" spans="1:5" ht="15.75" thickBot="1" x14ac:dyDescent="0.3">
      <c r="A865" s="135" t="s">
        <v>5081</v>
      </c>
      <c r="B865" s="135" t="s">
        <v>576</v>
      </c>
      <c r="C865" s="135" t="s">
        <v>781</v>
      </c>
      <c r="D865" s="135">
        <v>13</v>
      </c>
      <c r="E865" s="343">
        <f t="shared" si="13"/>
        <v>0.71199999999999997</v>
      </c>
    </row>
    <row r="866" spans="1:5" ht="15.75" thickBot="1" x14ac:dyDescent="0.3">
      <c r="A866" s="135" t="s">
        <v>5080</v>
      </c>
      <c r="B866" s="135" t="s">
        <v>576</v>
      </c>
      <c r="C866" s="135" t="s">
        <v>781</v>
      </c>
      <c r="D866" s="135">
        <v>13</v>
      </c>
      <c r="E866" s="343">
        <f t="shared" si="13"/>
        <v>0.71199999999999997</v>
      </c>
    </row>
    <row r="867" spans="1:5" ht="15.75" thickBot="1" x14ac:dyDescent="0.3">
      <c r="A867" s="135" t="s">
        <v>889</v>
      </c>
      <c r="B867" s="135" t="s">
        <v>341</v>
      </c>
      <c r="C867" s="135" t="s">
        <v>781</v>
      </c>
      <c r="D867" s="135">
        <v>13</v>
      </c>
      <c r="E867" s="343">
        <f t="shared" si="13"/>
        <v>0.71199999999999997</v>
      </c>
    </row>
    <row r="868" spans="1:5" ht="15.75" thickBot="1" x14ac:dyDescent="0.3">
      <c r="A868" s="135" t="s">
        <v>5079</v>
      </c>
      <c r="B868" s="135" t="s">
        <v>738</v>
      </c>
      <c r="C868" s="135" t="s">
        <v>781</v>
      </c>
      <c r="D868" s="135">
        <v>13</v>
      </c>
      <c r="E868" s="343">
        <f t="shared" si="13"/>
        <v>0.71199999999999997</v>
      </c>
    </row>
    <row r="869" spans="1:5" ht="15.75" thickBot="1" x14ac:dyDescent="0.3">
      <c r="A869" s="135" t="s">
        <v>5078</v>
      </c>
      <c r="B869" s="135" t="s">
        <v>565</v>
      </c>
      <c r="C869" s="135" t="s">
        <v>781</v>
      </c>
      <c r="D869" s="135">
        <v>13</v>
      </c>
      <c r="E869" s="343">
        <f t="shared" si="13"/>
        <v>0.71199999999999997</v>
      </c>
    </row>
    <row r="870" spans="1:5" ht="15.75" thickBot="1" x14ac:dyDescent="0.3">
      <c r="A870" s="135" t="s">
        <v>635</v>
      </c>
      <c r="B870" s="135" t="s">
        <v>565</v>
      </c>
      <c r="C870" s="135" t="s">
        <v>781</v>
      </c>
      <c r="D870" s="135">
        <v>13</v>
      </c>
      <c r="E870" s="343">
        <f t="shared" si="13"/>
        <v>0.71199999999999997</v>
      </c>
    </row>
    <row r="871" spans="1:5" ht="15.75" thickBot="1" x14ac:dyDescent="0.3">
      <c r="A871" s="135" t="s">
        <v>2924</v>
      </c>
      <c r="B871" s="135" t="s">
        <v>63</v>
      </c>
      <c r="C871" s="135" t="s">
        <v>781</v>
      </c>
      <c r="D871" s="135">
        <v>13</v>
      </c>
      <c r="E871" s="343">
        <f t="shared" si="13"/>
        <v>0.71199999999999997</v>
      </c>
    </row>
    <row r="872" spans="1:5" ht="15.75" thickBot="1" x14ac:dyDescent="0.3">
      <c r="A872" s="135" t="s">
        <v>5077</v>
      </c>
      <c r="B872" s="135" t="s">
        <v>623</v>
      </c>
      <c r="C872" s="135" t="s">
        <v>781</v>
      </c>
      <c r="D872" s="135">
        <v>13</v>
      </c>
      <c r="E872" s="343">
        <f t="shared" si="13"/>
        <v>0.71199999999999997</v>
      </c>
    </row>
    <row r="873" spans="1:5" ht="15.75" thickBot="1" x14ac:dyDescent="0.3">
      <c r="A873" s="135" t="s">
        <v>2717</v>
      </c>
      <c r="B873" s="135" t="s">
        <v>491</v>
      </c>
      <c r="C873" s="135" t="s">
        <v>781</v>
      </c>
      <c r="D873" s="135">
        <v>13</v>
      </c>
      <c r="E873" s="343">
        <f t="shared" si="13"/>
        <v>0.71199999999999997</v>
      </c>
    </row>
    <row r="874" spans="1:5" ht="15.75" thickBot="1" x14ac:dyDescent="0.3">
      <c r="A874" s="135" t="s">
        <v>2717</v>
      </c>
      <c r="B874" s="135" t="s">
        <v>491</v>
      </c>
      <c r="C874" s="135" t="s">
        <v>781</v>
      </c>
      <c r="D874" s="135">
        <v>13</v>
      </c>
      <c r="E874" s="343">
        <f t="shared" si="13"/>
        <v>0.71199999999999997</v>
      </c>
    </row>
    <row r="875" spans="1:5" ht="15.75" thickBot="1" x14ac:dyDescent="0.3">
      <c r="A875" s="135" t="s">
        <v>3703</v>
      </c>
      <c r="B875" s="135" t="s">
        <v>1067</v>
      </c>
      <c r="C875" s="135" t="s">
        <v>559</v>
      </c>
      <c r="D875" s="135">
        <v>13</v>
      </c>
      <c r="E875" s="343">
        <f t="shared" si="13"/>
        <v>0.71199999999999997</v>
      </c>
    </row>
    <row r="876" spans="1:5" ht="15.75" thickBot="1" x14ac:dyDescent="0.3">
      <c r="A876" s="135" t="s">
        <v>5076</v>
      </c>
      <c r="B876" s="135" t="s">
        <v>1554</v>
      </c>
      <c r="C876" s="135" t="s">
        <v>781</v>
      </c>
      <c r="D876" s="135">
        <v>13</v>
      </c>
      <c r="E876" s="343">
        <f t="shared" si="13"/>
        <v>0.71199999999999997</v>
      </c>
    </row>
    <row r="877" spans="1:5" ht="15.75" thickBot="1" x14ac:dyDescent="0.3">
      <c r="A877" s="135" t="s">
        <v>5075</v>
      </c>
      <c r="B877" s="135" t="s">
        <v>675</v>
      </c>
      <c r="C877" s="135" t="s">
        <v>1067</v>
      </c>
      <c r="D877" s="135">
        <v>13</v>
      </c>
      <c r="E877" s="343">
        <f t="shared" si="13"/>
        <v>0.71199999999999997</v>
      </c>
    </row>
    <row r="878" spans="1:5" ht="15.75" thickBot="1" x14ac:dyDescent="0.3">
      <c r="A878" s="135" t="s">
        <v>3641</v>
      </c>
      <c r="B878" s="135" t="s">
        <v>740</v>
      </c>
      <c r="C878" s="135" t="s">
        <v>781</v>
      </c>
      <c r="D878" s="135">
        <v>13</v>
      </c>
      <c r="E878" s="343">
        <f t="shared" si="13"/>
        <v>0.71199999999999997</v>
      </c>
    </row>
    <row r="879" spans="1:5" ht="15.75" thickBot="1" x14ac:dyDescent="0.3">
      <c r="A879" s="135" t="s">
        <v>1398</v>
      </c>
      <c r="B879" s="135" t="s">
        <v>740</v>
      </c>
      <c r="C879" s="135" t="s">
        <v>781</v>
      </c>
      <c r="D879" s="135">
        <v>13</v>
      </c>
      <c r="E879" s="343">
        <f t="shared" si="13"/>
        <v>0.71199999999999997</v>
      </c>
    </row>
    <row r="880" spans="1:5" ht="15.75" thickBot="1" x14ac:dyDescent="0.3">
      <c r="A880" s="135" t="s">
        <v>1055</v>
      </c>
      <c r="B880" s="135" t="s">
        <v>796</v>
      </c>
      <c r="C880" s="135" t="s">
        <v>781</v>
      </c>
      <c r="D880" s="135">
        <v>13</v>
      </c>
      <c r="E880" s="343">
        <f t="shared" si="13"/>
        <v>0.71199999999999997</v>
      </c>
    </row>
    <row r="881" spans="1:5" ht="15.75" thickBot="1" x14ac:dyDescent="0.3">
      <c r="A881" s="135" t="s">
        <v>2348</v>
      </c>
      <c r="B881" s="135" t="s">
        <v>1079</v>
      </c>
      <c r="C881" s="135" t="s">
        <v>781</v>
      </c>
      <c r="D881" s="135">
        <v>13</v>
      </c>
      <c r="E881" s="343">
        <f t="shared" si="13"/>
        <v>0.71199999999999997</v>
      </c>
    </row>
    <row r="882" spans="1:5" ht="15.75" thickBot="1" x14ac:dyDescent="0.3">
      <c r="A882" s="135" t="s">
        <v>5074</v>
      </c>
      <c r="B882" s="135" t="s">
        <v>781</v>
      </c>
      <c r="C882" s="135" t="s">
        <v>781</v>
      </c>
      <c r="D882" s="135">
        <v>13</v>
      </c>
      <c r="E882" s="343">
        <f t="shared" si="13"/>
        <v>0.71199999999999997</v>
      </c>
    </row>
    <row r="883" spans="1:5" ht="15.75" thickBot="1" x14ac:dyDescent="0.3">
      <c r="A883" s="135" t="s">
        <v>5073</v>
      </c>
      <c r="B883" s="135" t="s">
        <v>592</v>
      </c>
      <c r="C883" s="135" t="s">
        <v>781</v>
      </c>
      <c r="D883" s="135">
        <v>13</v>
      </c>
      <c r="E883" s="343">
        <f t="shared" si="13"/>
        <v>0.71199999999999997</v>
      </c>
    </row>
    <row r="884" spans="1:5" ht="15.75" thickBot="1" x14ac:dyDescent="0.3">
      <c r="A884" s="135" t="s">
        <v>5072</v>
      </c>
      <c r="B884" s="135" t="s">
        <v>589</v>
      </c>
      <c r="C884" s="135" t="s">
        <v>781</v>
      </c>
      <c r="D884" s="135">
        <v>13</v>
      </c>
      <c r="E884" s="343">
        <f t="shared" si="13"/>
        <v>0.71199999999999997</v>
      </c>
    </row>
    <row r="885" spans="1:5" ht="15.75" thickBot="1" x14ac:dyDescent="0.3">
      <c r="A885" s="135" t="s">
        <v>5071</v>
      </c>
      <c r="B885" s="135" t="s">
        <v>781</v>
      </c>
      <c r="C885" s="135" t="s">
        <v>781</v>
      </c>
      <c r="D885" s="135">
        <v>13</v>
      </c>
      <c r="E885" s="343">
        <f t="shared" si="13"/>
        <v>0.71199999999999997</v>
      </c>
    </row>
    <row r="886" spans="1:5" ht="15.75" thickBot="1" x14ac:dyDescent="0.3">
      <c r="A886" s="135" t="s">
        <v>2164</v>
      </c>
      <c r="B886" s="135" t="s">
        <v>590</v>
      </c>
      <c r="C886" s="135" t="s">
        <v>781</v>
      </c>
      <c r="D886" s="135">
        <v>13</v>
      </c>
      <c r="E886" s="343">
        <f t="shared" si="13"/>
        <v>0.71199999999999997</v>
      </c>
    </row>
    <row r="887" spans="1:5" ht="15.75" thickBot="1" x14ac:dyDescent="0.3">
      <c r="A887" s="135" t="s">
        <v>953</v>
      </c>
      <c r="B887" s="135" t="s">
        <v>560</v>
      </c>
      <c r="C887" s="135" t="s">
        <v>781</v>
      </c>
      <c r="D887" s="135">
        <v>13</v>
      </c>
      <c r="E887" s="343">
        <f t="shared" si="13"/>
        <v>0.71199999999999997</v>
      </c>
    </row>
    <row r="888" spans="1:5" ht="15.75" thickBot="1" x14ac:dyDescent="0.3">
      <c r="A888" s="135" t="s">
        <v>5070</v>
      </c>
      <c r="B888" s="135" t="s">
        <v>781</v>
      </c>
      <c r="C888" s="135" t="s">
        <v>781</v>
      </c>
      <c r="D888" s="135">
        <v>13</v>
      </c>
      <c r="E888" s="343">
        <f t="shared" si="13"/>
        <v>0.71199999999999997</v>
      </c>
    </row>
    <row r="889" spans="1:5" ht="15.75" thickBot="1" x14ac:dyDescent="0.3">
      <c r="A889" s="135" t="s">
        <v>3495</v>
      </c>
      <c r="B889" s="135" t="s">
        <v>706</v>
      </c>
      <c r="C889" s="135" t="s">
        <v>5069</v>
      </c>
      <c r="D889" s="135">
        <v>13</v>
      </c>
      <c r="E889" s="343">
        <f t="shared" si="13"/>
        <v>0.71199999999999997</v>
      </c>
    </row>
    <row r="890" spans="1:5" ht="15.75" thickBot="1" x14ac:dyDescent="0.3">
      <c r="A890" s="135" t="s">
        <v>5068</v>
      </c>
      <c r="B890" s="135" t="s">
        <v>611</v>
      </c>
      <c r="C890" s="135" t="s">
        <v>781</v>
      </c>
      <c r="D890" s="135">
        <v>13</v>
      </c>
      <c r="E890" s="343">
        <f t="shared" si="13"/>
        <v>0.71199999999999997</v>
      </c>
    </row>
    <row r="891" spans="1:5" ht="15.75" thickBot="1" x14ac:dyDescent="0.3">
      <c r="A891" s="135" t="s">
        <v>5067</v>
      </c>
      <c r="B891" s="135" t="s">
        <v>781</v>
      </c>
      <c r="C891" s="135" t="s">
        <v>781</v>
      </c>
      <c r="D891" s="135">
        <v>13</v>
      </c>
      <c r="E891" s="343">
        <f t="shared" si="13"/>
        <v>0.71199999999999997</v>
      </c>
    </row>
    <row r="892" spans="1:5" ht="15.75" thickBot="1" x14ac:dyDescent="0.3">
      <c r="A892" s="135" t="s">
        <v>5066</v>
      </c>
      <c r="B892" s="135" t="s">
        <v>781</v>
      </c>
      <c r="C892" s="135" t="s">
        <v>781</v>
      </c>
      <c r="D892" s="135">
        <v>13</v>
      </c>
      <c r="E892" s="343">
        <f t="shared" si="13"/>
        <v>0.71199999999999997</v>
      </c>
    </row>
    <row r="893" spans="1:5" ht="15.75" thickBot="1" x14ac:dyDescent="0.3">
      <c r="A893" s="135" t="s">
        <v>3253</v>
      </c>
      <c r="B893" s="135" t="s">
        <v>603</v>
      </c>
      <c r="C893" s="135" t="s">
        <v>781</v>
      </c>
      <c r="D893" s="135">
        <v>13</v>
      </c>
      <c r="E893" s="343">
        <f t="shared" si="13"/>
        <v>0.71199999999999997</v>
      </c>
    </row>
    <row r="894" spans="1:5" ht="15.75" thickBot="1" x14ac:dyDescent="0.3">
      <c r="A894" s="135" t="s">
        <v>5065</v>
      </c>
      <c r="B894" s="135" t="s">
        <v>781</v>
      </c>
      <c r="C894" s="135" t="s">
        <v>781</v>
      </c>
      <c r="D894" s="135">
        <v>13</v>
      </c>
      <c r="E894" s="343">
        <f t="shared" si="13"/>
        <v>0.71199999999999997</v>
      </c>
    </row>
    <row r="895" spans="1:5" ht="15.75" thickBot="1" x14ac:dyDescent="0.3">
      <c r="A895" s="135" t="s">
        <v>2855</v>
      </c>
      <c r="B895" s="135" t="s">
        <v>1402</v>
      </c>
      <c r="C895" s="135" t="s">
        <v>781</v>
      </c>
      <c r="D895" s="135">
        <v>13</v>
      </c>
      <c r="E895" s="343">
        <f t="shared" si="13"/>
        <v>0.71199999999999997</v>
      </c>
    </row>
    <row r="896" spans="1:5" ht="15.75" thickBot="1" x14ac:dyDescent="0.3">
      <c r="A896" s="135" t="s">
        <v>5064</v>
      </c>
      <c r="B896" s="135" t="s">
        <v>781</v>
      </c>
      <c r="C896" s="135" t="s">
        <v>781</v>
      </c>
      <c r="D896" s="135">
        <v>13</v>
      </c>
      <c r="E896" s="343">
        <f t="shared" si="13"/>
        <v>0.71199999999999997</v>
      </c>
    </row>
    <row r="897" spans="1:5" ht="15.75" thickBot="1" x14ac:dyDescent="0.3">
      <c r="A897" s="135" t="s">
        <v>2476</v>
      </c>
      <c r="B897" s="135" t="s">
        <v>699</v>
      </c>
      <c r="C897" s="135" t="s">
        <v>781</v>
      </c>
      <c r="D897" s="135">
        <v>13</v>
      </c>
      <c r="E897" s="343">
        <f t="shared" si="13"/>
        <v>0.71199999999999997</v>
      </c>
    </row>
    <row r="898" spans="1:5" ht="15.75" thickBot="1" x14ac:dyDescent="0.3">
      <c r="A898" s="135" t="s">
        <v>5063</v>
      </c>
      <c r="B898" s="135" t="s">
        <v>781</v>
      </c>
      <c r="C898" s="135" t="s">
        <v>781</v>
      </c>
      <c r="D898" s="135">
        <v>13</v>
      </c>
      <c r="E898" s="343">
        <f t="shared" si="13"/>
        <v>0.71199999999999997</v>
      </c>
    </row>
    <row r="899" spans="1:5" ht="15.75" thickBot="1" x14ac:dyDescent="0.3">
      <c r="A899" s="135" t="s">
        <v>720</v>
      </c>
      <c r="B899" s="135" t="s">
        <v>617</v>
      </c>
      <c r="C899" s="135" t="s">
        <v>781</v>
      </c>
      <c r="D899" s="135">
        <v>13</v>
      </c>
      <c r="E899" s="343">
        <f t="shared" si="13"/>
        <v>0.71199999999999997</v>
      </c>
    </row>
    <row r="900" spans="1:5" ht="15.75" thickBot="1" x14ac:dyDescent="0.3">
      <c r="A900" s="135" t="s">
        <v>5062</v>
      </c>
      <c r="B900" s="135" t="s">
        <v>781</v>
      </c>
      <c r="C900" s="135" t="s">
        <v>781</v>
      </c>
      <c r="D900" s="135">
        <v>13</v>
      </c>
      <c r="E900" s="343">
        <f t="shared" si="13"/>
        <v>0.71199999999999997</v>
      </c>
    </row>
    <row r="901" spans="1:5" ht="15.75" thickBot="1" x14ac:dyDescent="0.3">
      <c r="A901" s="135" t="s">
        <v>5061</v>
      </c>
      <c r="B901" s="135" t="s">
        <v>1102</v>
      </c>
      <c r="C901" s="135" t="s">
        <v>781</v>
      </c>
      <c r="D901" s="135">
        <v>13</v>
      </c>
      <c r="E901" s="343">
        <f t="shared" si="13"/>
        <v>0.71199999999999997</v>
      </c>
    </row>
    <row r="902" spans="1:5" ht="15.75" thickBot="1" x14ac:dyDescent="0.3">
      <c r="A902" s="135" t="s">
        <v>4880</v>
      </c>
      <c r="B902" s="135" t="s">
        <v>592</v>
      </c>
      <c r="C902" s="135" t="s">
        <v>781</v>
      </c>
      <c r="D902" s="135">
        <v>13</v>
      </c>
      <c r="E902" s="343">
        <f t="shared" si="13"/>
        <v>0.71199999999999997</v>
      </c>
    </row>
    <row r="903" spans="1:5" ht="15.75" thickBot="1" x14ac:dyDescent="0.3">
      <c r="A903" s="135" t="s">
        <v>868</v>
      </c>
      <c r="B903" s="135" t="s">
        <v>559</v>
      </c>
      <c r="C903" s="135" t="s">
        <v>781</v>
      </c>
      <c r="D903" s="135">
        <v>13</v>
      </c>
      <c r="E903" s="343">
        <f t="shared" ref="E903:E966" si="14">_xlfn.PERCENTRANK.INC(D$5:D$3125,D903)</f>
        <v>0.71199999999999997</v>
      </c>
    </row>
    <row r="904" spans="1:5" ht="15.75" thickBot="1" x14ac:dyDescent="0.3">
      <c r="A904" s="135" t="s">
        <v>5060</v>
      </c>
      <c r="B904" s="135" t="s">
        <v>161</v>
      </c>
      <c r="C904" s="135" t="s">
        <v>781</v>
      </c>
      <c r="D904" s="135">
        <v>12</v>
      </c>
      <c r="E904" s="343">
        <f t="shared" si="14"/>
        <v>0.69599999999999995</v>
      </c>
    </row>
    <row r="905" spans="1:5" ht="15.75" thickBot="1" x14ac:dyDescent="0.3">
      <c r="A905" s="135" t="s">
        <v>5059</v>
      </c>
      <c r="B905" s="135" t="s">
        <v>161</v>
      </c>
      <c r="C905" s="135" t="s">
        <v>781</v>
      </c>
      <c r="D905" s="135">
        <v>12</v>
      </c>
      <c r="E905" s="343">
        <f t="shared" si="14"/>
        <v>0.69599999999999995</v>
      </c>
    </row>
    <row r="906" spans="1:5" ht="15.75" thickBot="1" x14ac:dyDescent="0.3">
      <c r="A906" s="135" t="s">
        <v>5058</v>
      </c>
      <c r="B906" s="135" t="s">
        <v>161</v>
      </c>
      <c r="C906" s="135" t="s">
        <v>781</v>
      </c>
      <c r="D906" s="135">
        <v>12</v>
      </c>
      <c r="E906" s="343">
        <f t="shared" si="14"/>
        <v>0.69599999999999995</v>
      </c>
    </row>
    <row r="907" spans="1:5" ht="15.75" thickBot="1" x14ac:dyDescent="0.3">
      <c r="A907" s="135" t="s">
        <v>5057</v>
      </c>
      <c r="B907" s="135" t="s">
        <v>161</v>
      </c>
      <c r="C907" s="135" t="s">
        <v>781</v>
      </c>
      <c r="D907" s="135">
        <v>12</v>
      </c>
      <c r="E907" s="343">
        <f t="shared" si="14"/>
        <v>0.69599999999999995</v>
      </c>
    </row>
    <row r="908" spans="1:5" ht="15.75" thickBot="1" x14ac:dyDescent="0.3">
      <c r="A908" s="135" t="s">
        <v>5056</v>
      </c>
      <c r="B908" s="135" t="s">
        <v>781</v>
      </c>
      <c r="C908" s="135" t="s">
        <v>781</v>
      </c>
      <c r="D908" s="135">
        <v>12</v>
      </c>
      <c r="E908" s="343">
        <f t="shared" si="14"/>
        <v>0.69599999999999995</v>
      </c>
    </row>
    <row r="909" spans="1:5" ht="15.75" thickBot="1" x14ac:dyDescent="0.3">
      <c r="A909" s="135" t="s">
        <v>3703</v>
      </c>
      <c r="B909" s="135" t="s">
        <v>341</v>
      </c>
      <c r="C909" s="135" t="s">
        <v>781</v>
      </c>
      <c r="D909" s="135">
        <v>12</v>
      </c>
      <c r="E909" s="343">
        <f t="shared" si="14"/>
        <v>0.69599999999999995</v>
      </c>
    </row>
    <row r="910" spans="1:5" ht="15.75" thickBot="1" x14ac:dyDescent="0.3">
      <c r="A910" s="135" t="s">
        <v>665</v>
      </c>
      <c r="B910" s="135" t="s">
        <v>569</v>
      </c>
      <c r="C910" s="135" t="s">
        <v>781</v>
      </c>
      <c r="D910" s="135">
        <v>12</v>
      </c>
      <c r="E910" s="343">
        <f t="shared" si="14"/>
        <v>0.69599999999999995</v>
      </c>
    </row>
    <row r="911" spans="1:5" ht="15.75" thickBot="1" x14ac:dyDescent="0.3">
      <c r="A911" s="135" t="s">
        <v>5055</v>
      </c>
      <c r="B911" s="135" t="s">
        <v>738</v>
      </c>
      <c r="C911" s="135" t="s">
        <v>781</v>
      </c>
      <c r="D911" s="135">
        <v>12</v>
      </c>
      <c r="E911" s="343">
        <f t="shared" si="14"/>
        <v>0.69599999999999995</v>
      </c>
    </row>
    <row r="912" spans="1:5" ht="15.75" thickBot="1" x14ac:dyDescent="0.3">
      <c r="A912" s="135" t="s">
        <v>3266</v>
      </c>
      <c r="B912" s="135" t="s">
        <v>569</v>
      </c>
      <c r="C912" s="135" t="s">
        <v>781</v>
      </c>
      <c r="D912" s="135">
        <v>12</v>
      </c>
      <c r="E912" s="343">
        <f t="shared" si="14"/>
        <v>0.69599999999999995</v>
      </c>
    </row>
    <row r="913" spans="1:5" ht="15.75" thickBot="1" x14ac:dyDescent="0.3">
      <c r="A913" s="135" t="s">
        <v>608</v>
      </c>
      <c r="B913" s="135" t="s">
        <v>569</v>
      </c>
      <c r="C913" s="135" t="s">
        <v>781</v>
      </c>
      <c r="D913" s="135">
        <v>12</v>
      </c>
      <c r="E913" s="343">
        <f t="shared" si="14"/>
        <v>0.69599999999999995</v>
      </c>
    </row>
    <row r="914" spans="1:5" ht="15.75" thickBot="1" x14ac:dyDescent="0.3">
      <c r="A914" s="135" t="s">
        <v>1040</v>
      </c>
      <c r="B914" s="135" t="s">
        <v>1554</v>
      </c>
      <c r="C914" s="135" t="s">
        <v>781</v>
      </c>
      <c r="D914" s="135">
        <v>12</v>
      </c>
      <c r="E914" s="343">
        <f t="shared" si="14"/>
        <v>0.69599999999999995</v>
      </c>
    </row>
    <row r="915" spans="1:5" ht="15.75" thickBot="1" x14ac:dyDescent="0.3">
      <c r="A915" s="135" t="s">
        <v>5054</v>
      </c>
      <c r="B915" s="135" t="s">
        <v>576</v>
      </c>
      <c r="C915" s="135" t="s">
        <v>781</v>
      </c>
      <c r="D915" s="135">
        <v>12</v>
      </c>
      <c r="E915" s="343">
        <f t="shared" si="14"/>
        <v>0.69599999999999995</v>
      </c>
    </row>
    <row r="916" spans="1:5" ht="15.75" thickBot="1" x14ac:dyDescent="0.3">
      <c r="A916" s="135" t="s">
        <v>1110</v>
      </c>
      <c r="B916" s="135" t="s">
        <v>576</v>
      </c>
      <c r="C916" s="135" t="s">
        <v>781</v>
      </c>
      <c r="D916" s="135">
        <v>12</v>
      </c>
      <c r="E916" s="343">
        <f t="shared" si="14"/>
        <v>0.69599999999999995</v>
      </c>
    </row>
    <row r="917" spans="1:5" ht="15.75" thickBot="1" x14ac:dyDescent="0.3">
      <c r="A917" s="135" t="s">
        <v>4402</v>
      </c>
      <c r="B917" s="135" t="s">
        <v>192</v>
      </c>
      <c r="C917" s="135" t="s">
        <v>586</v>
      </c>
      <c r="D917" s="135">
        <v>12</v>
      </c>
      <c r="E917" s="343">
        <f t="shared" si="14"/>
        <v>0.69599999999999995</v>
      </c>
    </row>
    <row r="918" spans="1:5" ht="15.75" thickBot="1" x14ac:dyDescent="0.3">
      <c r="A918" s="135" t="s">
        <v>5053</v>
      </c>
      <c r="B918" s="135" t="s">
        <v>781</v>
      </c>
      <c r="C918" s="135" t="s">
        <v>781</v>
      </c>
      <c r="D918" s="135">
        <v>12</v>
      </c>
      <c r="E918" s="343">
        <f t="shared" si="14"/>
        <v>0.69599999999999995</v>
      </c>
    </row>
    <row r="919" spans="1:5" ht="15.75" thickBot="1" x14ac:dyDescent="0.3">
      <c r="A919" s="135" t="s">
        <v>4402</v>
      </c>
      <c r="B919" s="135" t="s">
        <v>569</v>
      </c>
      <c r="C919" s="135" t="s">
        <v>781</v>
      </c>
      <c r="D919" s="135">
        <v>12</v>
      </c>
      <c r="E919" s="343">
        <f t="shared" si="14"/>
        <v>0.69599999999999995</v>
      </c>
    </row>
    <row r="920" spans="1:5" ht="15.75" thickBot="1" x14ac:dyDescent="0.3">
      <c r="A920" s="135" t="s">
        <v>5052</v>
      </c>
      <c r="B920" s="135" t="s">
        <v>569</v>
      </c>
      <c r="C920" s="135" t="s">
        <v>781</v>
      </c>
      <c r="D920" s="135">
        <v>12</v>
      </c>
      <c r="E920" s="343">
        <f t="shared" si="14"/>
        <v>0.69599999999999995</v>
      </c>
    </row>
    <row r="921" spans="1:5" ht="15.75" thickBot="1" x14ac:dyDescent="0.3">
      <c r="A921" s="135" t="s">
        <v>1043</v>
      </c>
      <c r="B921" s="135" t="s">
        <v>491</v>
      </c>
      <c r="C921" s="135" t="s">
        <v>688</v>
      </c>
      <c r="D921" s="135">
        <v>12</v>
      </c>
      <c r="E921" s="343">
        <f t="shared" si="14"/>
        <v>0.69599999999999995</v>
      </c>
    </row>
    <row r="922" spans="1:5" ht="15.75" thickBot="1" x14ac:dyDescent="0.3">
      <c r="A922" s="135" t="s">
        <v>5051</v>
      </c>
      <c r="B922" s="135" t="s">
        <v>781</v>
      </c>
      <c r="C922" s="135" t="s">
        <v>781</v>
      </c>
      <c r="D922" s="135">
        <v>12</v>
      </c>
      <c r="E922" s="343">
        <f t="shared" si="14"/>
        <v>0.69599999999999995</v>
      </c>
    </row>
    <row r="923" spans="1:5" ht="15.75" thickBot="1" x14ac:dyDescent="0.3">
      <c r="A923" s="135" t="s">
        <v>2695</v>
      </c>
      <c r="B923" s="135" t="s">
        <v>631</v>
      </c>
      <c r="C923" s="135" t="s">
        <v>781</v>
      </c>
      <c r="D923" s="135">
        <v>12</v>
      </c>
      <c r="E923" s="343">
        <f t="shared" si="14"/>
        <v>0.69599999999999995</v>
      </c>
    </row>
    <row r="924" spans="1:5" ht="15.75" thickBot="1" x14ac:dyDescent="0.3">
      <c r="A924" s="135" t="s">
        <v>5050</v>
      </c>
      <c r="B924" s="135" t="s">
        <v>781</v>
      </c>
      <c r="C924" s="135" t="s">
        <v>781</v>
      </c>
      <c r="D924" s="135">
        <v>12</v>
      </c>
      <c r="E924" s="343">
        <f t="shared" si="14"/>
        <v>0.69599999999999995</v>
      </c>
    </row>
    <row r="925" spans="1:5" ht="15.75" thickBot="1" x14ac:dyDescent="0.3">
      <c r="A925" s="135" t="s">
        <v>5049</v>
      </c>
      <c r="B925" s="135" t="s">
        <v>781</v>
      </c>
      <c r="C925" s="135" t="s">
        <v>781</v>
      </c>
      <c r="D925" s="135">
        <v>12</v>
      </c>
      <c r="E925" s="343">
        <f t="shared" si="14"/>
        <v>0.69599999999999995</v>
      </c>
    </row>
    <row r="926" spans="1:5" ht="15.75" thickBot="1" x14ac:dyDescent="0.3">
      <c r="A926" s="135" t="s">
        <v>5048</v>
      </c>
      <c r="B926" s="135" t="s">
        <v>781</v>
      </c>
      <c r="C926" s="135" t="s">
        <v>781</v>
      </c>
      <c r="D926" s="135">
        <v>12</v>
      </c>
      <c r="E926" s="343">
        <f t="shared" si="14"/>
        <v>0.69599999999999995</v>
      </c>
    </row>
    <row r="927" spans="1:5" ht="15.75" thickBot="1" x14ac:dyDescent="0.3">
      <c r="A927" s="135" t="s">
        <v>860</v>
      </c>
      <c r="B927" s="135" t="s">
        <v>627</v>
      </c>
      <c r="C927" s="135" t="s">
        <v>781</v>
      </c>
      <c r="D927" s="135">
        <v>12</v>
      </c>
      <c r="E927" s="343">
        <f t="shared" si="14"/>
        <v>0.69599999999999995</v>
      </c>
    </row>
    <row r="928" spans="1:5" ht="15.75" thickBot="1" x14ac:dyDescent="0.3">
      <c r="A928" s="135" t="s">
        <v>5047</v>
      </c>
      <c r="B928" s="135" t="s">
        <v>781</v>
      </c>
      <c r="C928" s="135" t="s">
        <v>781</v>
      </c>
      <c r="D928" s="135">
        <v>12</v>
      </c>
      <c r="E928" s="343">
        <f t="shared" si="14"/>
        <v>0.69599999999999995</v>
      </c>
    </row>
    <row r="929" spans="1:5" ht="15.75" thickBot="1" x14ac:dyDescent="0.3">
      <c r="A929" s="135" t="s">
        <v>4367</v>
      </c>
      <c r="B929" s="135" t="s">
        <v>1067</v>
      </c>
      <c r="C929" s="135" t="s">
        <v>675</v>
      </c>
      <c r="D929" s="135">
        <v>12</v>
      </c>
      <c r="E929" s="343">
        <f t="shared" si="14"/>
        <v>0.69599999999999995</v>
      </c>
    </row>
    <row r="930" spans="1:5" ht="15.75" thickBot="1" x14ac:dyDescent="0.3">
      <c r="A930" s="135" t="s">
        <v>5046</v>
      </c>
      <c r="B930" s="135" t="s">
        <v>1067</v>
      </c>
      <c r="C930" s="135" t="s">
        <v>781</v>
      </c>
      <c r="D930" s="135">
        <v>12</v>
      </c>
      <c r="E930" s="343">
        <f t="shared" si="14"/>
        <v>0.69599999999999995</v>
      </c>
    </row>
    <row r="931" spans="1:5" ht="15.75" thickBot="1" x14ac:dyDescent="0.3">
      <c r="A931" s="135" t="s">
        <v>5045</v>
      </c>
      <c r="B931" s="135" t="s">
        <v>740</v>
      </c>
      <c r="C931" s="135" t="s">
        <v>781</v>
      </c>
      <c r="D931" s="135">
        <v>12</v>
      </c>
      <c r="E931" s="343">
        <f t="shared" si="14"/>
        <v>0.69599999999999995</v>
      </c>
    </row>
    <row r="932" spans="1:5" ht="15.75" thickBot="1" x14ac:dyDescent="0.3">
      <c r="A932" s="135" t="s">
        <v>5044</v>
      </c>
      <c r="B932" s="135" t="s">
        <v>781</v>
      </c>
      <c r="C932" s="135" t="s">
        <v>781</v>
      </c>
      <c r="D932" s="135">
        <v>12</v>
      </c>
      <c r="E932" s="343">
        <f t="shared" si="14"/>
        <v>0.69599999999999995</v>
      </c>
    </row>
    <row r="933" spans="1:5" ht="15.75" thickBot="1" x14ac:dyDescent="0.3">
      <c r="A933" s="135" t="s">
        <v>2399</v>
      </c>
      <c r="B933" s="135" t="s">
        <v>1079</v>
      </c>
      <c r="C933" s="135" t="s">
        <v>781</v>
      </c>
      <c r="D933" s="135">
        <v>12</v>
      </c>
      <c r="E933" s="343">
        <f t="shared" si="14"/>
        <v>0.69599999999999995</v>
      </c>
    </row>
    <row r="934" spans="1:5" ht="15.75" thickBot="1" x14ac:dyDescent="0.3">
      <c r="A934" s="135" t="s">
        <v>3876</v>
      </c>
      <c r="B934" s="135" t="s">
        <v>1079</v>
      </c>
      <c r="C934" s="135" t="s">
        <v>781</v>
      </c>
      <c r="D934" s="135">
        <v>12</v>
      </c>
      <c r="E934" s="343">
        <f t="shared" si="14"/>
        <v>0.69599999999999995</v>
      </c>
    </row>
    <row r="935" spans="1:5" ht="15.75" thickBot="1" x14ac:dyDescent="0.3">
      <c r="A935" s="135" t="s">
        <v>3485</v>
      </c>
      <c r="B935" s="135" t="s">
        <v>589</v>
      </c>
      <c r="C935" s="135" t="s">
        <v>781</v>
      </c>
      <c r="D935" s="135">
        <v>12</v>
      </c>
      <c r="E935" s="343">
        <f t="shared" si="14"/>
        <v>0.69599999999999995</v>
      </c>
    </row>
    <row r="936" spans="1:5" ht="15.75" thickBot="1" x14ac:dyDescent="0.3">
      <c r="A936" s="135" t="s">
        <v>5043</v>
      </c>
      <c r="B936" s="135" t="s">
        <v>589</v>
      </c>
      <c r="C936" s="135" t="s">
        <v>781</v>
      </c>
      <c r="D936" s="135">
        <v>12</v>
      </c>
      <c r="E936" s="343">
        <f t="shared" si="14"/>
        <v>0.69599999999999995</v>
      </c>
    </row>
    <row r="937" spans="1:5" ht="15.75" thickBot="1" x14ac:dyDescent="0.3">
      <c r="A937" s="135" t="s">
        <v>5042</v>
      </c>
      <c r="B937" s="135" t="s">
        <v>718</v>
      </c>
      <c r="C937" s="135" t="s">
        <v>781</v>
      </c>
      <c r="D937" s="135">
        <v>12</v>
      </c>
      <c r="E937" s="343">
        <f t="shared" si="14"/>
        <v>0.69599999999999995</v>
      </c>
    </row>
    <row r="938" spans="1:5" ht="15.75" thickBot="1" x14ac:dyDescent="0.3">
      <c r="A938" s="135" t="s">
        <v>5041</v>
      </c>
      <c r="B938" s="135" t="s">
        <v>611</v>
      </c>
      <c r="C938" s="135" t="s">
        <v>781</v>
      </c>
      <c r="D938" s="135">
        <v>12</v>
      </c>
      <c r="E938" s="343">
        <f t="shared" si="14"/>
        <v>0.69599999999999995</v>
      </c>
    </row>
    <row r="939" spans="1:5" ht="15.75" thickBot="1" x14ac:dyDescent="0.3">
      <c r="A939" s="135" t="s">
        <v>5040</v>
      </c>
      <c r="B939" s="135" t="s">
        <v>590</v>
      </c>
      <c r="C939" s="135" t="s">
        <v>781</v>
      </c>
      <c r="D939" s="135">
        <v>12</v>
      </c>
      <c r="E939" s="343">
        <f t="shared" si="14"/>
        <v>0.69599999999999995</v>
      </c>
    </row>
    <row r="940" spans="1:5" ht="15.75" thickBot="1" x14ac:dyDescent="0.3">
      <c r="A940" s="135" t="s">
        <v>5039</v>
      </c>
      <c r="B940" s="135" t="s">
        <v>781</v>
      </c>
      <c r="C940" s="135" t="s">
        <v>781</v>
      </c>
      <c r="D940" s="135">
        <v>12</v>
      </c>
      <c r="E940" s="343">
        <f t="shared" si="14"/>
        <v>0.69599999999999995</v>
      </c>
    </row>
    <row r="941" spans="1:5" ht="15.75" thickBot="1" x14ac:dyDescent="0.3">
      <c r="A941" s="135" t="s">
        <v>1190</v>
      </c>
      <c r="B941" s="135" t="s">
        <v>1228</v>
      </c>
      <c r="C941" s="135" t="s">
        <v>781</v>
      </c>
      <c r="D941" s="135">
        <v>12</v>
      </c>
      <c r="E941" s="343">
        <f t="shared" si="14"/>
        <v>0.69599999999999995</v>
      </c>
    </row>
    <row r="942" spans="1:5" ht="15.75" thickBot="1" x14ac:dyDescent="0.3">
      <c r="A942" s="135" t="s">
        <v>5038</v>
      </c>
      <c r="B942" s="135" t="s">
        <v>781</v>
      </c>
      <c r="C942" s="135" t="s">
        <v>781</v>
      </c>
      <c r="D942" s="135">
        <v>12</v>
      </c>
      <c r="E942" s="343">
        <f t="shared" si="14"/>
        <v>0.69599999999999995</v>
      </c>
    </row>
    <row r="943" spans="1:5" ht="15.75" thickBot="1" x14ac:dyDescent="0.3">
      <c r="A943" s="135" t="s">
        <v>4176</v>
      </c>
      <c r="B943" s="135" t="s">
        <v>645</v>
      </c>
      <c r="C943" s="135" t="s">
        <v>781</v>
      </c>
      <c r="D943" s="135">
        <v>12</v>
      </c>
      <c r="E943" s="343">
        <f t="shared" si="14"/>
        <v>0.69599999999999995</v>
      </c>
    </row>
    <row r="944" spans="1:5" ht="15.75" thickBot="1" x14ac:dyDescent="0.3">
      <c r="A944" s="135" t="s">
        <v>5037</v>
      </c>
      <c r="B944" s="135" t="s">
        <v>781</v>
      </c>
      <c r="C944" s="135" t="s">
        <v>781</v>
      </c>
      <c r="D944" s="135">
        <v>12</v>
      </c>
      <c r="E944" s="343">
        <f t="shared" si="14"/>
        <v>0.69599999999999995</v>
      </c>
    </row>
    <row r="945" spans="1:5" ht="15.75" thickBot="1" x14ac:dyDescent="0.3">
      <c r="A945" s="135" t="s">
        <v>705</v>
      </c>
      <c r="B945" s="135" t="s">
        <v>641</v>
      </c>
      <c r="C945" s="135" t="s">
        <v>781</v>
      </c>
      <c r="D945" s="135">
        <v>12</v>
      </c>
      <c r="E945" s="343">
        <f t="shared" si="14"/>
        <v>0.69599999999999995</v>
      </c>
    </row>
    <row r="946" spans="1:5" ht="15.75" thickBot="1" x14ac:dyDescent="0.3">
      <c r="A946" s="135" t="s">
        <v>5036</v>
      </c>
      <c r="B946" s="135" t="s">
        <v>641</v>
      </c>
      <c r="C946" s="135" t="s">
        <v>781</v>
      </c>
      <c r="D946" s="135">
        <v>12</v>
      </c>
      <c r="E946" s="343">
        <f t="shared" si="14"/>
        <v>0.69599999999999995</v>
      </c>
    </row>
    <row r="947" spans="1:5" ht="15.75" thickBot="1" x14ac:dyDescent="0.3">
      <c r="A947" s="135" t="s">
        <v>602</v>
      </c>
      <c r="B947" s="135" t="s">
        <v>641</v>
      </c>
      <c r="C947" s="135" t="s">
        <v>781</v>
      </c>
      <c r="D947" s="135">
        <v>12</v>
      </c>
      <c r="E947" s="343">
        <f t="shared" si="14"/>
        <v>0.69599999999999995</v>
      </c>
    </row>
    <row r="948" spans="1:5" ht="15.75" thickBot="1" x14ac:dyDescent="0.3">
      <c r="A948" s="135" t="s">
        <v>4774</v>
      </c>
      <c r="B948" s="135" t="s">
        <v>617</v>
      </c>
      <c r="C948" s="135" t="s">
        <v>781</v>
      </c>
      <c r="D948" s="135">
        <v>12</v>
      </c>
      <c r="E948" s="343">
        <f t="shared" si="14"/>
        <v>0.69599999999999995</v>
      </c>
    </row>
    <row r="949" spans="1:5" ht="15.75" thickBot="1" x14ac:dyDescent="0.3">
      <c r="A949" s="135" t="s">
        <v>5035</v>
      </c>
      <c r="B949" s="135" t="s">
        <v>1102</v>
      </c>
      <c r="C949" s="135" t="s">
        <v>781</v>
      </c>
      <c r="D949" s="135">
        <v>12</v>
      </c>
      <c r="E949" s="343">
        <f t="shared" si="14"/>
        <v>0.69599999999999995</v>
      </c>
    </row>
    <row r="950" spans="1:5" ht="15.75" thickBot="1" x14ac:dyDescent="0.3">
      <c r="A950" s="135" t="s">
        <v>1594</v>
      </c>
      <c r="B950" s="135" t="s">
        <v>491</v>
      </c>
      <c r="C950" s="135" t="s">
        <v>781</v>
      </c>
      <c r="D950" s="135">
        <v>12</v>
      </c>
      <c r="E950" s="343">
        <f t="shared" si="14"/>
        <v>0.69599999999999995</v>
      </c>
    </row>
    <row r="951" spans="1:5" ht="15.75" thickBot="1" x14ac:dyDescent="0.3">
      <c r="A951" s="135" t="s">
        <v>5034</v>
      </c>
      <c r="B951" s="135" t="s">
        <v>781</v>
      </c>
      <c r="C951" s="135" t="s">
        <v>781</v>
      </c>
      <c r="D951" s="135">
        <v>12</v>
      </c>
      <c r="E951" s="343">
        <f t="shared" si="14"/>
        <v>0.69599999999999995</v>
      </c>
    </row>
    <row r="952" spans="1:5" ht="15.75" thickBot="1" x14ac:dyDescent="0.3">
      <c r="A952" s="135" t="s">
        <v>749</v>
      </c>
      <c r="B952" s="135" t="s">
        <v>576</v>
      </c>
      <c r="C952" s="135" t="s">
        <v>781</v>
      </c>
      <c r="D952" s="135">
        <v>12</v>
      </c>
      <c r="E952" s="343">
        <f t="shared" si="14"/>
        <v>0.69599999999999995</v>
      </c>
    </row>
    <row r="953" spans="1:5" ht="15.75" thickBot="1" x14ac:dyDescent="0.3">
      <c r="A953" s="135" t="s">
        <v>5033</v>
      </c>
      <c r="B953" s="135" t="s">
        <v>592</v>
      </c>
      <c r="C953" s="135" t="s">
        <v>781</v>
      </c>
      <c r="D953" s="135">
        <v>12</v>
      </c>
      <c r="E953" s="343">
        <f t="shared" si="14"/>
        <v>0.69599999999999995</v>
      </c>
    </row>
    <row r="954" spans="1:5" ht="15.75" thickBot="1" x14ac:dyDescent="0.3">
      <c r="A954" s="135" t="s">
        <v>5032</v>
      </c>
      <c r="B954" s="135" t="s">
        <v>781</v>
      </c>
      <c r="C954" s="135" t="s">
        <v>781</v>
      </c>
      <c r="D954" s="135">
        <v>12</v>
      </c>
      <c r="E954" s="343">
        <f t="shared" si="14"/>
        <v>0.69599999999999995</v>
      </c>
    </row>
    <row r="955" spans="1:5" ht="15.75" thickBot="1" x14ac:dyDescent="0.3">
      <c r="A955" s="135" t="s">
        <v>2640</v>
      </c>
      <c r="B955" s="135" t="s">
        <v>341</v>
      </c>
      <c r="C955" s="135" t="s">
        <v>579</v>
      </c>
      <c r="D955" s="135">
        <v>11</v>
      </c>
      <c r="E955" s="343">
        <f t="shared" si="14"/>
        <v>0.68</v>
      </c>
    </row>
    <row r="956" spans="1:5" ht="15.75" thickBot="1" x14ac:dyDescent="0.3">
      <c r="A956" s="135" t="s">
        <v>5031</v>
      </c>
      <c r="B956" s="135" t="s">
        <v>781</v>
      </c>
      <c r="C956" s="135" t="s">
        <v>781</v>
      </c>
      <c r="D956" s="135">
        <v>11</v>
      </c>
      <c r="E956" s="343">
        <f t="shared" si="14"/>
        <v>0.68</v>
      </c>
    </row>
    <row r="957" spans="1:5" ht="15.75" thickBot="1" x14ac:dyDescent="0.3">
      <c r="A957" s="135" t="s">
        <v>608</v>
      </c>
      <c r="B957" s="135" t="s">
        <v>161</v>
      </c>
      <c r="C957" s="135" t="s">
        <v>781</v>
      </c>
      <c r="D957" s="135">
        <v>11</v>
      </c>
      <c r="E957" s="343">
        <f t="shared" si="14"/>
        <v>0.68</v>
      </c>
    </row>
    <row r="958" spans="1:5" ht="15.75" thickBot="1" x14ac:dyDescent="0.3">
      <c r="A958" s="135" t="s">
        <v>676</v>
      </c>
      <c r="B958" s="135" t="s">
        <v>341</v>
      </c>
      <c r="C958" s="135" t="s">
        <v>781</v>
      </c>
      <c r="D958" s="135">
        <v>11</v>
      </c>
      <c r="E958" s="343">
        <f t="shared" si="14"/>
        <v>0.68</v>
      </c>
    </row>
    <row r="959" spans="1:5" ht="15.75" thickBot="1" x14ac:dyDescent="0.3">
      <c r="A959" s="135" t="s">
        <v>5030</v>
      </c>
      <c r="B959" s="135" t="s">
        <v>781</v>
      </c>
      <c r="C959" s="135" t="s">
        <v>781</v>
      </c>
      <c r="D959" s="135">
        <v>11</v>
      </c>
      <c r="E959" s="343">
        <f t="shared" si="14"/>
        <v>0.68</v>
      </c>
    </row>
    <row r="960" spans="1:5" ht="15.75" thickBot="1" x14ac:dyDescent="0.3">
      <c r="A960" s="135" t="s">
        <v>5029</v>
      </c>
      <c r="B960" s="135" t="s">
        <v>781</v>
      </c>
      <c r="C960" s="135" t="s">
        <v>781</v>
      </c>
      <c r="D960" s="135">
        <v>11</v>
      </c>
      <c r="E960" s="343">
        <f t="shared" si="14"/>
        <v>0.68</v>
      </c>
    </row>
    <row r="961" spans="1:5" ht="15.75" thickBot="1" x14ac:dyDescent="0.3">
      <c r="A961" s="135" t="s">
        <v>5028</v>
      </c>
      <c r="B961" s="135" t="s">
        <v>781</v>
      </c>
      <c r="C961" s="135" t="s">
        <v>781</v>
      </c>
      <c r="D961" s="135">
        <v>11</v>
      </c>
      <c r="E961" s="343">
        <f t="shared" si="14"/>
        <v>0.68</v>
      </c>
    </row>
    <row r="962" spans="1:5" ht="15.75" thickBot="1" x14ac:dyDescent="0.3">
      <c r="A962" s="135" t="s">
        <v>2998</v>
      </c>
      <c r="B962" s="135" t="s">
        <v>569</v>
      </c>
      <c r="C962" s="135" t="s">
        <v>781</v>
      </c>
      <c r="D962" s="135">
        <v>11</v>
      </c>
      <c r="E962" s="343">
        <f t="shared" si="14"/>
        <v>0.68</v>
      </c>
    </row>
    <row r="963" spans="1:5" ht="15.75" thickBot="1" x14ac:dyDescent="0.3">
      <c r="A963" s="135" t="s">
        <v>5027</v>
      </c>
      <c r="B963" s="135" t="s">
        <v>738</v>
      </c>
      <c r="C963" s="135" t="s">
        <v>781</v>
      </c>
      <c r="D963" s="135">
        <v>11</v>
      </c>
      <c r="E963" s="343">
        <f t="shared" si="14"/>
        <v>0.68</v>
      </c>
    </row>
    <row r="964" spans="1:5" ht="15.75" thickBot="1" x14ac:dyDescent="0.3">
      <c r="A964" s="135" t="s">
        <v>5026</v>
      </c>
      <c r="B964" s="135" t="s">
        <v>781</v>
      </c>
      <c r="C964" s="135" t="s">
        <v>781</v>
      </c>
      <c r="D964" s="135">
        <v>11</v>
      </c>
      <c r="E964" s="343">
        <f t="shared" si="14"/>
        <v>0.68</v>
      </c>
    </row>
    <row r="965" spans="1:5" ht="15.75" thickBot="1" x14ac:dyDescent="0.3">
      <c r="A965" s="135" t="s">
        <v>1100</v>
      </c>
      <c r="B965" s="135" t="s">
        <v>576</v>
      </c>
      <c r="C965" s="135" t="s">
        <v>781</v>
      </c>
      <c r="D965" s="135">
        <v>11</v>
      </c>
      <c r="E965" s="343">
        <f t="shared" si="14"/>
        <v>0.68</v>
      </c>
    </row>
    <row r="966" spans="1:5" ht="15.75" thickBot="1" x14ac:dyDescent="0.3">
      <c r="A966" s="135" t="s">
        <v>643</v>
      </c>
      <c r="B966" s="135" t="s">
        <v>576</v>
      </c>
      <c r="C966" s="135" t="s">
        <v>781</v>
      </c>
      <c r="D966" s="135">
        <v>11</v>
      </c>
      <c r="E966" s="343">
        <f t="shared" si="14"/>
        <v>0.68</v>
      </c>
    </row>
    <row r="967" spans="1:5" ht="15.75" thickBot="1" x14ac:dyDescent="0.3">
      <c r="A967" s="135" t="s">
        <v>5025</v>
      </c>
      <c r="B967" s="135" t="s">
        <v>568</v>
      </c>
      <c r="C967" s="135" t="s">
        <v>781</v>
      </c>
      <c r="D967" s="135">
        <v>11</v>
      </c>
      <c r="E967" s="343">
        <f t="shared" ref="E967:E1030" si="15">_xlfn.PERCENTRANK.INC(D$5:D$3125,D967)</f>
        <v>0.68</v>
      </c>
    </row>
    <row r="968" spans="1:5" ht="15.75" thickBot="1" x14ac:dyDescent="0.3">
      <c r="A968" s="135" t="s">
        <v>4817</v>
      </c>
      <c r="B968" s="135" t="s">
        <v>569</v>
      </c>
      <c r="C968" s="135" t="s">
        <v>781</v>
      </c>
      <c r="D968" s="135">
        <v>11</v>
      </c>
      <c r="E968" s="343">
        <f t="shared" si="15"/>
        <v>0.68</v>
      </c>
    </row>
    <row r="969" spans="1:5" ht="15.75" thickBot="1" x14ac:dyDescent="0.3">
      <c r="A969" s="135" t="s">
        <v>5024</v>
      </c>
      <c r="B969" s="135" t="s">
        <v>569</v>
      </c>
      <c r="C969" s="135" t="s">
        <v>781</v>
      </c>
      <c r="D969" s="135">
        <v>11</v>
      </c>
      <c r="E969" s="343">
        <f t="shared" si="15"/>
        <v>0.68</v>
      </c>
    </row>
    <row r="970" spans="1:5" ht="15.75" thickBot="1" x14ac:dyDescent="0.3">
      <c r="A970" s="135" t="s">
        <v>5023</v>
      </c>
      <c r="B970" s="135" t="s">
        <v>63</v>
      </c>
      <c r="C970" s="135" t="s">
        <v>781</v>
      </c>
      <c r="D970" s="135">
        <v>11</v>
      </c>
      <c r="E970" s="343">
        <f t="shared" si="15"/>
        <v>0.68</v>
      </c>
    </row>
    <row r="971" spans="1:5" ht="15.75" thickBot="1" x14ac:dyDescent="0.3">
      <c r="A971" s="135" t="s">
        <v>1568</v>
      </c>
      <c r="B971" s="135" t="s">
        <v>688</v>
      </c>
      <c r="C971" s="135" t="s">
        <v>781</v>
      </c>
      <c r="D971" s="135">
        <v>11</v>
      </c>
      <c r="E971" s="343">
        <f t="shared" si="15"/>
        <v>0.68</v>
      </c>
    </row>
    <row r="972" spans="1:5" ht="15.75" thickBot="1" x14ac:dyDescent="0.3">
      <c r="A972" s="135" t="s">
        <v>860</v>
      </c>
      <c r="B972" s="135" t="s">
        <v>746</v>
      </c>
      <c r="C972" s="135" t="s">
        <v>781</v>
      </c>
      <c r="D972" s="135">
        <v>11</v>
      </c>
      <c r="E972" s="343">
        <f t="shared" si="15"/>
        <v>0.68</v>
      </c>
    </row>
    <row r="973" spans="1:5" ht="15.75" thickBot="1" x14ac:dyDescent="0.3">
      <c r="A973" s="135" t="s">
        <v>5022</v>
      </c>
      <c r="B973" s="135" t="s">
        <v>781</v>
      </c>
      <c r="C973" s="135" t="s">
        <v>781</v>
      </c>
      <c r="D973" s="135">
        <v>11</v>
      </c>
      <c r="E973" s="343">
        <f t="shared" si="15"/>
        <v>0.68</v>
      </c>
    </row>
    <row r="974" spans="1:5" ht="15.75" thickBot="1" x14ac:dyDescent="0.3">
      <c r="A974" s="135" t="s">
        <v>5021</v>
      </c>
      <c r="B974" s="135" t="s">
        <v>569</v>
      </c>
      <c r="C974" s="135" t="s">
        <v>781</v>
      </c>
      <c r="D974" s="135">
        <v>11</v>
      </c>
      <c r="E974" s="343">
        <f t="shared" si="15"/>
        <v>0.68</v>
      </c>
    </row>
    <row r="975" spans="1:5" ht="15.75" thickBot="1" x14ac:dyDescent="0.3">
      <c r="A975" s="135" t="s">
        <v>5020</v>
      </c>
      <c r="B975" s="135" t="s">
        <v>568</v>
      </c>
      <c r="C975" s="135" t="s">
        <v>781</v>
      </c>
      <c r="D975" s="135">
        <v>11</v>
      </c>
      <c r="E975" s="343">
        <f t="shared" si="15"/>
        <v>0.68</v>
      </c>
    </row>
    <row r="976" spans="1:5" ht="15.75" thickBot="1" x14ac:dyDescent="0.3">
      <c r="A976" s="135" t="s">
        <v>5019</v>
      </c>
      <c r="B976" s="135" t="s">
        <v>781</v>
      </c>
      <c r="C976" s="135" t="s">
        <v>781</v>
      </c>
      <c r="D976" s="135">
        <v>11</v>
      </c>
      <c r="E976" s="343">
        <f t="shared" si="15"/>
        <v>0.68</v>
      </c>
    </row>
    <row r="977" spans="1:5" ht="15.75" thickBot="1" x14ac:dyDescent="0.3">
      <c r="A977" s="135" t="s">
        <v>2695</v>
      </c>
      <c r="B977" s="135" t="s">
        <v>675</v>
      </c>
      <c r="C977" s="135" t="s">
        <v>781</v>
      </c>
      <c r="D977" s="135">
        <v>11</v>
      </c>
      <c r="E977" s="343">
        <f t="shared" si="15"/>
        <v>0.68</v>
      </c>
    </row>
    <row r="978" spans="1:5" ht="15.75" thickBot="1" x14ac:dyDescent="0.3">
      <c r="A978" s="135" t="s">
        <v>5018</v>
      </c>
      <c r="B978" s="135" t="s">
        <v>675</v>
      </c>
      <c r="C978" s="135" t="s">
        <v>781</v>
      </c>
      <c r="D978" s="135">
        <v>11</v>
      </c>
      <c r="E978" s="343">
        <f t="shared" si="15"/>
        <v>0.68</v>
      </c>
    </row>
    <row r="979" spans="1:5" ht="15.75" thickBot="1" x14ac:dyDescent="0.3">
      <c r="A979" s="135" t="s">
        <v>5017</v>
      </c>
      <c r="B979" s="135" t="s">
        <v>781</v>
      </c>
      <c r="C979" s="135" t="s">
        <v>781</v>
      </c>
      <c r="D979" s="135">
        <v>11</v>
      </c>
      <c r="E979" s="343">
        <f t="shared" si="15"/>
        <v>0.68</v>
      </c>
    </row>
    <row r="980" spans="1:5" ht="15.75" thickBot="1" x14ac:dyDescent="0.3">
      <c r="A980" s="135" t="s">
        <v>5016</v>
      </c>
      <c r="B980" s="135" t="s">
        <v>781</v>
      </c>
      <c r="C980" s="135" t="s">
        <v>781</v>
      </c>
      <c r="D980" s="135">
        <v>11</v>
      </c>
      <c r="E980" s="343">
        <f t="shared" si="15"/>
        <v>0.68</v>
      </c>
    </row>
    <row r="981" spans="1:5" ht="15.75" thickBot="1" x14ac:dyDescent="0.3">
      <c r="A981" s="135" t="s">
        <v>1037</v>
      </c>
      <c r="B981" s="135" t="s">
        <v>1079</v>
      </c>
      <c r="C981" s="135" t="s">
        <v>781</v>
      </c>
      <c r="D981" s="135">
        <v>11</v>
      </c>
      <c r="E981" s="343">
        <f t="shared" si="15"/>
        <v>0.68</v>
      </c>
    </row>
    <row r="982" spans="1:5" ht="15.75" thickBot="1" x14ac:dyDescent="0.3">
      <c r="A982" s="135" t="s">
        <v>4719</v>
      </c>
      <c r="B982" s="135" t="s">
        <v>592</v>
      </c>
      <c r="C982" s="135" t="s">
        <v>781</v>
      </c>
      <c r="D982" s="135">
        <v>11</v>
      </c>
      <c r="E982" s="343">
        <f t="shared" si="15"/>
        <v>0.68</v>
      </c>
    </row>
    <row r="983" spans="1:5" ht="15.75" thickBot="1" x14ac:dyDescent="0.3">
      <c r="A983" s="135" t="s">
        <v>5015</v>
      </c>
      <c r="B983" s="135" t="s">
        <v>592</v>
      </c>
      <c r="C983" s="135" t="s">
        <v>781</v>
      </c>
      <c r="D983" s="135">
        <v>11</v>
      </c>
      <c r="E983" s="343">
        <f t="shared" si="15"/>
        <v>0.68</v>
      </c>
    </row>
    <row r="984" spans="1:5" ht="15.75" thickBot="1" x14ac:dyDescent="0.3">
      <c r="A984" s="135" t="s">
        <v>5014</v>
      </c>
      <c r="B984" s="135" t="s">
        <v>781</v>
      </c>
      <c r="C984" s="135" t="s">
        <v>781</v>
      </c>
      <c r="D984" s="135">
        <v>11</v>
      </c>
      <c r="E984" s="343">
        <f t="shared" si="15"/>
        <v>0.68</v>
      </c>
    </row>
    <row r="985" spans="1:5" ht="15.75" thickBot="1" x14ac:dyDescent="0.3">
      <c r="A985" s="135" t="s">
        <v>5013</v>
      </c>
      <c r="B985" s="135" t="s">
        <v>1102</v>
      </c>
      <c r="C985" s="135" t="s">
        <v>781</v>
      </c>
      <c r="D985" s="135">
        <v>11</v>
      </c>
      <c r="E985" s="343">
        <f t="shared" si="15"/>
        <v>0.68</v>
      </c>
    </row>
    <row r="986" spans="1:5" ht="15.75" thickBot="1" x14ac:dyDescent="0.3">
      <c r="A986" s="135" t="s">
        <v>5012</v>
      </c>
      <c r="B986" s="135" t="s">
        <v>1700</v>
      </c>
      <c r="C986" s="135" t="s">
        <v>781</v>
      </c>
      <c r="D986" s="135">
        <v>11</v>
      </c>
      <c r="E986" s="343">
        <f t="shared" si="15"/>
        <v>0.68</v>
      </c>
    </row>
    <row r="987" spans="1:5" ht="15.75" thickBot="1" x14ac:dyDescent="0.3">
      <c r="A987" s="135" t="s">
        <v>5011</v>
      </c>
      <c r="B987" s="135" t="s">
        <v>611</v>
      </c>
      <c r="C987" s="135" t="s">
        <v>781</v>
      </c>
      <c r="D987" s="135">
        <v>11</v>
      </c>
      <c r="E987" s="343">
        <f t="shared" si="15"/>
        <v>0.68</v>
      </c>
    </row>
    <row r="988" spans="1:5" ht="15.75" thickBot="1" x14ac:dyDescent="0.3">
      <c r="A988" s="135" t="s">
        <v>5010</v>
      </c>
      <c r="B988" s="135" t="s">
        <v>611</v>
      </c>
      <c r="C988" s="135" t="s">
        <v>781</v>
      </c>
      <c r="D988" s="135">
        <v>11</v>
      </c>
      <c r="E988" s="343">
        <f t="shared" si="15"/>
        <v>0.68</v>
      </c>
    </row>
    <row r="989" spans="1:5" ht="15.75" thickBot="1" x14ac:dyDescent="0.3">
      <c r="A989" s="135" t="s">
        <v>5009</v>
      </c>
      <c r="B989" s="135" t="s">
        <v>781</v>
      </c>
      <c r="C989" s="135" t="s">
        <v>781</v>
      </c>
      <c r="D989" s="135">
        <v>11</v>
      </c>
      <c r="E989" s="343">
        <f t="shared" si="15"/>
        <v>0.68</v>
      </c>
    </row>
    <row r="990" spans="1:5" ht="15.75" thickBot="1" x14ac:dyDescent="0.3">
      <c r="A990" s="135" t="s">
        <v>2010</v>
      </c>
      <c r="B990" s="135" t="s">
        <v>677</v>
      </c>
      <c r="C990" s="135" t="s">
        <v>781</v>
      </c>
      <c r="D990" s="135">
        <v>11</v>
      </c>
      <c r="E990" s="343">
        <f t="shared" si="15"/>
        <v>0.68</v>
      </c>
    </row>
    <row r="991" spans="1:5" ht="15.75" thickBot="1" x14ac:dyDescent="0.3">
      <c r="A991" s="135" t="s">
        <v>5008</v>
      </c>
      <c r="B991" s="135" t="s">
        <v>781</v>
      </c>
      <c r="C991" s="135" t="s">
        <v>781</v>
      </c>
      <c r="D991" s="135">
        <v>11</v>
      </c>
      <c r="E991" s="343">
        <f t="shared" si="15"/>
        <v>0.68</v>
      </c>
    </row>
    <row r="992" spans="1:5" ht="15.75" thickBot="1" x14ac:dyDescent="0.3">
      <c r="A992" s="135" t="s">
        <v>5007</v>
      </c>
      <c r="B992" s="135" t="s">
        <v>781</v>
      </c>
      <c r="C992" s="135" t="s">
        <v>781</v>
      </c>
      <c r="D992" s="135">
        <v>11</v>
      </c>
      <c r="E992" s="343">
        <f t="shared" si="15"/>
        <v>0.68</v>
      </c>
    </row>
    <row r="993" spans="1:5" ht="15.75" thickBot="1" x14ac:dyDescent="0.3">
      <c r="A993" s="135" t="s">
        <v>5006</v>
      </c>
      <c r="B993" s="135" t="s">
        <v>603</v>
      </c>
      <c r="C993" s="135" t="s">
        <v>781</v>
      </c>
      <c r="D993" s="135">
        <v>11</v>
      </c>
      <c r="E993" s="343">
        <f t="shared" si="15"/>
        <v>0.68</v>
      </c>
    </row>
    <row r="994" spans="1:5" ht="15.75" thickBot="1" x14ac:dyDescent="0.3">
      <c r="A994" s="135" t="s">
        <v>5005</v>
      </c>
      <c r="B994" s="135" t="s">
        <v>706</v>
      </c>
      <c r="C994" s="135" t="s">
        <v>781</v>
      </c>
      <c r="D994" s="135">
        <v>11</v>
      </c>
      <c r="E994" s="343">
        <f t="shared" si="15"/>
        <v>0.68</v>
      </c>
    </row>
    <row r="995" spans="1:5" ht="15.75" thickBot="1" x14ac:dyDescent="0.3">
      <c r="A995" s="135" t="s">
        <v>1037</v>
      </c>
      <c r="B995" s="135" t="s">
        <v>706</v>
      </c>
      <c r="C995" s="135" t="s">
        <v>781</v>
      </c>
      <c r="D995" s="135">
        <v>11</v>
      </c>
      <c r="E995" s="343">
        <f t="shared" si="15"/>
        <v>0.68</v>
      </c>
    </row>
    <row r="996" spans="1:5" ht="15.75" thickBot="1" x14ac:dyDescent="0.3">
      <c r="A996" s="135" t="s">
        <v>5004</v>
      </c>
      <c r="B996" s="135" t="s">
        <v>641</v>
      </c>
      <c r="C996" s="135" t="s">
        <v>781</v>
      </c>
      <c r="D996" s="135">
        <v>11</v>
      </c>
      <c r="E996" s="343">
        <f t="shared" si="15"/>
        <v>0.68</v>
      </c>
    </row>
    <row r="997" spans="1:5" ht="15.75" thickBot="1" x14ac:dyDescent="0.3">
      <c r="A997" s="135" t="s">
        <v>1251</v>
      </c>
      <c r="B997" s="135" t="s">
        <v>1402</v>
      </c>
      <c r="C997" s="135" t="s">
        <v>781</v>
      </c>
      <c r="D997" s="135">
        <v>11</v>
      </c>
      <c r="E997" s="343">
        <f t="shared" si="15"/>
        <v>0.68</v>
      </c>
    </row>
    <row r="998" spans="1:5" ht="15.75" thickBot="1" x14ac:dyDescent="0.3">
      <c r="A998" s="135" t="s">
        <v>861</v>
      </c>
      <c r="B998" s="135" t="s">
        <v>557</v>
      </c>
      <c r="C998" s="135" t="s">
        <v>781</v>
      </c>
      <c r="D998" s="135">
        <v>11</v>
      </c>
      <c r="E998" s="343">
        <f t="shared" si="15"/>
        <v>0.68</v>
      </c>
    </row>
    <row r="999" spans="1:5" ht="15.75" thickBot="1" x14ac:dyDescent="0.3">
      <c r="A999" s="135" t="s">
        <v>588</v>
      </c>
      <c r="B999" s="135" t="s">
        <v>617</v>
      </c>
      <c r="C999" s="135" t="s">
        <v>781</v>
      </c>
      <c r="D999" s="135">
        <v>11</v>
      </c>
      <c r="E999" s="343">
        <f t="shared" si="15"/>
        <v>0.68</v>
      </c>
    </row>
    <row r="1000" spans="1:5" ht="15.75" thickBot="1" x14ac:dyDescent="0.3">
      <c r="A1000" s="135" t="s">
        <v>3276</v>
      </c>
      <c r="B1000" s="135" t="s">
        <v>617</v>
      </c>
      <c r="C1000" s="135" t="s">
        <v>781</v>
      </c>
      <c r="D1000" s="135">
        <v>11</v>
      </c>
      <c r="E1000" s="343">
        <f t="shared" si="15"/>
        <v>0.68</v>
      </c>
    </row>
    <row r="1001" spans="1:5" ht="15.75" thickBot="1" x14ac:dyDescent="0.3">
      <c r="A1001" s="135" t="s">
        <v>5003</v>
      </c>
      <c r="B1001" s="135" t="s">
        <v>781</v>
      </c>
      <c r="C1001" s="135" t="s">
        <v>781</v>
      </c>
      <c r="D1001" s="135">
        <v>11</v>
      </c>
      <c r="E1001" s="343">
        <f t="shared" si="15"/>
        <v>0.68</v>
      </c>
    </row>
    <row r="1002" spans="1:5" ht="15.75" thickBot="1" x14ac:dyDescent="0.3">
      <c r="A1002" s="135" t="s">
        <v>5002</v>
      </c>
      <c r="B1002" s="135" t="s">
        <v>781</v>
      </c>
      <c r="C1002" s="135" t="s">
        <v>781</v>
      </c>
      <c r="D1002" s="135">
        <v>11</v>
      </c>
      <c r="E1002" s="343">
        <f t="shared" si="15"/>
        <v>0.68</v>
      </c>
    </row>
    <row r="1003" spans="1:5" ht="15.75" thickBot="1" x14ac:dyDescent="0.3">
      <c r="A1003" s="135" t="s">
        <v>1175</v>
      </c>
      <c r="B1003" s="135" t="s">
        <v>641</v>
      </c>
      <c r="C1003" s="135" t="s">
        <v>781</v>
      </c>
      <c r="D1003" s="135">
        <v>11</v>
      </c>
      <c r="E1003" s="343">
        <f t="shared" si="15"/>
        <v>0.68</v>
      </c>
    </row>
    <row r="1004" spans="1:5" ht="15.75" thickBot="1" x14ac:dyDescent="0.3">
      <c r="A1004" s="135" t="s">
        <v>839</v>
      </c>
      <c r="B1004" s="135" t="s">
        <v>592</v>
      </c>
      <c r="C1004" s="135" t="s">
        <v>781</v>
      </c>
      <c r="D1004" s="135">
        <v>11</v>
      </c>
      <c r="E1004" s="343">
        <f t="shared" si="15"/>
        <v>0.68</v>
      </c>
    </row>
    <row r="1005" spans="1:5" ht="15.75" thickBot="1" x14ac:dyDescent="0.3">
      <c r="A1005" s="135" t="s">
        <v>5001</v>
      </c>
      <c r="B1005" s="135" t="s">
        <v>781</v>
      </c>
      <c r="C1005" s="135" t="s">
        <v>781</v>
      </c>
      <c r="D1005" s="135">
        <v>10</v>
      </c>
      <c r="E1005" s="343">
        <f t="shared" si="15"/>
        <v>0.66200000000000003</v>
      </c>
    </row>
    <row r="1006" spans="1:5" ht="15.75" thickBot="1" x14ac:dyDescent="0.3">
      <c r="A1006" s="135" t="s">
        <v>1100</v>
      </c>
      <c r="B1006" s="135" t="s">
        <v>341</v>
      </c>
      <c r="C1006" s="135" t="s">
        <v>781</v>
      </c>
      <c r="D1006" s="135">
        <v>10</v>
      </c>
      <c r="E1006" s="343">
        <f t="shared" si="15"/>
        <v>0.66200000000000003</v>
      </c>
    </row>
    <row r="1007" spans="1:5" ht="15.75" thickBot="1" x14ac:dyDescent="0.3">
      <c r="A1007" s="135" t="s">
        <v>3731</v>
      </c>
      <c r="B1007" s="135" t="s">
        <v>623</v>
      </c>
      <c r="C1007" s="135" t="s">
        <v>781</v>
      </c>
      <c r="D1007" s="135">
        <v>10</v>
      </c>
      <c r="E1007" s="343">
        <f t="shared" si="15"/>
        <v>0.66200000000000003</v>
      </c>
    </row>
    <row r="1008" spans="1:5" ht="15.75" thickBot="1" x14ac:dyDescent="0.3">
      <c r="A1008" s="135" t="s">
        <v>5000</v>
      </c>
      <c r="B1008" s="135" t="s">
        <v>738</v>
      </c>
      <c r="C1008" s="135" t="s">
        <v>781</v>
      </c>
      <c r="D1008" s="135">
        <v>10</v>
      </c>
      <c r="E1008" s="343">
        <f t="shared" si="15"/>
        <v>0.66200000000000003</v>
      </c>
    </row>
    <row r="1009" spans="1:5" ht="15.75" thickBot="1" x14ac:dyDescent="0.3">
      <c r="A1009" s="135" t="s">
        <v>2898</v>
      </c>
      <c r="B1009" s="135" t="s">
        <v>341</v>
      </c>
      <c r="C1009" s="135" t="s">
        <v>781</v>
      </c>
      <c r="D1009" s="135">
        <v>10</v>
      </c>
      <c r="E1009" s="343">
        <f t="shared" si="15"/>
        <v>0.66200000000000003</v>
      </c>
    </row>
    <row r="1010" spans="1:5" ht="15.75" thickBot="1" x14ac:dyDescent="0.3">
      <c r="A1010" s="135" t="s">
        <v>4999</v>
      </c>
      <c r="B1010" s="135" t="s">
        <v>781</v>
      </c>
      <c r="C1010" s="135" t="s">
        <v>781</v>
      </c>
      <c r="D1010" s="135">
        <v>10</v>
      </c>
      <c r="E1010" s="343">
        <f t="shared" si="15"/>
        <v>0.66200000000000003</v>
      </c>
    </row>
    <row r="1011" spans="1:5" ht="15.75" thickBot="1" x14ac:dyDescent="0.3">
      <c r="A1011" s="135" t="s">
        <v>4998</v>
      </c>
      <c r="B1011" s="135" t="s">
        <v>738</v>
      </c>
      <c r="C1011" s="135" t="s">
        <v>781</v>
      </c>
      <c r="D1011" s="135">
        <v>10</v>
      </c>
      <c r="E1011" s="343">
        <f t="shared" si="15"/>
        <v>0.66200000000000003</v>
      </c>
    </row>
    <row r="1012" spans="1:5" ht="15.75" thickBot="1" x14ac:dyDescent="0.3">
      <c r="A1012" s="135" t="s">
        <v>4997</v>
      </c>
      <c r="B1012" s="135" t="s">
        <v>569</v>
      </c>
      <c r="C1012" s="135" t="s">
        <v>781</v>
      </c>
      <c r="D1012" s="135">
        <v>10</v>
      </c>
      <c r="E1012" s="343">
        <f t="shared" si="15"/>
        <v>0.66200000000000003</v>
      </c>
    </row>
    <row r="1013" spans="1:5" ht="15.75" thickBot="1" x14ac:dyDescent="0.3">
      <c r="A1013" s="135" t="s">
        <v>4996</v>
      </c>
      <c r="B1013" s="135" t="s">
        <v>569</v>
      </c>
      <c r="C1013" s="135" t="s">
        <v>781</v>
      </c>
      <c r="D1013" s="135">
        <v>10</v>
      </c>
      <c r="E1013" s="343">
        <f t="shared" si="15"/>
        <v>0.66200000000000003</v>
      </c>
    </row>
    <row r="1014" spans="1:5" ht="15.75" thickBot="1" x14ac:dyDescent="0.3">
      <c r="A1014" s="135" t="s">
        <v>784</v>
      </c>
      <c r="B1014" s="135" t="s">
        <v>586</v>
      </c>
      <c r="C1014" s="135" t="s">
        <v>781</v>
      </c>
      <c r="D1014" s="135">
        <v>10</v>
      </c>
      <c r="E1014" s="343">
        <f t="shared" si="15"/>
        <v>0.66200000000000003</v>
      </c>
    </row>
    <row r="1015" spans="1:5" ht="15.75" thickBot="1" x14ac:dyDescent="0.3">
      <c r="A1015" s="135" t="s">
        <v>2817</v>
      </c>
      <c r="B1015" s="135" t="s">
        <v>586</v>
      </c>
      <c r="C1015" s="135" t="s">
        <v>781</v>
      </c>
      <c r="D1015" s="135">
        <v>10</v>
      </c>
      <c r="E1015" s="343">
        <f t="shared" si="15"/>
        <v>0.66200000000000003</v>
      </c>
    </row>
    <row r="1016" spans="1:5" ht="15.75" thickBot="1" x14ac:dyDescent="0.3">
      <c r="A1016" s="135" t="s">
        <v>4541</v>
      </c>
      <c r="B1016" s="135" t="s">
        <v>586</v>
      </c>
      <c r="C1016" s="135" t="s">
        <v>781</v>
      </c>
      <c r="D1016" s="135">
        <v>10</v>
      </c>
      <c r="E1016" s="343">
        <f t="shared" si="15"/>
        <v>0.66200000000000003</v>
      </c>
    </row>
    <row r="1017" spans="1:5" ht="15.75" thickBot="1" x14ac:dyDescent="0.3">
      <c r="A1017" s="135" t="s">
        <v>4995</v>
      </c>
      <c r="B1017" s="135" t="s">
        <v>781</v>
      </c>
      <c r="C1017" s="135" t="s">
        <v>781</v>
      </c>
      <c r="D1017" s="135">
        <v>10</v>
      </c>
      <c r="E1017" s="343">
        <f t="shared" si="15"/>
        <v>0.66200000000000003</v>
      </c>
    </row>
    <row r="1018" spans="1:5" ht="15.75" thickBot="1" x14ac:dyDescent="0.3">
      <c r="A1018" s="135" t="s">
        <v>608</v>
      </c>
      <c r="B1018" s="135" t="s">
        <v>586</v>
      </c>
      <c r="C1018" s="135" t="s">
        <v>781</v>
      </c>
      <c r="D1018" s="135">
        <v>10</v>
      </c>
      <c r="E1018" s="343">
        <f t="shared" si="15"/>
        <v>0.66200000000000003</v>
      </c>
    </row>
    <row r="1019" spans="1:5" ht="15.75" thickBot="1" x14ac:dyDescent="0.3">
      <c r="A1019" s="135" t="s">
        <v>4994</v>
      </c>
      <c r="B1019" s="135" t="s">
        <v>1554</v>
      </c>
      <c r="C1019" s="135" t="s">
        <v>781</v>
      </c>
      <c r="D1019" s="135">
        <v>10</v>
      </c>
      <c r="E1019" s="343">
        <f t="shared" si="15"/>
        <v>0.66200000000000003</v>
      </c>
    </row>
    <row r="1020" spans="1:5" ht="15.75" thickBot="1" x14ac:dyDescent="0.3">
      <c r="A1020" s="135" t="s">
        <v>1145</v>
      </c>
      <c r="B1020" s="135" t="s">
        <v>1554</v>
      </c>
      <c r="C1020" s="135" t="s">
        <v>781</v>
      </c>
      <c r="D1020" s="135">
        <v>10</v>
      </c>
      <c r="E1020" s="343">
        <f t="shared" si="15"/>
        <v>0.66200000000000003</v>
      </c>
    </row>
    <row r="1021" spans="1:5" ht="15.75" thickBot="1" x14ac:dyDescent="0.3">
      <c r="A1021" s="135" t="s">
        <v>3708</v>
      </c>
      <c r="B1021" s="135" t="s">
        <v>192</v>
      </c>
      <c r="C1021" s="135" t="s">
        <v>781</v>
      </c>
      <c r="D1021" s="135">
        <v>10</v>
      </c>
      <c r="E1021" s="343">
        <f t="shared" si="15"/>
        <v>0.66200000000000003</v>
      </c>
    </row>
    <row r="1022" spans="1:5" ht="15.75" thickBot="1" x14ac:dyDescent="0.3">
      <c r="A1022" s="135" t="s">
        <v>4993</v>
      </c>
      <c r="B1022" s="135" t="s">
        <v>569</v>
      </c>
      <c r="C1022" s="135" t="s">
        <v>781</v>
      </c>
      <c r="D1022" s="135">
        <v>10</v>
      </c>
      <c r="E1022" s="343">
        <f t="shared" si="15"/>
        <v>0.66200000000000003</v>
      </c>
    </row>
    <row r="1023" spans="1:5" ht="15.75" thickBot="1" x14ac:dyDescent="0.3">
      <c r="A1023" s="135" t="s">
        <v>4992</v>
      </c>
      <c r="B1023" s="135" t="s">
        <v>569</v>
      </c>
      <c r="C1023" s="135" t="s">
        <v>781</v>
      </c>
      <c r="D1023" s="135">
        <v>10</v>
      </c>
      <c r="E1023" s="343">
        <f t="shared" si="15"/>
        <v>0.66200000000000003</v>
      </c>
    </row>
    <row r="1024" spans="1:5" ht="15.75" thickBot="1" x14ac:dyDescent="0.3">
      <c r="A1024" s="135" t="s">
        <v>4991</v>
      </c>
      <c r="B1024" s="135" t="s">
        <v>569</v>
      </c>
      <c r="C1024" s="135" t="s">
        <v>781</v>
      </c>
      <c r="D1024" s="135">
        <v>10</v>
      </c>
      <c r="E1024" s="343">
        <f t="shared" si="15"/>
        <v>0.66200000000000003</v>
      </c>
    </row>
    <row r="1025" spans="1:5" ht="15.75" thickBot="1" x14ac:dyDescent="0.3">
      <c r="A1025" s="135" t="s">
        <v>4990</v>
      </c>
      <c r="B1025" s="135" t="s">
        <v>569</v>
      </c>
      <c r="C1025" s="135" t="s">
        <v>781</v>
      </c>
      <c r="D1025" s="135">
        <v>10</v>
      </c>
      <c r="E1025" s="343">
        <f t="shared" si="15"/>
        <v>0.66200000000000003</v>
      </c>
    </row>
    <row r="1026" spans="1:5" ht="15.75" thickBot="1" x14ac:dyDescent="0.3">
      <c r="A1026" s="135" t="s">
        <v>4989</v>
      </c>
      <c r="B1026" s="135" t="s">
        <v>781</v>
      </c>
      <c r="C1026" s="135" t="s">
        <v>781</v>
      </c>
      <c r="D1026" s="135">
        <v>10</v>
      </c>
      <c r="E1026" s="343">
        <f t="shared" si="15"/>
        <v>0.66200000000000003</v>
      </c>
    </row>
    <row r="1027" spans="1:5" ht="15.75" thickBot="1" x14ac:dyDescent="0.3">
      <c r="A1027" s="135" t="s">
        <v>2935</v>
      </c>
      <c r="B1027" s="135" t="s">
        <v>688</v>
      </c>
      <c r="C1027" s="135" t="s">
        <v>781</v>
      </c>
      <c r="D1027" s="135">
        <v>10</v>
      </c>
      <c r="E1027" s="343">
        <f t="shared" si="15"/>
        <v>0.66200000000000003</v>
      </c>
    </row>
    <row r="1028" spans="1:5" ht="15.75" thickBot="1" x14ac:dyDescent="0.3">
      <c r="A1028" s="135" t="s">
        <v>4988</v>
      </c>
      <c r="B1028" s="135" t="s">
        <v>688</v>
      </c>
      <c r="C1028" s="135" t="s">
        <v>781</v>
      </c>
      <c r="D1028" s="135">
        <v>10</v>
      </c>
      <c r="E1028" s="343">
        <f t="shared" si="15"/>
        <v>0.66200000000000003</v>
      </c>
    </row>
    <row r="1029" spans="1:5" ht="15.75" thickBot="1" x14ac:dyDescent="0.3">
      <c r="A1029" s="135" t="s">
        <v>2583</v>
      </c>
      <c r="B1029" s="135" t="s">
        <v>566</v>
      </c>
      <c r="C1029" s="135" t="s">
        <v>781</v>
      </c>
      <c r="D1029" s="135">
        <v>10</v>
      </c>
      <c r="E1029" s="343">
        <f t="shared" si="15"/>
        <v>0.66200000000000003</v>
      </c>
    </row>
    <row r="1030" spans="1:5" ht="15.75" thickBot="1" x14ac:dyDescent="0.3">
      <c r="A1030" s="135" t="s">
        <v>2527</v>
      </c>
      <c r="B1030" s="135" t="s">
        <v>1091</v>
      </c>
      <c r="C1030" s="135" t="s">
        <v>781</v>
      </c>
      <c r="D1030" s="135">
        <v>10</v>
      </c>
      <c r="E1030" s="343">
        <f t="shared" si="15"/>
        <v>0.66200000000000003</v>
      </c>
    </row>
    <row r="1031" spans="1:5" ht="15.75" thickBot="1" x14ac:dyDescent="0.3">
      <c r="A1031" s="135" t="s">
        <v>4987</v>
      </c>
      <c r="B1031" s="135" t="s">
        <v>675</v>
      </c>
      <c r="C1031" s="135" t="s">
        <v>781</v>
      </c>
      <c r="D1031" s="135">
        <v>10</v>
      </c>
      <c r="E1031" s="343">
        <f t="shared" ref="E1031:E1094" si="16">_xlfn.PERCENTRANK.INC(D$5:D$3125,D1031)</f>
        <v>0.66200000000000003</v>
      </c>
    </row>
    <row r="1032" spans="1:5" ht="15.75" thickBot="1" x14ac:dyDescent="0.3">
      <c r="A1032" s="135" t="s">
        <v>4986</v>
      </c>
      <c r="B1032" s="135" t="s">
        <v>781</v>
      </c>
      <c r="C1032" s="135" t="s">
        <v>781</v>
      </c>
      <c r="D1032" s="135">
        <v>10</v>
      </c>
      <c r="E1032" s="343">
        <f t="shared" si="16"/>
        <v>0.66200000000000003</v>
      </c>
    </row>
    <row r="1033" spans="1:5" ht="15.75" thickBot="1" x14ac:dyDescent="0.3">
      <c r="A1033" s="135" t="s">
        <v>4528</v>
      </c>
      <c r="B1033" s="135" t="s">
        <v>1079</v>
      </c>
      <c r="C1033" s="135" t="s">
        <v>781</v>
      </c>
      <c r="D1033" s="135">
        <v>10</v>
      </c>
      <c r="E1033" s="343">
        <f t="shared" si="16"/>
        <v>0.66200000000000003</v>
      </c>
    </row>
    <row r="1034" spans="1:5" ht="15.75" thickBot="1" x14ac:dyDescent="0.3">
      <c r="A1034" s="135" t="s">
        <v>4985</v>
      </c>
      <c r="B1034" s="135" t="s">
        <v>781</v>
      </c>
      <c r="C1034" s="135" t="s">
        <v>781</v>
      </c>
      <c r="D1034" s="135">
        <v>10</v>
      </c>
      <c r="E1034" s="343">
        <f t="shared" si="16"/>
        <v>0.66200000000000003</v>
      </c>
    </row>
    <row r="1035" spans="1:5" ht="15.75" thickBot="1" x14ac:dyDescent="0.3">
      <c r="A1035" s="135" t="s">
        <v>953</v>
      </c>
      <c r="B1035" s="135" t="s">
        <v>1079</v>
      </c>
      <c r="C1035" s="135" t="s">
        <v>781</v>
      </c>
      <c r="D1035" s="135">
        <v>10</v>
      </c>
      <c r="E1035" s="343">
        <f t="shared" si="16"/>
        <v>0.66200000000000003</v>
      </c>
    </row>
    <row r="1036" spans="1:5" ht="15.75" thickBot="1" x14ac:dyDescent="0.3">
      <c r="A1036" s="135" t="s">
        <v>4367</v>
      </c>
      <c r="B1036" s="135" t="s">
        <v>559</v>
      </c>
      <c r="C1036" s="135" t="s">
        <v>781</v>
      </c>
      <c r="D1036" s="135">
        <v>10</v>
      </c>
      <c r="E1036" s="343">
        <f t="shared" si="16"/>
        <v>0.66200000000000003</v>
      </c>
    </row>
    <row r="1037" spans="1:5" ht="15.75" thickBot="1" x14ac:dyDescent="0.3">
      <c r="A1037" s="135" t="s">
        <v>4984</v>
      </c>
      <c r="B1037" s="135" t="s">
        <v>559</v>
      </c>
      <c r="C1037" s="135" t="s">
        <v>781</v>
      </c>
      <c r="D1037" s="135">
        <v>10</v>
      </c>
      <c r="E1037" s="343">
        <f t="shared" si="16"/>
        <v>0.66200000000000003</v>
      </c>
    </row>
    <row r="1038" spans="1:5" ht="15.75" thickBot="1" x14ac:dyDescent="0.3">
      <c r="A1038" s="135" t="s">
        <v>4324</v>
      </c>
      <c r="B1038" s="135" t="s">
        <v>559</v>
      </c>
      <c r="C1038" s="135" t="s">
        <v>781</v>
      </c>
      <c r="D1038" s="135">
        <v>10</v>
      </c>
      <c r="E1038" s="343">
        <f t="shared" si="16"/>
        <v>0.66200000000000003</v>
      </c>
    </row>
    <row r="1039" spans="1:5" ht="15.75" thickBot="1" x14ac:dyDescent="0.3">
      <c r="A1039" s="135" t="s">
        <v>2458</v>
      </c>
      <c r="B1039" s="135" t="s">
        <v>592</v>
      </c>
      <c r="C1039" s="135" t="s">
        <v>781</v>
      </c>
      <c r="D1039" s="135">
        <v>10</v>
      </c>
      <c r="E1039" s="343">
        <f t="shared" si="16"/>
        <v>0.66200000000000003</v>
      </c>
    </row>
    <row r="1040" spans="1:5" ht="15.75" thickBot="1" x14ac:dyDescent="0.3">
      <c r="A1040" s="135" t="s">
        <v>1358</v>
      </c>
      <c r="B1040" s="135" t="s">
        <v>589</v>
      </c>
      <c r="C1040" s="135" t="s">
        <v>781</v>
      </c>
      <c r="D1040" s="135">
        <v>10</v>
      </c>
      <c r="E1040" s="343">
        <f t="shared" si="16"/>
        <v>0.66200000000000003</v>
      </c>
    </row>
    <row r="1041" spans="1:5" ht="15.75" thickBot="1" x14ac:dyDescent="0.3">
      <c r="A1041" s="135" t="s">
        <v>2003</v>
      </c>
      <c r="B1041" s="135" t="s">
        <v>589</v>
      </c>
      <c r="C1041" s="135" t="s">
        <v>781</v>
      </c>
      <c r="D1041" s="135">
        <v>10</v>
      </c>
      <c r="E1041" s="343">
        <f t="shared" si="16"/>
        <v>0.66200000000000003</v>
      </c>
    </row>
    <row r="1042" spans="1:5" ht="15.75" thickBot="1" x14ac:dyDescent="0.3">
      <c r="A1042" s="135" t="s">
        <v>1037</v>
      </c>
      <c r="B1042" s="135" t="s">
        <v>718</v>
      </c>
      <c r="C1042" s="135" t="s">
        <v>781</v>
      </c>
      <c r="D1042" s="135">
        <v>10</v>
      </c>
      <c r="E1042" s="343">
        <f t="shared" si="16"/>
        <v>0.66200000000000003</v>
      </c>
    </row>
    <row r="1043" spans="1:5" ht="15.75" thickBot="1" x14ac:dyDescent="0.3">
      <c r="A1043" s="135" t="s">
        <v>4983</v>
      </c>
      <c r="B1043" s="135" t="s">
        <v>781</v>
      </c>
      <c r="C1043" s="135" t="s">
        <v>781</v>
      </c>
      <c r="D1043" s="135">
        <v>10</v>
      </c>
      <c r="E1043" s="343">
        <f t="shared" si="16"/>
        <v>0.66200000000000003</v>
      </c>
    </row>
    <row r="1044" spans="1:5" ht="15.75" thickBot="1" x14ac:dyDescent="0.3">
      <c r="A1044" s="135" t="s">
        <v>4982</v>
      </c>
      <c r="B1044" s="135" t="s">
        <v>1700</v>
      </c>
      <c r="C1044" s="135" t="s">
        <v>781</v>
      </c>
      <c r="D1044" s="135">
        <v>10</v>
      </c>
      <c r="E1044" s="343">
        <f t="shared" si="16"/>
        <v>0.66200000000000003</v>
      </c>
    </row>
    <row r="1045" spans="1:5" ht="15.75" thickBot="1" x14ac:dyDescent="0.3">
      <c r="A1045" s="135" t="s">
        <v>4981</v>
      </c>
      <c r="B1045" s="135" t="s">
        <v>1700</v>
      </c>
      <c r="C1045" s="135" t="s">
        <v>781</v>
      </c>
      <c r="D1045" s="135">
        <v>10</v>
      </c>
      <c r="E1045" s="343">
        <f t="shared" si="16"/>
        <v>0.66200000000000003</v>
      </c>
    </row>
    <row r="1046" spans="1:5" ht="15.75" thickBot="1" x14ac:dyDescent="0.3">
      <c r="A1046" s="135" t="s">
        <v>4980</v>
      </c>
      <c r="B1046" s="135" t="s">
        <v>589</v>
      </c>
      <c r="C1046" s="135" t="s">
        <v>781</v>
      </c>
      <c r="D1046" s="135">
        <v>10</v>
      </c>
      <c r="E1046" s="343">
        <f t="shared" si="16"/>
        <v>0.66200000000000003</v>
      </c>
    </row>
    <row r="1047" spans="1:5" ht="15.75" thickBot="1" x14ac:dyDescent="0.3">
      <c r="A1047" s="135" t="s">
        <v>4979</v>
      </c>
      <c r="B1047" s="135" t="s">
        <v>781</v>
      </c>
      <c r="C1047" s="135" t="s">
        <v>781</v>
      </c>
      <c r="D1047" s="135">
        <v>10</v>
      </c>
      <c r="E1047" s="343">
        <f t="shared" si="16"/>
        <v>0.66200000000000003</v>
      </c>
    </row>
    <row r="1048" spans="1:5" ht="15.75" thickBot="1" x14ac:dyDescent="0.3">
      <c r="A1048" s="135" t="s">
        <v>4978</v>
      </c>
      <c r="B1048" s="135" t="s">
        <v>781</v>
      </c>
      <c r="C1048" s="135" t="s">
        <v>781</v>
      </c>
      <c r="D1048" s="135">
        <v>10</v>
      </c>
      <c r="E1048" s="343">
        <f t="shared" si="16"/>
        <v>0.66200000000000003</v>
      </c>
    </row>
    <row r="1049" spans="1:5" ht="15.75" thickBot="1" x14ac:dyDescent="0.3">
      <c r="A1049" s="135" t="s">
        <v>4977</v>
      </c>
      <c r="B1049" s="135" t="s">
        <v>645</v>
      </c>
      <c r="C1049" s="135" t="s">
        <v>589</v>
      </c>
      <c r="D1049" s="135">
        <v>10</v>
      </c>
      <c r="E1049" s="343">
        <f t="shared" si="16"/>
        <v>0.66200000000000003</v>
      </c>
    </row>
    <row r="1050" spans="1:5" ht="15.75" thickBot="1" x14ac:dyDescent="0.3">
      <c r="A1050" s="135" t="s">
        <v>4976</v>
      </c>
      <c r="B1050" s="135" t="s">
        <v>1554</v>
      </c>
      <c r="C1050" s="135" t="s">
        <v>781</v>
      </c>
      <c r="D1050" s="135">
        <v>10</v>
      </c>
      <c r="E1050" s="343">
        <f t="shared" si="16"/>
        <v>0.66200000000000003</v>
      </c>
    </row>
    <row r="1051" spans="1:5" ht="15.75" thickBot="1" x14ac:dyDescent="0.3">
      <c r="A1051" s="135" t="s">
        <v>784</v>
      </c>
      <c r="B1051" s="135" t="s">
        <v>699</v>
      </c>
      <c r="C1051" s="135" t="s">
        <v>781</v>
      </c>
      <c r="D1051" s="135">
        <v>10</v>
      </c>
      <c r="E1051" s="343">
        <f t="shared" si="16"/>
        <v>0.66200000000000003</v>
      </c>
    </row>
    <row r="1052" spans="1:5" ht="15.75" thickBot="1" x14ac:dyDescent="0.3">
      <c r="A1052" s="135" t="s">
        <v>4975</v>
      </c>
      <c r="B1052" s="135" t="s">
        <v>781</v>
      </c>
      <c r="C1052" s="135" t="s">
        <v>781</v>
      </c>
      <c r="D1052" s="135">
        <v>10</v>
      </c>
      <c r="E1052" s="343">
        <f t="shared" si="16"/>
        <v>0.66200000000000003</v>
      </c>
    </row>
    <row r="1053" spans="1:5" ht="15.75" thickBot="1" x14ac:dyDescent="0.3">
      <c r="A1053" s="135" t="s">
        <v>954</v>
      </c>
      <c r="B1053" s="135" t="s">
        <v>699</v>
      </c>
      <c r="C1053" s="135" t="s">
        <v>781</v>
      </c>
      <c r="D1053" s="135">
        <v>10</v>
      </c>
      <c r="E1053" s="343">
        <f t="shared" si="16"/>
        <v>0.66200000000000003</v>
      </c>
    </row>
    <row r="1054" spans="1:5" ht="15.75" thickBot="1" x14ac:dyDescent="0.3">
      <c r="A1054" s="135" t="s">
        <v>1190</v>
      </c>
      <c r="B1054" s="135" t="s">
        <v>557</v>
      </c>
      <c r="C1054" s="135" t="s">
        <v>781</v>
      </c>
      <c r="D1054" s="135">
        <v>10</v>
      </c>
      <c r="E1054" s="343">
        <f t="shared" si="16"/>
        <v>0.66200000000000003</v>
      </c>
    </row>
    <row r="1055" spans="1:5" ht="15.75" thickBot="1" x14ac:dyDescent="0.3">
      <c r="A1055" s="135" t="s">
        <v>4974</v>
      </c>
      <c r="B1055" s="135" t="s">
        <v>781</v>
      </c>
      <c r="C1055" s="135" t="s">
        <v>781</v>
      </c>
      <c r="D1055" s="135">
        <v>10</v>
      </c>
      <c r="E1055" s="343">
        <f t="shared" si="16"/>
        <v>0.66200000000000003</v>
      </c>
    </row>
    <row r="1056" spans="1:5" ht="15.75" thickBot="1" x14ac:dyDescent="0.3">
      <c r="A1056" s="135" t="s">
        <v>4973</v>
      </c>
      <c r="B1056" s="135" t="s">
        <v>781</v>
      </c>
      <c r="C1056" s="135" t="s">
        <v>781</v>
      </c>
      <c r="D1056" s="135">
        <v>10</v>
      </c>
      <c r="E1056" s="343">
        <f t="shared" si="16"/>
        <v>0.66200000000000003</v>
      </c>
    </row>
    <row r="1057" spans="1:5" ht="15.75" thickBot="1" x14ac:dyDescent="0.3">
      <c r="A1057" s="135" t="s">
        <v>4193</v>
      </c>
      <c r="B1057" s="135" t="s">
        <v>617</v>
      </c>
      <c r="C1057" s="135" t="s">
        <v>781</v>
      </c>
      <c r="D1057" s="135">
        <v>10</v>
      </c>
      <c r="E1057" s="343">
        <f t="shared" si="16"/>
        <v>0.66200000000000003</v>
      </c>
    </row>
    <row r="1058" spans="1:5" ht="15.75" thickBot="1" x14ac:dyDescent="0.3">
      <c r="A1058" s="135" t="s">
        <v>1594</v>
      </c>
      <c r="B1058" s="135" t="s">
        <v>677</v>
      </c>
      <c r="C1058" s="135" t="s">
        <v>781</v>
      </c>
      <c r="D1058" s="135">
        <v>10</v>
      </c>
      <c r="E1058" s="343">
        <f t="shared" si="16"/>
        <v>0.66200000000000003</v>
      </c>
    </row>
    <row r="1059" spans="1:5" ht="15.75" thickBot="1" x14ac:dyDescent="0.3">
      <c r="A1059" s="135" t="s">
        <v>1297</v>
      </c>
      <c r="B1059" s="135" t="s">
        <v>641</v>
      </c>
      <c r="C1059" s="135" t="s">
        <v>781</v>
      </c>
      <c r="D1059" s="135">
        <v>10</v>
      </c>
      <c r="E1059" s="343">
        <f t="shared" si="16"/>
        <v>0.66200000000000003</v>
      </c>
    </row>
    <row r="1060" spans="1:5" ht="15.75" thickBot="1" x14ac:dyDescent="0.3">
      <c r="A1060" s="135" t="s">
        <v>870</v>
      </c>
      <c r="B1060" s="135" t="s">
        <v>706</v>
      </c>
      <c r="C1060" s="135" t="s">
        <v>781</v>
      </c>
      <c r="D1060" s="135">
        <v>10</v>
      </c>
      <c r="E1060" s="343">
        <f t="shared" si="16"/>
        <v>0.66200000000000003</v>
      </c>
    </row>
    <row r="1061" spans="1:5" ht="15.75" thickBot="1" x14ac:dyDescent="0.3">
      <c r="A1061" s="135" t="s">
        <v>4972</v>
      </c>
      <c r="B1061" s="135" t="s">
        <v>781</v>
      </c>
      <c r="C1061" s="135" t="s">
        <v>781</v>
      </c>
      <c r="D1061" s="135">
        <v>9</v>
      </c>
      <c r="E1061" s="343">
        <f t="shared" si="16"/>
        <v>0.64</v>
      </c>
    </row>
    <row r="1062" spans="1:5" ht="15.75" thickBot="1" x14ac:dyDescent="0.3">
      <c r="A1062" s="135" t="s">
        <v>2969</v>
      </c>
      <c r="B1062" s="135" t="s">
        <v>579</v>
      </c>
      <c r="C1062" s="135" t="s">
        <v>781</v>
      </c>
      <c r="D1062" s="135">
        <v>9</v>
      </c>
      <c r="E1062" s="343">
        <f t="shared" si="16"/>
        <v>0.64</v>
      </c>
    </row>
    <row r="1063" spans="1:5" ht="15.75" thickBot="1" x14ac:dyDescent="0.3">
      <c r="A1063" s="135" t="s">
        <v>4971</v>
      </c>
      <c r="B1063" s="135" t="s">
        <v>781</v>
      </c>
      <c r="C1063" s="135" t="s">
        <v>781</v>
      </c>
      <c r="D1063" s="135">
        <v>9</v>
      </c>
      <c r="E1063" s="343">
        <f t="shared" si="16"/>
        <v>0.64</v>
      </c>
    </row>
    <row r="1064" spans="1:5" ht="15.75" thickBot="1" x14ac:dyDescent="0.3">
      <c r="A1064" s="135" t="s">
        <v>4791</v>
      </c>
      <c r="B1064" s="135" t="s">
        <v>341</v>
      </c>
      <c r="C1064" s="135" t="s">
        <v>781</v>
      </c>
      <c r="D1064" s="135">
        <v>9</v>
      </c>
      <c r="E1064" s="343">
        <f t="shared" si="16"/>
        <v>0.64</v>
      </c>
    </row>
    <row r="1065" spans="1:5" ht="15.75" thickBot="1" x14ac:dyDescent="0.3">
      <c r="A1065" s="135" t="s">
        <v>4970</v>
      </c>
      <c r="B1065" s="135" t="s">
        <v>576</v>
      </c>
      <c r="C1065" s="135" t="s">
        <v>781</v>
      </c>
      <c r="D1065" s="135">
        <v>9</v>
      </c>
      <c r="E1065" s="343">
        <f t="shared" si="16"/>
        <v>0.64</v>
      </c>
    </row>
    <row r="1066" spans="1:5" ht="15.75" thickBot="1" x14ac:dyDescent="0.3">
      <c r="A1066" s="135" t="s">
        <v>3731</v>
      </c>
      <c r="B1066" s="135" t="s">
        <v>579</v>
      </c>
      <c r="C1066" s="135" t="s">
        <v>781</v>
      </c>
      <c r="D1066" s="135">
        <v>9</v>
      </c>
      <c r="E1066" s="343">
        <f t="shared" si="16"/>
        <v>0.64</v>
      </c>
    </row>
    <row r="1067" spans="1:5" ht="15.75" thickBot="1" x14ac:dyDescent="0.3">
      <c r="A1067" s="135" t="s">
        <v>4969</v>
      </c>
      <c r="B1067" s="135" t="s">
        <v>781</v>
      </c>
      <c r="C1067" s="135" t="s">
        <v>781</v>
      </c>
      <c r="D1067" s="135">
        <v>9</v>
      </c>
      <c r="E1067" s="343">
        <f t="shared" si="16"/>
        <v>0.64</v>
      </c>
    </row>
    <row r="1068" spans="1:5" ht="15.75" thickBot="1" x14ac:dyDescent="0.3">
      <c r="A1068" s="135" t="s">
        <v>4968</v>
      </c>
      <c r="B1068" s="135" t="s">
        <v>583</v>
      </c>
      <c r="C1068" s="135" t="s">
        <v>781</v>
      </c>
      <c r="D1068" s="135">
        <v>9</v>
      </c>
      <c r="E1068" s="343">
        <f t="shared" si="16"/>
        <v>0.64</v>
      </c>
    </row>
    <row r="1069" spans="1:5" ht="15.75" thickBot="1" x14ac:dyDescent="0.3">
      <c r="A1069" s="135" t="s">
        <v>4967</v>
      </c>
      <c r="B1069" s="135" t="s">
        <v>781</v>
      </c>
      <c r="C1069" s="135" t="s">
        <v>781</v>
      </c>
      <c r="D1069" s="135">
        <v>9</v>
      </c>
      <c r="E1069" s="343">
        <f t="shared" si="16"/>
        <v>0.64</v>
      </c>
    </row>
    <row r="1070" spans="1:5" ht="15.75" thickBot="1" x14ac:dyDescent="0.3">
      <c r="A1070" s="135" t="s">
        <v>4966</v>
      </c>
      <c r="B1070" s="135" t="s">
        <v>623</v>
      </c>
      <c r="C1070" s="135" t="s">
        <v>781</v>
      </c>
      <c r="D1070" s="135">
        <v>9</v>
      </c>
      <c r="E1070" s="343">
        <f t="shared" si="16"/>
        <v>0.64</v>
      </c>
    </row>
    <row r="1071" spans="1:5" ht="15.75" thickBot="1" x14ac:dyDescent="0.3">
      <c r="A1071" s="135" t="s">
        <v>4965</v>
      </c>
      <c r="B1071" s="135" t="s">
        <v>623</v>
      </c>
      <c r="C1071" s="135" t="s">
        <v>781</v>
      </c>
      <c r="D1071" s="135">
        <v>9</v>
      </c>
      <c r="E1071" s="343">
        <f t="shared" si="16"/>
        <v>0.64</v>
      </c>
    </row>
    <row r="1072" spans="1:5" ht="15.75" thickBot="1" x14ac:dyDescent="0.3">
      <c r="A1072" s="135" t="s">
        <v>4964</v>
      </c>
      <c r="B1072" s="135" t="s">
        <v>781</v>
      </c>
      <c r="C1072" s="135" t="s">
        <v>781</v>
      </c>
      <c r="D1072" s="135">
        <v>9</v>
      </c>
      <c r="E1072" s="343">
        <f t="shared" si="16"/>
        <v>0.64</v>
      </c>
    </row>
    <row r="1073" spans="1:5" ht="15.75" thickBot="1" x14ac:dyDescent="0.3">
      <c r="A1073" s="135" t="s">
        <v>790</v>
      </c>
      <c r="B1073" s="135" t="s">
        <v>341</v>
      </c>
      <c r="C1073" s="135" t="s">
        <v>781</v>
      </c>
      <c r="D1073" s="135">
        <v>9</v>
      </c>
      <c r="E1073" s="343">
        <f t="shared" si="16"/>
        <v>0.64</v>
      </c>
    </row>
    <row r="1074" spans="1:5" ht="15.75" thickBot="1" x14ac:dyDescent="0.3">
      <c r="A1074" s="135" t="s">
        <v>4963</v>
      </c>
      <c r="B1074" s="135" t="s">
        <v>781</v>
      </c>
      <c r="C1074" s="135" t="s">
        <v>781</v>
      </c>
      <c r="D1074" s="135">
        <v>9</v>
      </c>
      <c r="E1074" s="343">
        <f t="shared" si="16"/>
        <v>0.64</v>
      </c>
    </row>
    <row r="1075" spans="1:5" ht="15.75" thickBot="1" x14ac:dyDescent="0.3">
      <c r="A1075" s="135" t="s">
        <v>4962</v>
      </c>
      <c r="B1075" s="135" t="s">
        <v>738</v>
      </c>
      <c r="C1075" s="135" t="s">
        <v>781</v>
      </c>
      <c r="D1075" s="135">
        <v>9</v>
      </c>
      <c r="E1075" s="343">
        <f t="shared" si="16"/>
        <v>0.64</v>
      </c>
    </row>
    <row r="1076" spans="1:5" ht="15.75" thickBot="1" x14ac:dyDescent="0.3">
      <c r="A1076" s="135" t="s">
        <v>4961</v>
      </c>
      <c r="B1076" s="135" t="s">
        <v>781</v>
      </c>
      <c r="C1076" s="135" t="s">
        <v>781</v>
      </c>
      <c r="D1076" s="135">
        <v>9</v>
      </c>
      <c r="E1076" s="343">
        <f t="shared" si="16"/>
        <v>0.64</v>
      </c>
    </row>
    <row r="1077" spans="1:5" ht="15.75" thickBot="1" x14ac:dyDescent="0.3">
      <c r="A1077" s="135" t="s">
        <v>4960</v>
      </c>
      <c r="B1077" s="135" t="s">
        <v>569</v>
      </c>
      <c r="C1077" s="135" t="s">
        <v>781</v>
      </c>
      <c r="D1077" s="135">
        <v>9</v>
      </c>
      <c r="E1077" s="343">
        <f t="shared" si="16"/>
        <v>0.64</v>
      </c>
    </row>
    <row r="1078" spans="1:5" ht="15.75" thickBot="1" x14ac:dyDescent="0.3">
      <c r="A1078" s="135" t="s">
        <v>584</v>
      </c>
      <c r="B1078" s="135" t="s">
        <v>569</v>
      </c>
      <c r="C1078" s="135" t="s">
        <v>781</v>
      </c>
      <c r="D1078" s="135">
        <v>9</v>
      </c>
      <c r="E1078" s="343">
        <f t="shared" si="16"/>
        <v>0.64</v>
      </c>
    </row>
    <row r="1079" spans="1:5" ht="15.75" thickBot="1" x14ac:dyDescent="0.3">
      <c r="A1079" s="135" t="s">
        <v>4959</v>
      </c>
      <c r="B1079" s="135" t="s">
        <v>1554</v>
      </c>
      <c r="C1079" s="135" t="s">
        <v>781</v>
      </c>
      <c r="D1079" s="135">
        <v>9</v>
      </c>
      <c r="E1079" s="343">
        <f t="shared" si="16"/>
        <v>0.64</v>
      </c>
    </row>
    <row r="1080" spans="1:5" ht="15.75" thickBot="1" x14ac:dyDescent="0.3">
      <c r="A1080" s="135" t="s">
        <v>4958</v>
      </c>
      <c r="B1080" s="135" t="s">
        <v>1554</v>
      </c>
      <c r="C1080" s="135" t="s">
        <v>627</v>
      </c>
      <c r="D1080" s="135">
        <v>9</v>
      </c>
      <c r="E1080" s="343">
        <f t="shared" si="16"/>
        <v>0.64</v>
      </c>
    </row>
    <row r="1081" spans="1:5" ht="15.75" thickBot="1" x14ac:dyDescent="0.3">
      <c r="A1081" s="135" t="s">
        <v>588</v>
      </c>
      <c r="B1081" s="135" t="s">
        <v>576</v>
      </c>
      <c r="C1081" s="135" t="s">
        <v>781</v>
      </c>
      <c r="D1081" s="135">
        <v>9</v>
      </c>
      <c r="E1081" s="343">
        <f t="shared" si="16"/>
        <v>0.64</v>
      </c>
    </row>
    <row r="1082" spans="1:5" ht="15.75" thickBot="1" x14ac:dyDescent="0.3">
      <c r="A1082" s="135" t="s">
        <v>1176</v>
      </c>
      <c r="B1082" s="135" t="s">
        <v>576</v>
      </c>
      <c r="C1082" s="135" t="s">
        <v>781</v>
      </c>
      <c r="D1082" s="135">
        <v>9</v>
      </c>
      <c r="E1082" s="343">
        <f t="shared" si="16"/>
        <v>0.64</v>
      </c>
    </row>
    <row r="1083" spans="1:5" ht="15.75" thickBot="1" x14ac:dyDescent="0.3">
      <c r="A1083" s="135" t="s">
        <v>3391</v>
      </c>
      <c r="B1083" s="135" t="s">
        <v>341</v>
      </c>
      <c r="C1083" s="135" t="s">
        <v>781</v>
      </c>
      <c r="D1083" s="135">
        <v>9</v>
      </c>
      <c r="E1083" s="343">
        <f t="shared" si="16"/>
        <v>0.64</v>
      </c>
    </row>
    <row r="1084" spans="1:5" ht="15.75" thickBot="1" x14ac:dyDescent="0.3">
      <c r="A1084" s="135" t="s">
        <v>4957</v>
      </c>
      <c r="B1084" s="135" t="s">
        <v>569</v>
      </c>
      <c r="C1084" s="135" t="s">
        <v>781</v>
      </c>
      <c r="D1084" s="135">
        <v>9</v>
      </c>
      <c r="E1084" s="343">
        <f t="shared" si="16"/>
        <v>0.64</v>
      </c>
    </row>
    <row r="1085" spans="1:5" ht="15.75" thickBot="1" x14ac:dyDescent="0.3">
      <c r="A1085" s="135" t="s">
        <v>4956</v>
      </c>
      <c r="B1085" s="135" t="s">
        <v>781</v>
      </c>
      <c r="C1085" s="135" t="s">
        <v>781</v>
      </c>
      <c r="D1085" s="135">
        <v>9</v>
      </c>
      <c r="E1085" s="343">
        <f t="shared" si="16"/>
        <v>0.64</v>
      </c>
    </row>
    <row r="1086" spans="1:5" ht="15.75" thickBot="1" x14ac:dyDescent="0.3">
      <c r="A1086" s="135" t="s">
        <v>4955</v>
      </c>
      <c r="B1086" s="135" t="s">
        <v>569</v>
      </c>
      <c r="C1086" s="135" t="s">
        <v>781</v>
      </c>
      <c r="D1086" s="135">
        <v>9</v>
      </c>
      <c r="E1086" s="343">
        <f t="shared" si="16"/>
        <v>0.64</v>
      </c>
    </row>
    <row r="1087" spans="1:5" ht="15.75" thickBot="1" x14ac:dyDescent="0.3">
      <c r="A1087" s="135" t="s">
        <v>4954</v>
      </c>
      <c r="B1087" s="135" t="s">
        <v>688</v>
      </c>
      <c r="C1087" s="135" t="s">
        <v>491</v>
      </c>
      <c r="D1087" s="135">
        <v>9</v>
      </c>
      <c r="E1087" s="343">
        <f t="shared" si="16"/>
        <v>0.64</v>
      </c>
    </row>
    <row r="1088" spans="1:5" ht="15.75" thickBot="1" x14ac:dyDescent="0.3">
      <c r="A1088" s="135" t="s">
        <v>4953</v>
      </c>
      <c r="B1088" s="135" t="s">
        <v>491</v>
      </c>
      <c r="C1088" s="135" t="s">
        <v>688</v>
      </c>
      <c r="D1088" s="135">
        <v>9</v>
      </c>
      <c r="E1088" s="343">
        <f t="shared" si="16"/>
        <v>0.64</v>
      </c>
    </row>
    <row r="1089" spans="1:5" ht="15.75" thickBot="1" x14ac:dyDescent="0.3">
      <c r="A1089" s="135" t="s">
        <v>4952</v>
      </c>
      <c r="B1089" s="135" t="s">
        <v>569</v>
      </c>
      <c r="C1089" s="135" t="s">
        <v>781</v>
      </c>
      <c r="D1089" s="135">
        <v>9</v>
      </c>
      <c r="E1089" s="343">
        <f t="shared" si="16"/>
        <v>0.64</v>
      </c>
    </row>
    <row r="1090" spans="1:5" ht="15.75" thickBot="1" x14ac:dyDescent="0.3">
      <c r="A1090" s="135" t="s">
        <v>1090</v>
      </c>
      <c r="B1090" s="135" t="s">
        <v>569</v>
      </c>
      <c r="C1090" s="135" t="s">
        <v>781</v>
      </c>
      <c r="D1090" s="135">
        <v>9</v>
      </c>
      <c r="E1090" s="343">
        <f t="shared" si="16"/>
        <v>0.64</v>
      </c>
    </row>
    <row r="1091" spans="1:5" ht="15.75" thickBot="1" x14ac:dyDescent="0.3">
      <c r="A1091" s="135" t="s">
        <v>4951</v>
      </c>
      <c r="B1091" s="135" t="s">
        <v>565</v>
      </c>
      <c r="C1091" s="135" t="s">
        <v>781</v>
      </c>
      <c r="D1091" s="135">
        <v>9</v>
      </c>
      <c r="E1091" s="343">
        <f t="shared" si="16"/>
        <v>0.64</v>
      </c>
    </row>
    <row r="1092" spans="1:5" ht="15.75" thickBot="1" x14ac:dyDescent="0.3">
      <c r="A1092" s="135" t="s">
        <v>4950</v>
      </c>
      <c r="B1092" s="135" t="s">
        <v>565</v>
      </c>
      <c r="C1092" s="135" t="s">
        <v>781</v>
      </c>
      <c r="D1092" s="135">
        <v>9</v>
      </c>
      <c r="E1092" s="343">
        <f t="shared" si="16"/>
        <v>0.64</v>
      </c>
    </row>
    <row r="1093" spans="1:5" ht="15.75" thickBot="1" x14ac:dyDescent="0.3">
      <c r="A1093" s="135" t="s">
        <v>4949</v>
      </c>
      <c r="B1093" s="135" t="s">
        <v>781</v>
      </c>
      <c r="C1093" s="135" t="s">
        <v>781</v>
      </c>
      <c r="D1093" s="135">
        <v>9</v>
      </c>
      <c r="E1093" s="343">
        <f t="shared" si="16"/>
        <v>0.64</v>
      </c>
    </row>
    <row r="1094" spans="1:5" ht="15.75" thickBot="1" x14ac:dyDescent="0.3">
      <c r="A1094" s="135" t="s">
        <v>4948</v>
      </c>
      <c r="B1094" s="135" t="s">
        <v>781</v>
      </c>
      <c r="C1094" s="135" t="s">
        <v>781</v>
      </c>
      <c r="D1094" s="135">
        <v>9</v>
      </c>
      <c r="E1094" s="343">
        <f t="shared" si="16"/>
        <v>0.64</v>
      </c>
    </row>
    <row r="1095" spans="1:5" ht="15.75" thickBot="1" x14ac:dyDescent="0.3">
      <c r="A1095" s="135" t="s">
        <v>4947</v>
      </c>
      <c r="B1095" s="135" t="s">
        <v>781</v>
      </c>
      <c r="C1095" s="135" t="s">
        <v>781</v>
      </c>
      <c r="D1095" s="135">
        <v>9</v>
      </c>
      <c r="E1095" s="343">
        <f t="shared" ref="E1095:E1158" si="17">_xlfn.PERCENTRANK.INC(D$5:D$3125,D1095)</f>
        <v>0.64</v>
      </c>
    </row>
    <row r="1096" spans="1:5" ht="15.75" thickBot="1" x14ac:dyDescent="0.3">
      <c r="A1096" s="135" t="s">
        <v>4946</v>
      </c>
      <c r="B1096" s="135" t="s">
        <v>576</v>
      </c>
      <c r="C1096" s="135" t="s">
        <v>781</v>
      </c>
      <c r="D1096" s="135">
        <v>9</v>
      </c>
      <c r="E1096" s="343">
        <f t="shared" si="17"/>
        <v>0.64</v>
      </c>
    </row>
    <row r="1097" spans="1:5" ht="15.75" thickBot="1" x14ac:dyDescent="0.3">
      <c r="A1097" s="135" t="s">
        <v>299</v>
      </c>
      <c r="B1097" s="135" t="s">
        <v>491</v>
      </c>
      <c r="C1097" s="135" t="s">
        <v>781</v>
      </c>
      <c r="D1097" s="135">
        <v>9</v>
      </c>
      <c r="E1097" s="343">
        <f t="shared" si="17"/>
        <v>0.64</v>
      </c>
    </row>
    <row r="1098" spans="1:5" ht="15.75" thickBot="1" x14ac:dyDescent="0.3">
      <c r="A1098" s="135" t="s">
        <v>4945</v>
      </c>
      <c r="B1098" s="135" t="s">
        <v>781</v>
      </c>
      <c r="C1098" s="135" t="s">
        <v>781</v>
      </c>
      <c r="D1098" s="135">
        <v>9</v>
      </c>
      <c r="E1098" s="343">
        <f t="shared" si="17"/>
        <v>0.64</v>
      </c>
    </row>
    <row r="1099" spans="1:5" ht="15.75" thickBot="1" x14ac:dyDescent="0.3">
      <c r="A1099" s="135" t="s">
        <v>624</v>
      </c>
      <c r="B1099" s="135" t="s">
        <v>606</v>
      </c>
      <c r="C1099" s="135" t="s">
        <v>781</v>
      </c>
      <c r="D1099" s="135">
        <v>9</v>
      </c>
      <c r="E1099" s="343">
        <f t="shared" si="17"/>
        <v>0.64</v>
      </c>
    </row>
    <row r="1100" spans="1:5" ht="15.75" thickBot="1" x14ac:dyDescent="0.3">
      <c r="A1100" s="135" t="s">
        <v>4944</v>
      </c>
      <c r="B1100" s="135" t="s">
        <v>781</v>
      </c>
      <c r="C1100" s="135" t="s">
        <v>781</v>
      </c>
      <c r="D1100" s="135">
        <v>9</v>
      </c>
      <c r="E1100" s="343">
        <f t="shared" si="17"/>
        <v>0.64</v>
      </c>
    </row>
    <row r="1101" spans="1:5" ht="15.75" thickBot="1" x14ac:dyDescent="0.3">
      <c r="A1101" s="135" t="s">
        <v>4943</v>
      </c>
      <c r="B1101" s="135" t="s">
        <v>634</v>
      </c>
      <c r="C1101" s="135" t="s">
        <v>781</v>
      </c>
      <c r="D1101" s="135">
        <v>9</v>
      </c>
      <c r="E1101" s="343">
        <f t="shared" si="17"/>
        <v>0.64</v>
      </c>
    </row>
    <row r="1102" spans="1:5" ht="15.75" thickBot="1" x14ac:dyDescent="0.3">
      <c r="A1102" s="135" t="s">
        <v>4942</v>
      </c>
      <c r="B1102" s="135" t="s">
        <v>781</v>
      </c>
      <c r="C1102" s="135" t="s">
        <v>781</v>
      </c>
      <c r="D1102" s="135">
        <v>9</v>
      </c>
      <c r="E1102" s="343">
        <f t="shared" si="17"/>
        <v>0.64</v>
      </c>
    </row>
    <row r="1103" spans="1:5" ht="15.75" thickBot="1" x14ac:dyDescent="0.3">
      <c r="A1103" s="135" t="s">
        <v>4941</v>
      </c>
      <c r="B1103" s="135" t="s">
        <v>1067</v>
      </c>
      <c r="C1103" s="135" t="s">
        <v>781</v>
      </c>
      <c r="D1103" s="135">
        <v>9</v>
      </c>
      <c r="E1103" s="343">
        <f t="shared" si="17"/>
        <v>0.64</v>
      </c>
    </row>
    <row r="1104" spans="1:5" ht="15.75" thickBot="1" x14ac:dyDescent="0.3">
      <c r="A1104" s="135" t="s">
        <v>635</v>
      </c>
      <c r="B1104" s="135" t="s">
        <v>675</v>
      </c>
      <c r="C1104" s="135" t="s">
        <v>781</v>
      </c>
      <c r="D1104" s="135">
        <v>9</v>
      </c>
      <c r="E1104" s="343">
        <f t="shared" si="17"/>
        <v>0.64</v>
      </c>
    </row>
    <row r="1105" spans="1:5" ht="15.75" thickBot="1" x14ac:dyDescent="0.3">
      <c r="A1105" s="135" t="s">
        <v>3652</v>
      </c>
      <c r="B1105" s="135" t="s">
        <v>1079</v>
      </c>
      <c r="C1105" s="135" t="s">
        <v>781</v>
      </c>
      <c r="D1105" s="135">
        <v>9</v>
      </c>
      <c r="E1105" s="343">
        <f t="shared" si="17"/>
        <v>0.64</v>
      </c>
    </row>
    <row r="1106" spans="1:5" ht="15.75" thickBot="1" x14ac:dyDescent="0.3">
      <c r="A1106" s="135" t="s">
        <v>4940</v>
      </c>
      <c r="B1106" s="135" t="s">
        <v>1079</v>
      </c>
      <c r="C1106" s="135" t="s">
        <v>781</v>
      </c>
      <c r="D1106" s="135">
        <v>9</v>
      </c>
      <c r="E1106" s="343">
        <f t="shared" si="17"/>
        <v>0.64</v>
      </c>
    </row>
    <row r="1107" spans="1:5" ht="15.75" thickBot="1" x14ac:dyDescent="0.3">
      <c r="A1107" s="135" t="s">
        <v>4204</v>
      </c>
      <c r="B1107" s="135" t="s">
        <v>1079</v>
      </c>
      <c r="C1107" s="135" t="s">
        <v>781</v>
      </c>
      <c r="D1107" s="135">
        <v>9</v>
      </c>
      <c r="E1107" s="343">
        <f t="shared" si="17"/>
        <v>0.64</v>
      </c>
    </row>
    <row r="1108" spans="1:5" ht="15.75" thickBot="1" x14ac:dyDescent="0.3">
      <c r="A1108" s="135" t="s">
        <v>1830</v>
      </c>
      <c r="B1108" s="135" t="s">
        <v>592</v>
      </c>
      <c r="C1108" s="135" t="s">
        <v>706</v>
      </c>
      <c r="D1108" s="135">
        <v>9</v>
      </c>
      <c r="E1108" s="343">
        <f t="shared" si="17"/>
        <v>0.64</v>
      </c>
    </row>
    <row r="1109" spans="1:5" ht="15.75" thickBot="1" x14ac:dyDescent="0.3">
      <c r="A1109" s="135" t="s">
        <v>4939</v>
      </c>
      <c r="B1109" s="135" t="s">
        <v>781</v>
      </c>
      <c r="C1109" s="135" t="s">
        <v>781</v>
      </c>
      <c r="D1109" s="135">
        <v>9</v>
      </c>
      <c r="E1109" s="343">
        <f t="shared" si="17"/>
        <v>0.64</v>
      </c>
    </row>
    <row r="1110" spans="1:5" ht="15.75" thickBot="1" x14ac:dyDescent="0.3">
      <c r="A1110" s="135" t="s">
        <v>4938</v>
      </c>
      <c r="B1110" s="135" t="s">
        <v>781</v>
      </c>
      <c r="C1110" s="135" t="s">
        <v>781</v>
      </c>
      <c r="D1110" s="135">
        <v>9</v>
      </c>
      <c r="E1110" s="343">
        <f t="shared" si="17"/>
        <v>0.64</v>
      </c>
    </row>
    <row r="1111" spans="1:5" ht="15.75" thickBot="1" x14ac:dyDescent="0.3">
      <c r="A1111" s="135" t="s">
        <v>1136</v>
      </c>
      <c r="B1111" s="135" t="s">
        <v>718</v>
      </c>
      <c r="C1111" s="135" t="s">
        <v>781</v>
      </c>
      <c r="D1111" s="135">
        <v>9</v>
      </c>
      <c r="E1111" s="343">
        <f t="shared" si="17"/>
        <v>0.64</v>
      </c>
    </row>
    <row r="1112" spans="1:5" ht="15.75" thickBot="1" x14ac:dyDescent="0.3">
      <c r="A1112" s="135" t="s">
        <v>4937</v>
      </c>
      <c r="B1112" s="135" t="s">
        <v>718</v>
      </c>
      <c r="C1112" s="135" t="s">
        <v>781</v>
      </c>
      <c r="D1112" s="135">
        <v>9</v>
      </c>
      <c r="E1112" s="343">
        <f t="shared" si="17"/>
        <v>0.64</v>
      </c>
    </row>
    <row r="1113" spans="1:5" ht="15.75" thickBot="1" x14ac:dyDescent="0.3">
      <c r="A1113" s="135" t="s">
        <v>4936</v>
      </c>
      <c r="B1113" s="135" t="s">
        <v>781</v>
      </c>
      <c r="C1113" s="135" t="s">
        <v>781</v>
      </c>
      <c r="D1113" s="135">
        <v>9</v>
      </c>
      <c r="E1113" s="343">
        <f t="shared" si="17"/>
        <v>0.64</v>
      </c>
    </row>
    <row r="1114" spans="1:5" ht="15.75" thickBot="1" x14ac:dyDescent="0.3">
      <c r="A1114" s="135" t="s">
        <v>4935</v>
      </c>
      <c r="B1114" s="135" t="s">
        <v>1700</v>
      </c>
      <c r="C1114" s="135" t="s">
        <v>781</v>
      </c>
      <c r="D1114" s="135">
        <v>9</v>
      </c>
      <c r="E1114" s="343">
        <f t="shared" si="17"/>
        <v>0.64</v>
      </c>
    </row>
    <row r="1115" spans="1:5" ht="15.75" thickBot="1" x14ac:dyDescent="0.3">
      <c r="A1115" s="135" t="s">
        <v>928</v>
      </c>
      <c r="B1115" s="135" t="s">
        <v>611</v>
      </c>
      <c r="C1115" s="135" t="s">
        <v>781</v>
      </c>
      <c r="D1115" s="135">
        <v>9</v>
      </c>
      <c r="E1115" s="343">
        <f t="shared" si="17"/>
        <v>0.64</v>
      </c>
    </row>
    <row r="1116" spans="1:5" ht="15.75" thickBot="1" x14ac:dyDescent="0.3">
      <c r="A1116" s="135" t="s">
        <v>4934</v>
      </c>
      <c r="B1116" s="135" t="s">
        <v>781</v>
      </c>
      <c r="C1116" s="135" t="s">
        <v>781</v>
      </c>
      <c r="D1116" s="135">
        <v>9</v>
      </c>
      <c r="E1116" s="343">
        <f t="shared" si="17"/>
        <v>0.64</v>
      </c>
    </row>
    <row r="1117" spans="1:5" ht="15.75" thickBot="1" x14ac:dyDescent="0.3">
      <c r="A1117" s="135" t="s">
        <v>4933</v>
      </c>
      <c r="B1117" s="135" t="s">
        <v>677</v>
      </c>
      <c r="C1117" s="135" t="s">
        <v>781</v>
      </c>
      <c r="D1117" s="135">
        <v>9</v>
      </c>
      <c r="E1117" s="343">
        <f t="shared" si="17"/>
        <v>0.64</v>
      </c>
    </row>
    <row r="1118" spans="1:5" ht="15.75" thickBot="1" x14ac:dyDescent="0.3">
      <c r="A1118" s="135" t="s">
        <v>1845</v>
      </c>
      <c r="B1118" s="135" t="s">
        <v>645</v>
      </c>
      <c r="C1118" s="135" t="s">
        <v>781</v>
      </c>
      <c r="D1118" s="135">
        <v>9</v>
      </c>
      <c r="E1118" s="343">
        <f t="shared" si="17"/>
        <v>0.64</v>
      </c>
    </row>
    <row r="1119" spans="1:5" ht="15.75" thickBot="1" x14ac:dyDescent="0.3">
      <c r="A1119" s="135" t="s">
        <v>4932</v>
      </c>
      <c r="B1119" s="135" t="s">
        <v>781</v>
      </c>
      <c r="C1119" s="135" t="s">
        <v>781</v>
      </c>
      <c r="D1119" s="135">
        <v>9</v>
      </c>
      <c r="E1119" s="343">
        <f t="shared" si="17"/>
        <v>0.64</v>
      </c>
    </row>
    <row r="1120" spans="1:5" ht="15.75" thickBot="1" x14ac:dyDescent="0.3">
      <c r="A1120" s="135" t="s">
        <v>1316</v>
      </c>
      <c r="B1120" s="135" t="s">
        <v>603</v>
      </c>
      <c r="C1120" s="135" t="s">
        <v>781</v>
      </c>
      <c r="D1120" s="135">
        <v>9</v>
      </c>
      <c r="E1120" s="343">
        <f t="shared" si="17"/>
        <v>0.64</v>
      </c>
    </row>
    <row r="1121" spans="1:5" ht="15.75" thickBot="1" x14ac:dyDescent="0.3">
      <c r="A1121" s="135" t="s">
        <v>4931</v>
      </c>
      <c r="B1121" s="135" t="s">
        <v>781</v>
      </c>
      <c r="C1121" s="135" t="s">
        <v>781</v>
      </c>
      <c r="D1121" s="135">
        <v>9</v>
      </c>
      <c r="E1121" s="343">
        <f t="shared" si="17"/>
        <v>0.64</v>
      </c>
    </row>
    <row r="1122" spans="1:5" ht="15.75" thickBot="1" x14ac:dyDescent="0.3">
      <c r="A1122" s="135" t="s">
        <v>1830</v>
      </c>
      <c r="B1122" s="135" t="s">
        <v>706</v>
      </c>
      <c r="C1122" s="135" t="s">
        <v>557</v>
      </c>
      <c r="D1122" s="135">
        <v>9</v>
      </c>
      <c r="E1122" s="343">
        <f t="shared" si="17"/>
        <v>0.64</v>
      </c>
    </row>
    <row r="1123" spans="1:5" ht="15.75" thickBot="1" x14ac:dyDescent="0.3">
      <c r="A1123" s="135" t="s">
        <v>604</v>
      </c>
      <c r="B1123" s="135" t="s">
        <v>641</v>
      </c>
      <c r="C1123" s="135" t="s">
        <v>781</v>
      </c>
      <c r="D1123" s="135">
        <v>9</v>
      </c>
      <c r="E1123" s="343">
        <f t="shared" si="17"/>
        <v>0.64</v>
      </c>
    </row>
    <row r="1124" spans="1:5" ht="15.75" thickBot="1" x14ac:dyDescent="0.3">
      <c r="A1124" s="135" t="s">
        <v>4504</v>
      </c>
      <c r="B1124" s="135" t="s">
        <v>1402</v>
      </c>
      <c r="C1124" s="135" t="s">
        <v>781</v>
      </c>
      <c r="D1124" s="135">
        <v>9</v>
      </c>
      <c r="E1124" s="343">
        <f t="shared" si="17"/>
        <v>0.64</v>
      </c>
    </row>
    <row r="1125" spans="1:5" ht="15.75" thickBot="1" x14ac:dyDescent="0.3">
      <c r="A1125" s="135" t="s">
        <v>4930</v>
      </c>
      <c r="B1125" s="135" t="s">
        <v>781</v>
      </c>
      <c r="C1125" s="135" t="s">
        <v>781</v>
      </c>
      <c r="D1125" s="135">
        <v>9</v>
      </c>
      <c r="E1125" s="343">
        <f t="shared" si="17"/>
        <v>0.64</v>
      </c>
    </row>
    <row r="1126" spans="1:5" ht="15.75" thickBot="1" x14ac:dyDescent="0.3">
      <c r="A1126" s="135" t="s">
        <v>4045</v>
      </c>
      <c r="B1126" s="135" t="s">
        <v>617</v>
      </c>
      <c r="C1126" s="135" t="s">
        <v>781</v>
      </c>
      <c r="D1126" s="135">
        <v>9</v>
      </c>
      <c r="E1126" s="343">
        <f t="shared" si="17"/>
        <v>0.64</v>
      </c>
    </row>
    <row r="1127" spans="1:5" ht="15.75" thickBot="1" x14ac:dyDescent="0.3">
      <c r="A1127" s="135" t="s">
        <v>4929</v>
      </c>
      <c r="B1127" s="135" t="s">
        <v>617</v>
      </c>
      <c r="C1127" s="135" t="s">
        <v>781</v>
      </c>
      <c r="D1127" s="135">
        <v>9</v>
      </c>
      <c r="E1127" s="343">
        <f t="shared" si="17"/>
        <v>0.64</v>
      </c>
    </row>
    <row r="1128" spans="1:5" ht="15.75" thickBot="1" x14ac:dyDescent="0.3">
      <c r="A1128" s="135" t="s">
        <v>4928</v>
      </c>
      <c r="B1128" s="135" t="s">
        <v>592</v>
      </c>
      <c r="C1128" s="135" t="s">
        <v>781</v>
      </c>
      <c r="D1128" s="135">
        <v>9</v>
      </c>
      <c r="E1128" s="343">
        <f t="shared" si="17"/>
        <v>0.64</v>
      </c>
    </row>
    <row r="1129" spans="1:5" ht="15.75" thickBot="1" x14ac:dyDescent="0.3">
      <c r="A1129" s="135" t="s">
        <v>2925</v>
      </c>
      <c r="B1129" s="135" t="s">
        <v>161</v>
      </c>
      <c r="C1129" s="135" t="s">
        <v>781</v>
      </c>
      <c r="D1129" s="135">
        <v>8</v>
      </c>
      <c r="E1129" s="343">
        <f t="shared" si="17"/>
        <v>0.61499999999999999</v>
      </c>
    </row>
    <row r="1130" spans="1:5" ht="15.75" thickBot="1" x14ac:dyDescent="0.3">
      <c r="A1130" s="135" t="s">
        <v>4927</v>
      </c>
      <c r="B1130" s="135" t="s">
        <v>781</v>
      </c>
      <c r="C1130" s="135" t="s">
        <v>781</v>
      </c>
      <c r="D1130" s="135">
        <v>8</v>
      </c>
      <c r="E1130" s="343">
        <f t="shared" si="17"/>
        <v>0.61499999999999999</v>
      </c>
    </row>
    <row r="1131" spans="1:5" ht="15.75" thickBot="1" x14ac:dyDescent="0.3">
      <c r="A1131" s="135" t="s">
        <v>4926</v>
      </c>
      <c r="B1131" s="135" t="s">
        <v>781</v>
      </c>
      <c r="C1131" s="135" t="s">
        <v>781</v>
      </c>
      <c r="D1131" s="135">
        <v>8</v>
      </c>
      <c r="E1131" s="343">
        <f t="shared" si="17"/>
        <v>0.61499999999999999</v>
      </c>
    </row>
    <row r="1132" spans="1:5" ht="15.75" thickBot="1" x14ac:dyDescent="0.3">
      <c r="A1132" s="135" t="s">
        <v>4925</v>
      </c>
      <c r="B1132" s="135" t="s">
        <v>781</v>
      </c>
      <c r="C1132" s="135" t="s">
        <v>781</v>
      </c>
      <c r="D1132" s="135">
        <v>8</v>
      </c>
      <c r="E1132" s="343">
        <f t="shared" si="17"/>
        <v>0.61499999999999999</v>
      </c>
    </row>
    <row r="1133" spans="1:5" ht="15.75" thickBot="1" x14ac:dyDescent="0.3">
      <c r="A1133" s="135" t="s">
        <v>299</v>
      </c>
      <c r="B1133" s="135" t="s">
        <v>623</v>
      </c>
      <c r="C1133" s="135" t="s">
        <v>568</v>
      </c>
      <c r="D1133" s="135">
        <v>8</v>
      </c>
      <c r="E1133" s="343">
        <f t="shared" si="17"/>
        <v>0.61499999999999999</v>
      </c>
    </row>
    <row r="1134" spans="1:5" ht="15.75" thickBot="1" x14ac:dyDescent="0.3">
      <c r="A1134" s="135" t="s">
        <v>2997</v>
      </c>
      <c r="B1134" s="135" t="s">
        <v>623</v>
      </c>
      <c r="C1134" s="135" t="s">
        <v>781</v>
      </c>
      <c r="D1134" s="135">
        <v>8</v>
      </c>
      <c r="E1134" s="343">
        <f t="shared" si="17"/>
        <v>0.61499999999999999</v>
      </c>
    </row>
    <row r="1135" spans="1:5" ht="15.75" thickBot="1" x14ac:dyDescent="0.3">
      <c r="A1135" s="135" t="s">
        <v>4924</v>
      </c>
      <c r="B1135" s="135" t="s">
        <v>781</v>
      </c>
      <c r="C1135" s="135" t="s">
        <v>781</v>
      </c>
      <c r="D1135" s="135">
        <v>8</v>
      </c>
      <c r="E1135" s="343">
        <f t="shared" si="17"/>
        <v>0.61499999999999999</v>
      </c>
    </row>
    <row r="1136" spans="1:5" ht="15.75" thickBot="1" x14ac:dyDescent="0.3">
      <c r="A1136" s="135" t="s">
        <v>4923</v>
      </c>
      <c r="B1136" s="135" t="s">
        <v>781</v>
      </c>
      <c r="C1136" s="135" t="s">
        <v>781</v>
      </c>
      <c r="D1136" s="135">
        <v>8</v>
      </c>
      <c r="E1136" s="343">
        <f t="shared" si="17"/>
        <v>0.61499999999999999</v>
      </c>
    </row>
    <row r="1137" spans="1:5" ht="15.75" thickBot="1" x14ac:dyDescent="0.3">
      <c r="A1137" s="135" t="s">
        <v>4922</v>
      </c>
      <c r="B1137" s="135" t="s">
        <v>738</v>
      </c>
      <c r="C1137" s="135" t="s">
        <v>781</v>
      </c>
      <c r="D1137" s="135">
        <v>8</v>
      </c>
      <c r="E1137" s="343">
        <f t="shared" si="17"/>
        <v>0.61499999999999999</v>
      </c>
    </row>
    <row r="1138" spans="1:5" ht="15.75" thickBot="1" x14ac:dyDescent="0.3">
      <c r="A1138" s="135" t="s">
        <v>4921</v>
      </c>
      <c r="B1138" s="135" t="s">
        <v>781</v>
      </c>
      <c r="C1138" s="135" t="s">
        <v>781</v>
      </c>
      <c r="D1138" s="135">
        <v>8</v>
      </c>
      <c r="E1138" s="343">
        <f t="shared" si="17"/>
        <v>0.61499999999999999</v>
      </c>
    </row>
    <row r="1139" spans="1:5" ht="15.75" thickBot="1" x14ac:dyDescent="0.3">
      <c r="A1139" s="135" t="s">
        <v>4920</v>
      </c>
      <c r="B1139" s="135" t="s">
        <v>781</v>
      </c>
      <c r="C1139" s="135" t="s">
        <v>781</v>
      </c>
      <c r="D1139" s="135">
        <v>8</v>
      </c>
      <c r="E1139" s="343">
        <f t="shared" si="17"/>
        <v>0.61499999999999999</v>
      </c>
    </row>
    <row r="1140" spans="1:5" ht="15.75" thickBot="1" x14ac:dyDescent="0.3">
      <c r="A1140" s="135" t="s">
        <v>4757</v>
      </c>
      <c r="B1140" s="135" t="s">
        <v>341</v>
      </c>
      <c r="C1140" s="135" t="s">
        <v>781</v>
      </c>
      <c r="D1140" s="135">
        <v>8</v>
      </c>
      <c r="E1140" s="343">
        <f t="shared" si="17"/>
        <v>0.61499999999999999</v>
      </c>
    </row>
    <row r="1141" spans="1:5" ht="15.75" thickBot="1" x14ac:dyDescent="0.3">
      <c r="A1141" s="135" t="s">
        <v>4919</v>
      </c>
      <c r="B1141" s="135" t="s">
        <v>781</v>
      </c>
      <c r="C1141" s="135" t="s">
        <v>781</v>
      </c>
      <c r="D1141" s="135">
        <v>8</v>
      </c>
      <c r="E1141" s="343">
        <f t="shared" si="17"/>
        <v>0.61499999999999999</v>
      </c>
    </row>
    <row r="1142" spans="1:5" ht="15.75" thickBot="1" x14ac:dyDescent="0.3">
      <c r="A1142" s="135" t="s">
        <v>4382</v>
      </c>
      <c r="B1142" s="135" t="s">
        <v>569</v>
      </c>
      <c r="C1142" s="135" t="s">
        <v>781</v>
      </c>
      <c r="D1142" s="135">
        <v>8</v>
      </c>
      <c r="E1142" s="343">
        <f t="shared" si="17"/>
        <v>0.61499999999999999</v>
      </c>
    </row>
    <row r="1143" spans="1:5" ht="15.75" thickBot="1" x14ac:dyDescent="0.3">
      <c r="A1143" s="135" t="s">
        <v>4918</v>
      </c>
      <c r="B1143" s="135" t="s">
        <v>569</v>
      </c>
      <c r="C1143" s="135" t="s">
        <v>781</v>
      </c>
      <c r="D1143" s="135">
        <v>8</v>
      </c>
      <c r="E1143" s="343">
        <f t="shared" si="17"/>
        <v>0.61499999999999999</v>
      </c>
    </row>
    <row r="1144" spans="1:5" ht="15.75" thickBot="1" x14ac:dyDescent="0.3">
      <c r="A1144" s="135" t="s">
        <v>4917</v>
      </c>
      <c r="B1144" s="135" t="s">
        <v>569</v>
      </c>
      <c r="C1144" s="135" t="s">
        <v>781</v>
      </c>
      <c r="D1144" s="135">
        <v>8</v>
      </c>
      <c r="E1144" s="343">
        <f t="shared" si="17"/>
        <v>0.61499999999999999</v>
      </c>
    </row>
    <row r="1145" spans="1:5" ht="15.75" thickBot="1" x14ac:dyDescent="0.3">
      <c r="A1145" s="135" t="s">
        <v>4916</v>
      </c>
      <c r="B1145" s="135" t="s">
        <v>738</v>
      </c>
      <c r="C1145" s="135" t="s">
        <v>781</v>
      </c>
      <c r="D1145" s="135">
        <v>8</v>
      </c>
      <c r="E1145" s="343">
        <f t="shared" si="17"/>
        <v>0.61499999999999999</v>
      </c>
    </row>
    <row r="1146" spans="1:5" ht="15.75" thickBot="1" x14ac:dyDescent="0.3">
      <c r="A1146" s="135" t="s">
        <v>4915</v>
      </c>
      <c r="B1146" s="135" t="s">
        <v>569</v>
      </c>
      <c r="C1146" s="135" t="s">
        <v>781</v>
      </c>
      <c r="D1146" s="135">
        <v>8</v>
      </c>
      <c r="E1146" s="343">
        <f t="shared" si="17"/>
        <v>0.61499999999999999</v>
      </c>
    </row>
    <row r="1147" spans="1:5" ht="15.75" thickBot="1" x14ac:dyDescent="0.3">
      <c r="A1147" s="135" t="s">
        <v>3282</v>
      </c>
      <c r="B1147" s="135" t="s">
        <v>569</v>
      </c>
      <c r="C1147" s="135" t="s">
        <v>781</v>
      </c>
      <c r="D1147" s="135">
        <v>8</v>
      </c>
      <c r="E1147" s="343">
        <f t="shared" si="17"/>
        <v>0.61499999999999999</v>
      </c>
    </row>
    <row r="1148" spans="1:5" ht="15.75" thickBot="1" x14ac:dyDescent="0.3">
      <c r="A1148" s="135" t="s">
        <v>4914</v>
      </c>
      <c r="B1148" s="135" t="s">
        <v>781</v>
      </c>
      <c r="C1148" s="135" t="s">
        <v>781</v>
      </c>
      <c r="D1148" s="135">
        <v>8</v>
      </c>
      <c r="E1148" s="343">
        <f t="shared" si="17"/>
        <v>0.61499999999999999</v>
      </c>
    </row>
    <row r="1149" spans="1:5" ht="15.75" thickBot="1" x14ac:dyDescent="0.3">
      <c r="A1149" s="135" t="s">
        <v>588</v>
      </c>
      <c r="B1149" s="135" t="s">
        <v>586</v>
      </c>
      <c r="C1149" s="135" t="s">
        <v>781</v>
      </c>
      <c r="D1149" s="135">
        <v>8</v>
      </c>
      <c r="E1149" s="343">
        <f t="shared" si="17"/>
        <v>0.61499999999999999</v>
      </c>
    </row>
    <row r="1150" spans="1:5" ht="15.75" thickBot="1" x14ac:dyDescent="0.3">
      <c r="A1150" s="135" t="s">
        <v>4913</v>
      </c>
      <c r="B1150" s="135" t="s">
        <v>1554</v>
      </c>
      <c r="C1150" s="135" t="s">
        <v>781</v>
      </c>
      <c r="D1150" s="135">
        <v>8</v>
      </c>
      <c r="E1150" s="343">
        <f t="shared" si="17"/>
        <v>0.61499999999999999</v>
      </c>
    </row>
    <row r="1151" spans="1:5" ht="15.75" thickBot="1" x14ac:dyDescent="0.3">
      <c r="A1151" s="135" t="s">
        <v>4912</v>
      </c>
      <c r="B1151" s="135" t="s">
        <v>576</v>
      </c>
      <c r="C1151" s="135" t="s">
        <v>781</v>
      </c>
      <c r="D1151" s="135">
        <v>8</v>
      </c>
      <c r="E1151" s="343">
        <f t="shared" si="17"/>
        <v>0.61499999999999999</v>
      </c>
    </row>
    <row r="1152" spans="1:5" ht="15.75" thickBot="1" x14ac:dyDescent="0.3">
      <c r="A1152" s="135" t="s">
        <v>4911</v>
      </c>
      <c r="B1152" s="135" t="s">
        <v>576</v>
      </c>
      <c r="C1152" s="135" t="s">
        <v>781</v>
      </c>
      <c r="D1152" s="135">
        <v>8</v>
      </c>
      <c r="E1152" s="343">
        <f t="shared" si="17"/>
        <v>0.61499999999999999</v>
      </c>
    </row>
    <row r="1153" spans="1:5" ht="15.75" thickBot="1" x14ac:dyDescent="0.3">
      <c r="A1153" s="135" t="s">
        <v>2998</v>
      </c>
      <c r="B1153" s="135" t="s">
        <v>576</v>
      </c>
      <c r="C1153" s="135" t="s">
        <v>781</v>
      </c>
      <c r="D1153" s="135">
        <v>8</v>
      </c>
      <c r="E1153" s="343">
        <f t="shared" si="17"/>
        <v>0.61499999999999999</v>
      </c>
    </row>
    <row r="1154" spans="1:5" ht="15.75" thickBot="1" x14ac:dyDescent="0.3">
      <c r="A1154" s="135" t="s">
        <v>665</v>
      </c>
      <c r="B1154" s="135" t="s">
        <v>192</v>
      </c>
      <c r="C1154" s="135" t="s">
        <v>781</v>
      </c>
      <c r="D1154" s="135">
        <v>8</v>
      </c>
      <c r="E1154" s="343">
        <f t="shared" si="17"/>
        <v>0.61499999999999999</v>
      </c>
    </row>
    <row r="1155" spans="1:5" ht="15.75" thickBot="1" x14ac:dyDescent="0.3">
      <c r="A1155" s="135" t="s">
        <v>4910</v>
      </c>
      <c r="B1155" s="135" t="s">
        <v>781</v>
      </c>
      <c r="C1155" s="135" t="s">
        <v>781</v>
      </c>
      <c r="D1155" s="135">
        <v>8</v>
      </c>
      <c r="E1155" s="343">
        <f t="shared" si="17"/>
        <v>0.61499999999999999</v>
      </c>
    </row>
    <row r="1156" spans="1:5" ht="15.75" thickBot="1" x14ac:dyDescent="0.3">
      <c r="A1156" s="135" t="s">
        <v>4909</v>
      </c>
      <c r="B1156" s="135" t="s">
        <v>192</v>
      </c>
      <c r="C1156" s="135" t="s">
        <v>781</v>
      </c>
      <c r="D1156" s="135">
        <v>8</v>
      </c>
      <c r="E1156" s="343">
        <f t="shared" si="17"/>
        <v>0.61499999999999999</v>
      </c>
    </row>
    <row r="1157" spans="1:5" ht="15.75" thickBot="1" x14ac:dyDescent="0.3">
      <c r="A1157" s="135" t="s">
        <v>4908</v>
      </c>
      <c r="B1157" s="135" t="s">
        <v>781</v>
      </c>
      <c r="C1157" s="135" t="s">
        <v>781</v>
      </c>
      <c r="D1157" s="135">
        <v>8</v>
      </c>
      <c r="E1157" s="343">
        <f t="shared" si="17"/>
        <v>0.61499999999999999</v>
      </c>
    </row>
    <row r="1158" spans="1:5" ht="15.75" thickBot="1" x14ac:dyDescent="0.3">
      <c r="A1158" s="135" t="s">
        <v>4907</v>
      </c>
      <c r="B1158" s="135" t="s">
        <v>781</v>
      </c>
      <c r="C1158" s="135" t="s">
        <v>781</v>
      </c>
      <c r="D1158" s="135">
        <v>8</v>
      </c>
      <c r="E1158" s="343">
        <f t="shared" si="17"/>
        <v>0.61499999999999999</v>
      </c>
    </row>
    <row r="1159" spans="1:5" ht="15.75" thickBot="1" x14ac:dyDescent="0.3">
      <c r="A1159" s="135" t="s">
        <v>608</v>
      </c>
      <c r="B1159" s="135" t="s">
        <v>738</v>
      </c>
      <c r="C1159" s="135" t="s">
        <v>781</v>
      </c>
      <c r="D1159" s="135">
        <v>8</v>
      </c>
      <c r="E1159" s="343">
        <f t="shared" ref="E1159:E1222" si="18">_xlfn.PERCENTRANK.INC(D$5:D$3125,D1159)</f>
        <v>0.61499999999999999</v>
      </c>
    </row>
    <row r="1160" spans="1:5" ht="15.75" thickBot="1" x14ac:dyDescent="0.3">
      <c r="A1160" s="135" t="s">
        <v>4906</v>
      </c>
      <c r="B1160" s="135" t="s">
        <v>568</v>
      </c>
      <c r="C1160" s="135" t="s">
        <v>781</v>
      </c>
      <c r="D1160" s="135">
        <v>8</v>
      </c>
      <c r="E1160" s="343">
        <f t="shared" si="18"/>
        <v>0.61499999999999999</v>
      </c>
    </row>
    <row r="1161" spans="1:5" ht="15.75" thickBot="1" x14ac:dyDescent="0.3">
      <c r="A1161" s="135" t="s">
        <v>4905</v>
      </c>
      <c r="B1161" s="135" t="s">
        <v>568</v>
      </c>
      <c r="C1161" s="135" t="s">
        <v>781</v>
      </c>
      <c r="D1161" s="135">
        <v>8</v>
      </c>
      <c r="E1161" s="343">
        <f t="shared" si="18"/>
        <v>0.61499999999999999</v>
      </c>
    </row>
    <row r="1162" spans="1:5" ht="15.75" thickBot="1" x14ac:dyDescent="0.3">
      <c r="A1162" s="135" t="s">
        <v>2962</v>
      </c>
      <c r="B1162" s="135" t="s">
        <v>568</v>
      </c>
      <c r="C1162" s="135" t="s">
        <v>781</v>
      </c>
      <c r="D1162" s="135">
        <v>8</v>
      </c>
      <c r="E1162" s="343">
        <f t="shared" si="18"/>
        <v>0.61499999999999999</v>
      </c>
    </row>
    <row r="1163" spans="1:5" ht="15.75" thickBot="1" x14ac:dyDescent="0.3">
      <c r="A1163" s="135" t="s">
        <v>4904</v>
      </c>
      <c r="B1163" s="135" t="s">
        <v>569</v>
      </c>
      <c r="C1163" s="135" t="s">
        <v>781</v>
      </c>
      <c r="D1163" s="135">
        <v>8</v>
      </c>
      <c r="E1163" s="343">
        <f t="shared" si="18"/>
        <v>0.61499999999999999</v>
      </c>
    </row>
    <row r="1164" spans="1:5" ht="15.75" thickBot="1" x14ac:dyDescent="0.3">
      <c r="A1164" s="135" t="s">
        <v>4903</v>
      </c>
      <c r="B1164" s="135" t="s">
        <v>631</v>
      </c>
      <c r="C1164" s="135" t="s">
        <v>781</v>
      </c>
      <c r="D1164" s="135">
        <v>8</v>
      </c>
      <c r="E1164" s="343">
        <f t="shared" si="18"/>
        <v>0.61499999999999999</v>
      </c>
    </row>
    <row r="1165" spans="1:5" ht="15.75" thickBot="1" x14ac:dyDescent="0.3">
      <c r="A1165" s="135" t="s">
        <v>2769</v>
      </c>
      <c r="B1165" s="135" t="s">
        <v>63</v>
      </c>
      <c r="C1165" s="135" t="s">
        <v>781</v>
      </c>
      <c r="D1165" s="135">
        <v>8</v>
      </c>
      <c r="E1165" s="343">
        <f t="shared" si="18"/>
        <v>0.61499999999999999</v>
      </c>
    </row>
    <row r="1166" spans="1:5" ht="15.75" thickBot="1" x14ac:dyDescent="0.3">
      <c r="A1166" s="135" t="s">
        <v>1100</v>
      </c>
      <c r="B1166" s="135" t="s">
        <v>63</v>
      </c>
      <c r="C1166" s="135" t="s">
        <v>781</v>
      </c>
      <c r="D1166" s="135">
        <v>8</v>
      </c>
      <c r="E1166" s="343">
        <f t="shared" si="18"/>
        <v>0.61499999999999999</v>
      </c>
    </row>
    <row r="1167" spans="1:5" ht="15.75" thickBot="1" x14ac:dyDescent="0.3">
      <c r="A1167" s="135" t="s">
        <v>870</v>
      </c>
      <c r="B1167" s="135" t="s">
        <v>688</v>
      </c>
      <c r="C1167" s="135" t="s">
        <v>781</v>
      </c>
      <c r="D1167" s="135">
        <v>8</v>
      </c>
      <c r="E1167" s="343">
        <f t="shared" si="18"/>
        <v>0.61499999999999999</v>
      </c>
    </row>
    <row r="1168" spans="1:5" ht="15.75" thickBot="1" x14ac:dyDescent="0.3">
      <c r="A1168" s="135" t="s">
        <v>1050</v>
      </c>
      <c r="B1168" s="135" t="s">
        <v>566</v>
      </c>
      <c r="C1168" s="135" t="s">
        <v>634</v>
      </c>
      <c r="D1168" s="135">
        <v>8</v>
      </c>
      <c r="E1168" s="343">
        <f t="shared" si="18"/>
        <v>0.61499999999999999</v>
      </c>
    </row>
    <row r="1169" spans="1:5" ht="15.75" thickBot="1" x14ac:dyDescent="0.3">
      <c r="A1169" s="135" t="s">
        <v>1344</v>
      </c>
      <c r="B1169" s="135" t="s">
        <v>627</v>
      </c>
      <c r="C1169" s="135" t="s">
        <v>781</v>
      </c>
      <c r="D1169" s="135">
        <v>8</v>
      </c>
      <c r="E1169" s="343">
        <f t="shared" si="18"/>
        <v>0.61499999999999999</v>
      </c>
    </row>
    <row r="1170" spans="1:5" ht="15.75" thickBot="1" x14ac:dyDescent="0.3">
      <c r="A1170" s="135" t="s">
        <v>4902</v>
      </c>
      <c r="B1170" s="135" t="s">
        <v>781</v>
      </c>
      <c r="C1170" s="135" t="s">
        <v>781</v>
      </c>
      <c r="D1170" s="135">
        <v>8</v>
      </c>
      <c r="E1170" s="343">
        <f t="shared" si="18"/>
        <v>0.61499999999999999</v>
      </c>
    </row>
    <row r="1171" spans="1:5" ht="15.75" thickBot="1" x14ac:dyDescent="0.3">
      <c r="A1171" s="135" t="s">
        <v>4901</v>
      </c>
      <c r="B1171" s="135" t="s">
        <v>781</v>
      </c>
      <c r="C1171" s="135" t="s">
        <v>781</v>
      </c>
      <c r="D1171" s="135">
        <v>8</v>
      </c>
      <c r="E1171" s="343">
        <f t="shared" si="18"/>
        <v>0.61499999999999999</v>
      </c>
    </row>
    <row r="1172" spans="1:5" ht="15.75" thickBot="1" x14ac:dyDescent="0.3">
      <c r="A1172" s="135" t="s">
        <v>655</v>
      </c>
      <c r="B1172" s="135" t="s">
        <v>606</v>
      </c>
      <c r="C1172" s="135" t="s">
        <v>781</v>
      </c>
      <c r="D1172" s="135">
        <v>8</v>
      </c>
      <c r="E1172" s="343">
        <f t="shared" si="18"/>
        <v>0.61499999999999999</v>
      </c>
    </row>
    <row r="1173" spans="1:5" ht="15.75" thickBot="1" x14ac:dyDescent="0.3">
      <c r="A1173" s="135" t="s">
        <v>4900</v>
      </c>
      <c r="B1173" s="135" t="s">
        <v>781</v>
      </c>
      <c r="C1173" s="135" t="s">
        <v>781</v>
      </c>
      <c r="D1173" s="135">
        <v>8</v>
      </c>
      <c r="E1173" s="343">
        <f t="shared" si="18"/>
        <v>0.61499999999999999</v>
      </c>
    </row>
    <row r="1174" spans="1:5" ht="15.75" thickBot="1" x14ac:dyDescent="0.3">
      <c r="A1174" s="135" t="s">
        <v>4899</v>
      </c>
      <c r="B1174" s="135" t="s">
        <v>1067</v>
      </c>
      <c r="C1174" s="135" t="s">
        <v>781</v>
      </c>
      <c r="D1174" s="135">
        <v>8</v>
      </c>
      <c r="E1174" s="343">
        <f t="shared" si="18"/>
        <v>0.61499999999999999</v>
      </c>
    </row>
    <row r="1175" spans="1:5" ht="15.75" thickBot="1" x14ac:dyDescent="0.3">
      <c r="A1175" s="135" t="s">
        <v>1199</v>
      </c>
      <c r="B1175" s="135" t="s">
        <v>1067</v>
      </c>
      <c r="C1175" s="135" t="s">
        <v>781</v>
      </c>
      <c r="D1175" s="135">
        <v>8</v>
      </c>
      <c r="E1175" s="343">
        <f t="shared" si="18"/>
        <v>0.61499999999999999</v>
      </c>
    </row>
    <row r="1176" spans="1:5" ht="15.75" thickBot="1" x14ac:dyDescent="0.3">
      <c r="A1176" s="135" t="s">
        <v>4898</v>
      </c>
      <c r="B1176" s="135" t="s">
        <v>1554</v>
      </c>
      <c r="C1176" s="135" t="s">
        <v>781</v>
      </c>
      <c r="D1176" s="135">
        <v>8</v>
      </c>
      <c r="E1176" s="343">
        <f t="shared" si="18"/>
        <v>0.61499999999999999</v>
      </c>
    </row>
    <row r="1177" spans="1:5" ht="15.75" thickBot="1" x14ac:dyDescent="0.3">
      <c r="A1177" s="135" t="s">
        <v>3385</v>
      </c>
      <c r="B1177" s="135" t="s">
        <v>675</v>
      </c>
      <c r="C1177" s="135" t="s">
        <v>781</v>
      </c>
      <c r="D1177" s="135">
        <v>8</v>
      </c>
      <c r="E1177" s="343">
        <f t="shared" si="18"/>
        <v>0.61499999999999999</v>
      </c>
    </row>
    <row r="1178" spans="1:5" ht="15.75" thickBot="1" x14ac:dyDescent="0.3">
      <c r="A1178" s="135" t="s">
        <v>4897</v>
      </c>
      <c r="B1178" s="135" t="s">
        <v>781</v>
      </c>
      <c r="C1178" s="135" t="s">
        <v>781</v>
      </c>
      <c r="D1178" s="135">
        <v>8</v>
      </c>
      <c r="E1178" s="343">
        <f t="shared" si="18"/>
        <v>0.61499999999999999</v>
      </c>
    </row>
    <row r="1179" spans="1:5" ht="15.75" thickBot="1" x14ac:dyDescent="0.3">
      <c r="A1179" s="135" t="s">
        <v>1815</v>
      </c>
      <c r="B1179" s="135" t="s">
        <v>796</v>
      </c>
      <c r="C1179" s="135" t="s">
        <v>781</v>
      </c>
      <c r="D1179" s="135">
        <v>8</v>
      </c>
      <c r="E1179" s="343">
        <f t="shared" si="18"/>
        <v>0.61499999999999999</v>
      </c>
    </row>
    <row r="1180" spans="1:5" ht="15.75" thickBot="1" x14ac:dyDescent="0.3">
      <c r="A1180" s="135" t="s">
        <v>884</v>
      </c>
      <c r="B1180" s="135" t="s">
        <v>1079</v>
      </c>
      <c r="C1180" s="135" t="s">
        <v>781</v>
      </c>
      <c r="D1180" s="135">
        <v>8</v>
      </c>
      <c r="E1180" s="343">
        <f t="shared" si="18"/>
        <v>0.61499999999999999</v>
      </c>
    </row>
    <row r="1181" spans="1:5" ht="15.75" thickBot="1" x14ac:dyDescent="0.3">
      <c r="A1181" s="135" t="s">
        <v>4896</v>
      </c>
      <c r="B1181" s="135" t="s">
        <v>781</v>
      </c>
      <c r="C1181" s="135" t="s">
        <v>781</v>
      </c>
      <c r="D1181" s="135">
        <v>8</v>
      </c>
      <c r="E1181" s="343">
        <f t="shared" si="18"/>
        <v>0.61499999999999999</v>
      </c>
    </row>
    <row r="1182" spans="1:5" ht="15.75" thickBot="1" x14ac:dyDescent="0.3">
      <c r="A1182" s="135" t="s">
        <v>4895</v>
      </c>
      <c r="B1182" s="135" t="s">
        <v>1079</v>
      </c>
      <c r="C1182" s="135" t="s">
        <v>781</v>
      </c>
      <c r="D1182" s="135">
        <v>8</v>
      </c>
      <c r="E1182" s="343">
        <f t="shared" si="18"/>
        <v>0.61499999999999999</v>
      </c>
    </row>
    <row r="1183" spans="1:5" ht="15.75" thickBot="1" x14ac:dyDescent="0.3">
      <c r="A1183" s="135" t="s">
        <v>3181</v>
      </c>
      <c r="B1183" s="135" t="s">
        <v>1079</v>
      </c>
      <c r="C1183" s="135" t="s">
        <v>781</v>
      </c>
      <c r="D1183" s="135">
        <v>8</v>
      </c>
      <c r="E1183" s="343">
        <f t="shared" si="18"/>
        <v>0.61499999999999999</v>
      </c>
    </row>
    <row r="1184" spans="1:5" ht="15.75" thickBot="1" x14ac:dyDescent="0.3">
      <c r="A1184" s="135" t="s">
        <v>4894</v>
      </c>
      <c r="B1184" s="135" t="s">
        <v>1079</v>
      </c>
      <c r="C1184" s="135" t="s">
        <v>781</v>
      </c>
      <c r="D1184" s="135">
        <v>8</v>
      </c>
      <c r="E1184" s="343">
        <f t="shared" si="18"/>
        <v>0.61499999999999999</v>
      </c>
    </row>
    <row r="1185" spans="1:5" ht="15.75" thickBot="1" x14ac:dyDescent="0.3">
      <c r="A1185" s="135" t="s">
        <v>860</v>
      </c>
      <c r="B1185" s="135" t="s">
        <v>559</v>
      </c>
      <c r="C1185" s="135" t="s">
        <v>781</v>
      </c>
      <c r="D1185" s="135">
        <v>8</v>
      </c>
      <c r="E1185" s="343">
        <f t="shared" si="18"/>
        <v>0.61499999999999999</v>
      </c>
    </row>
    <row r="1186" spans="1:5" ht="15.75" thickBot="1" x14ac:dyDescent="0.3">
      <c r="A1186" s="135" t="s">
        <v>4893</v>
      </c>
      <c r="B1186" s="135" t="s">
        <v>592</v>
      </c>
      <c r="C1186" s="135" t="s">
        <v>781</v>
      </c>
      <c r="D1186" s="135">
        <v>8</v>
      </c>
      <c r="E1186" s="343">
        <f t="shared" si="18"/>
        <v>0.61499999999999999</v>
      </c>
    </row>
    <row r="1187" spans="1:5" ht="15.75" thickBot="1" x14ac:dyDescent="0.3">
      <c r="A1187" s="135" t="s">
        <v>2094</v>
      </c>
      <c r="B1187" s="135" t="s">
        <v>589</v>
      </c>
      <c r="C1187" s="135" t="s">
        <v>781</v>
      </c>
      <c r="D1187" s="135">
        <v>8</v>
      </c>
      <c r="E1187" s="343">
        <f t="shared" si="18"/>
        <v>0.61499999999999999</v>
      </c>
    </row>
    <row r="1188" spans="1:5" ht="15.75" thickBot="1" x14ac:dyDescent="0.3">
      <c r="A1188" s="135" t="s">
        <v>698</v>
      </c>
      <c r="B1188" s="135" t="s">
        <v>590</v>
      </c>
      <c r="C1188" s="135" t="s">
        <v>781</v>
      </c>
      <c r="D1188" s="135">
        <v>8</v>
      </c>
      <c r="E1188" s="343">
        <f t="shared" si="18"/>
        <v>0.61499999999999999</v>
      </c>
    </row>
    <row r="1189" spans="1:5" ht="15.75" thickBot="1" x14ac:dyDescent="0.3">
      <c r="A1189" s="135" t="s">
        <v>4892</v>
      </c>
      <c r="B1189" s="135" t="s">
        <v>781</v>
      </c>
      <c r="C1189" s="135" t="s">
        <v>781</v>
      </c>
      <c r="D1189" s="135">
        <v>8</v>
      </c>
      <c r="E1189" s="343">
        <f t="shared" si="18"/>
        <v>0.61499999999999999</v>
      </c>
    </row>
    <row r="1190" spans="1:5" ht="15.75" thickBot="1" x14ac:dyDescent="0.3">
      <c r="A1190" s="135" t="s">
        <v>4891</v>
      </c>
      <c r="B1190" s="135" t="s">
        <v>1102</v>
      </c>
      <c r="C1190" s="135" t="s">
        <v>781</v>
      </c>
      <c r="D1190" s="135">
        <v>8</v>
      </c>
      <c r="E1190" s="343">
        <f t="shared" si="18"/>
        <v>0.61499999999999999</v>
      </c>
    </row>
    <row r="1191" spans="1:5" ht="15.75" thickBot="1" x14ac:dyDescent="0.3">
      <c r="A1191" s="135" t="s">
        <v>4890</v>
      </c>
      <c r="B1191" s="135" t="s">
        <v>611</v>
      </c>
      <c r="C1191" s="135" t="s">
        <v>781</v>
      </c>
      <c r="D1191" s="135">
        <v>8</v>
      </c>
      <c r="E1191" s="343">
        <f t="shared" si="18"/>
        <v>0.61499999999999999</v>
      </c>
    </row>
    <row r="1192" spans="1:5" ht="15.75" thickBot="1" x14ac:dyDescent="0.3">
      <c r="A1192" s="135" t="s">
        <v>4889</v>
      </c>
      <c r="B1192" s="135" t="s">
        <v>589</v>
      </c>
      <c r="C1192" s="135" t="s">
        <v>781</v>
      </c>
      <c r="D1192" s="135">
        <v>8</v>
      </c>
      <c r="E1192" s="343">
        <f t="shared" si="18"/>
        <v>0.61499999999999999</v>
      </c>
    </row>
    <row r="1193" spans="1:5" ht="15.75" thickBot="1" x14ac:dyDescent="0.3">
      <c r="A1193" s="135" t="s">
        <v>4888</v>
      </c>
      <c r="B1193" s="135" t="s">
        <v>781</v>
      </c>
      <c r="C1193" s="135" t="s">
        <v>781</v>
      </c>
      <c r="D1193" s="135">
        <v>8</v>
      </c>
      <c r="E1193" s="343">
        <f t="shared" si="18"/>
        <v>0.61499999999999999</v>
      </c>
    </row>
    <row r="1194" spans="1:5" ht="15.75" thickBot="1" x14ac:dyDescent="0.3">
      <c r="A1194" s="135" t="s">
        <v>4887</v>
      </c>
      <c r="B1194" s="135" t="s">
        <v>781</v>
      </c>
      <c r="C1194" s="135" t="s">
        <v>781</v>
      </c>
      <c r="D1194" s="135">
        <v>8</v>
      </c>
      <c r="E1194" s="343">
        <f t="shared" si="18"/>
        <v>0.61499999999999999</v>
      </c>
    </row>
    <row r="1195" spans="1:5" ht="15.75" thickBot="1" x14ac:dyDescent="0.3">
      <c r="A1195" s="135" t="s">
        <v>4886</v>
      </c>
      <c r="B1195" s="135" t="s">
        <v>781</v>
      </c>
      <c r="C1195" s="135" t="s">
        <v>781</v>
      </c>
      <c r="D1195" s="135">
        <v>8</v>
      </c>
      <c r="E1195" s="343">
        <f t="shared" si="18"/>
        <v>0.61499999999999999</v>
      </c>
    </row>
    <row r="1196" spans="1:5" ht="15.75" thickBot="1" x14ac:dyDescent="0.3">
      <c r="A1196" s="135" t="s">
        <v>4885</v>
      </c>
      <c r="B1196" s="135" t="s">
        <v>781</v>
      </c>
      <c r="C1196" s="135" t="s">
        <v>781</v>
      </c>
      <c r="D1196" s="135">
        <v>8</v>
      </c>
      <c r="E1196" s="343">
        <f t="shared" si="18"/>
        <v>0.61499999999999999</v>
      </c>
    </row>
    <row r="1197" spans="1:5" ht="15.75" thickBot="1" x14ac:dyDescent="0.3">
      <c r="A1197" s="135" t="s">
        <v>4884</v>
      </c>
      <c r="B1197" s="135" t="s">
        <v>781</v>
      </c>
      <c r="C1197" s="135" t="s">
        <v>781</v>
      </c>
      <c r="D1197" s="135">
        <v>8</v>
      </c>
      <c r="E1197" s="343">
        <f t="shared" si="18"/>
        <v>0.61499999999999999</v>
      </c>
    </row>
    <row r="1198" spans="1:5" ht="15.75" thickBot="1" x14ac:dyDescent="0.3">
      <c r="A1198" s="135" t="s">
        <v>4883</v>
      </c>
      <c r="B1198" s="135" t="s">
        <v>781</v>
      </c>
      <c r="C1198" s="135" t="s">
        <v>781</v>
      </c>
      <c r="D1198" s="135">
        <v>8</v>
      </c>
      <c r="E1198" s="343">
        <f t="shared" si="18"/>
        <v>0.61499999999999999</v>
      </c>
    </row>
    <row r="1199" spans="1:5" ht="15.75" thickBot="1" x14ac:dyDescent="0.3">
      <c r="A1199" s="135" t="s">
        <v>4882</v>
      </c>
      <c r="B1199" s="135" t="s">
        <v>781</v>
      </c>
      <c r="C1199" s="135" t="s">
        <v>781</v>
      </c>
      <c r="D1199" s="135">
        <v>8</v>
      </c>
      <c r="E1199" s="343">
        <f t="shared" si="18"/>
        <v>0.61499999999999999</v>
      </c>
    </row>
    <row r="1200" spans="1:5" ht="15.75" thickBot="1" x14ac:dyDescent="0.3">
      <c r="A1200" s="135" t="s">
        <v>691</v>
      </c>
      <c r="B1200" s="135" t="s">
        <v>491</v>
      </c>
      <c r="C1200" s="135" t="s">
        <v>781</v>
      </c>
      <c r="D1200" s="135">
        <v>8</v>
      </c>
      <c r="E1200" s="343">
        <f t="shared" si="18"/>
        <v>0.61499999999999999</v>
      </c>
    </row>
    <row r="1201" spans="1:5" ht="15.75" thickBot="1" x14ac:dyDescent="0.3">
      <c r="A1201" s="135" t="s">
        <v>3292</v>
      </c>
      <c r="B1201" s="135" t="s">
        <v>583</v>
      </c>
      <c r="C1201" s="135" t="s">
        <v>781</v>
      </c>
      <c r="D1201" s="135">
        <v>8</v>
      </c>
      <c r="E1201" s="343">
        <f t="shared" si="18"/>
        <v>0.61499999999999999</v>
      </c>
    </row>
    <row r="1202" spans="1:5" ht="15.75" thickBot="1" x14ac:dyDescent="0.3">
      <c r="A1202" s="135" t="s">
        <v>2195</v>
      </c>
      <c r="B1202" s="135" t="s">
        <v>706</v>
      </c>
      <c r="C1202" s="135" t="s">
        <v>781</v>
      </c>
      <c r="D1202" s="135">
        <v>8</v>
      </c>
      <c r="E1202" s="343">
        <f t="shared" si="18"/>
        <v>0.61499999999999999</v>
      </c>
    </row>
    <row r="1203" spans="1:5" ht="15.75" thickBot="1" x14ac:dyDescent="0.3">
      <c r="A1203" s="135" t="s">
        <v>4881</v>
      </c>
      <c r="B1203" s="135" t="s">
        <v>1102</v>
      </c>
      <c r="C1203" s="135" t="s">
        <v>781</v>
      </c>
      <c r="D1203" s="135">
        <v>8</v>
      </c>
      <c r="E1203" s="343">
        <f t="shared" si="18"/>
        <v>0.61499999999999999</v>
      </c>
    </row>
    <row r="1204" spans="1:5" ht="15.75" thickBot="1" x14ac:dyDescent="0.3">
      <c r="A1204" s="135" t="s">
        <v>4880</v>
      </c>
      <c r="B1204" s="135" t="s">
        <v>592</v>
      </c>
      <c r="C1204" s="135" t="s">
        <v>781</v>
      </c>
      <c r="D1204" s="135">
        <v>8</v>
      </c>
      <c r="E1204" s="343">
        <f t="shared" si="18"/>
        <v>0.61499999999999999</v>
      </c>
    </row>
    <row r="1205" spans="1:5" ht="15.75" thickBot="1" x14ac:dyDescent="0.3">
      <c r="A1205" s="135" t="s">
        <v>4879</v>
      </c>
      <c r="B1205" s="135" t="s">
        <v>781</v>
      </c>
      <c r="C1205" s="135" t="s">
        <v>781</v>
      </c>
      <c r="D1205" s="135">
        <v>7</v>
      </c>
      <c r="E1205" s="343">
        <f t="shared" si="18"/>
        <v>0.58299999999999996</v>
      </c>
    </row>
    <row r="1206" spans="1:5" ht="15.75" thickBot="1" x14ac:dyDescent="0.3">
      <c r="A1206" s="135" t="s">
        <v>4878</v>
      </c>
      <c r="B1206" s="135" t="s">
        <v>781</v>
      </c>
      <c r="C1206" s="135" t="s">
        <v>781</v>
      </c>
      <c r="D1206" s="135">
        <v>7</v>
      </c>
      <c r="E1206" s="343">
        <f t="shared" si="18"/>
        <v>0.58299999999999996</v>
      </c>
    </row>
    <row r="1207" spans="1:5" ht="15.75" thickBot="1" x14ac:dyDescent="0.3">
      <c r="A1207" s="135" t="s">
        <v>1489</v>
      </c>
      <c r="B1207" s="135" t="s">
        <v>579</v>
      </c>
      <c r="C1207" s="135" t="s">
        <v>781</v>
      </c>
      <c r="D1207" s="135">
        <v>7</v>
      </c>
      <c r="E1207" s="343">
        <f t="shared" si="18"/>
        <v>0.58299999999999996</v>
      </c>
    </row>
    <row r="1208" spans="1:5" ht="15.75" thickBot="1" x14ac:dyDescent="0.3">
      <c r="A1208" s="135" t="s">
        <v>4877</v>
      </c>
      <c r="B1208" s="135" t="s">
        <v>781</v>
      </c>
      <c r="C1208" s="135" t="s">
        <v>781</v>
      </c>
      <c r="D1208" s="135">
        <v>7</v>
      </c>
      <c r="E1208" s="343">
        <f t="shared" si="18"/>
        <v>0.58299999999999996</v>
      </c>
    </row>
    <row r="1209" spans="1:5" ht="15.75" thickBot="1" x14ac:dyDescent="0.3">
      <c r="A1209" s="135" t="s">
        <v>4156</v>
      </c>
      <c r="B1209" s="135" t="s">
        <v>579</v>
      </c>
      <c r="C1209" s="135" t="s">
        <v>781</v>
      </c>
      <c r="D1209" s="135">
        <v>7</v>
      </c>
      <c r="E1209" s="343">
        <f t="shared" si="18"/>
        <v>0.58299999999999996</v>
      </c>
    </row>
    <row r="1210" spans="1:5" ht="15.75" thickBot="1" x14ac:dyDescent="0.3">
      <c r="A1210" s="135" t="s">
        <v>790</v>
      </c>
      <c r="B1210" s="135" t="s">
        <v>583</v>
      </c>
      <c r="C1210" s="135" t="s">
        <v>781</v>
      </c>
      <c r="D1210" s="135">
        <v>7</v>
      </c>
      <c r="E1210" s="343">
        <f t="shared" si="18"/>
        <v>0.58299999999999996</v>
      </c>
    </row>
    <row r="1211" spans="1:5" ht="15.75" thickBot="1" x14ac:dyDescent="0.3">
      <c r="A1211" s="135" t="s">
        <v>4876</v>
      </c>
      <c r="B1211" s="135" t="s">
        <v>568</v>
      </c>
      <c r="C1211" s="135" t="s">
        <v>781</v>
      </c>
      <c r="D1211" s="135">
        <v>7</v>
      </c>
      <c r="E1211" s="343">
        <f t="shared" si="18"/>
        <v>0.58299999999999996</v>
      </c>
    </row>
    <row r="1212" spans="1:5" ht="15.75" thickBot="1" x14ac:dyDescent="0.3">
      <c r="A1212" s="135" t="s">
        <v>2260</v>
      </c>
      <c r="B1212" s="135" t="s">
        <v>491</v>
      </c>
      <c r="C1212" s="135" t="s">
        <v>781</v>
      </c>
      <c r="D1212" s="135">
        <v>7</v>
      </c>
      <c r="E1212" s="343">
        <f t="shared" si="18"/>
        <v>0.58299999999999996</v>
      </c>
    </row>
    <row r="1213" spans="1:5" ht="15.75" thickBot="1" x14ac:dyDescent="0.3">
      <c r="A1213" s="135" t="s">
        <v>4875</v>
      </c>
      <c r="B1213" s="135" t="s">
        <v>781</v>
      </c>
      <c r="C1213" s="135" t="s">
        <v>781</v>
      </c>
      <c r="D1213" s="135">
        <v>7</v>
      </c>
      <c r="E1213" s="343">
        <f t="shared" si="18"/>
        <v>0.58299999999999996</v>
      </c>
    </row>
    <row r="1214" spans="1:5" ht="15.75" thickBot="1" x14ac:dyDescent="0.3">
      <c r="A1214" s="135" t="s">
        <v>4874</v>
      </c>
      <c r="B1214" s="135" t="s">
        <v>781</v>
      </c>
      <c r="C1214" s="135" t="s">
        <v>781</v>
      </c>
      <c r="D1214" s="135">
        <v>7</v>
      </c>
      <c r="E1214" s="343">
        <f t="shared" si="18"/>
        <v>0.58299999999999996</v>
      </c>
    </row>
    <row r="1215" spans="1:5" ht="15.75" thickBot="1" x14ac:dyDescent="0.3">
      <c r="A1215" s="135" t="s">
        <v>693</v>
      </c>
      <c r="B1215" s="135" t="s">
        <v>738</v>
      </c>
      <c r="C1215" s="135" t="s">
        <v>781</v>
      </c>
      <c r="D1215" s="135">
        <v>7</v>
      </c>
      <c r="E1215" s="343">
        <f t="shared" si="18"/>
        <v>0.58299999999999996</v>
      </c>
    </row>
    <row r="1216" spans="1:5" ht="15.75" thickBot="1" x14ac:dyDescent="0.3">
      <c r="A1216" s="135" t="s">
        <v>4873</v>
      </c>
      <c r="B1216" s="135" t="s">
        <v>738</v>
      </c>
      <c r="C1216" s="135" t="s">
        <v>781</v>
      </c>
      <c r="D1216" s="135">
        <v>7</v>
      </c>
      <c r="E1216" s="343">
        <f t="shared" si="18"/>
        <v>0.58299999999999996</v>
      </c>
    </row>
    <row r="1217" spans="1:5" ht="15.75" thickBot="1" x14ac:dyDescent="0.3">
      <c r="A1217" s="135" t="s">
        <v>4766</v>
      </c>
      <c r="B1217" s="135" t="s">
        <v>738</v>
      </c>
      <c r="C1217" s="135" t="s">
        <v>781</v>
      </c>
      <c r="D1217" s="135">
        <v>7</v>
      </c>
      <c r="E1217" s="343">
        <f t="shared" si="18"/>
        <v>0.58299999999999996</v>
      </c>
    </row>
    <row r="1218" spans="1:5" ht="15.75" thickBot="1" x14ac:dyDescent="0.3">
      <c r="A1218" s="135" t="s">
        <v>4872</v>
      </c>
      <c r="B1218" s="135" t="s">
        <v>781</v>
      </c>
      <c r="C1218" s="135" t="s">
        <v>781</v>
      </c>
      <c r="D1218" s="135">
        <v>7</v>
      </c>
      <c r="E1218" s="343">
        <f t="shared" si="18"/>
        <v>0.58299999999999996</v>
      </c>
    </row>
    <row r="1219" spans="1:5" ht="15.75" thickBot="1" x14ac:dyDescent="0.3">
      <c r="A1219" s="135" t="s">
        <v>1109</v>
      </c>
      <c r="B1219" s="135" t="s">
        <v>341</v>
      </c>
      <c r="C1219" s="135" t="s">
        <v>781</v>
      </c>
      <c r="D1219" s="135">
        <v>7</v>
      </c>
      <c r="E1219" s="343">
        <f t="shared" si="18"/>
        <v>0.58299999999999996</v>
      </c>
    </row>
    <row r="1220" spans="1:5" ht="15.75" thickBot="1" x14ac:dyDescent="0.3">
      <c r="A1220" s="135" t="s">
        <v>4871</v>
      </c>
      <c r="B1220" s="135" t="s">
        <v>781</v>
      </c>
      <c r="C1220" s="135" t="s">
        <v>781</v>
      </c>
      <c r="D1220" s="135">
        <v>7</v>
      </c>
      <c r="E1220" s="343">
        <f t="shared" si="18"/>
        <v>0.58299999999999996</v>
      </c>
    </row>
    <row r="1221" spans="1:5" ht="15.75" thickBot="1" x14ac:dyDescent="0.3">
      <c r="A1221" s="135" t="s">
        <v>4870</v>
      </c>
      <c r="B1221" s="135" t="s">
        <v>781</v>
      </c>
      <c r="C1221" s="135" t="s">
        <v>781</v>
      </c>
      <c r="D1221" s="135">
        <v>7</v>
      </c>
      <c r="E1221" s="343">
        <f t="shared" si="18"/>
        <v>0.58299999999999996</v>
      </c>
    </row>
    <row r="1222" spans="1:5" ht="15.75" thickBot="1" x14ac:dyDescent="0.3">
      <c r="A1222" s="135" t="s">
        <v>4869</v>
      </c>
      <c r="B1222" s="135" t="s">
        <v>781</v>
      </c>
      <c r="C1222" s="135" t="s">
        <v>781</v>
      </c>
      <c r="D1222" s="135">
        <v>7</v>
      </c>
      <c r="E1222" s="343">
        <f t="shared" si="18"/>
        <v>0.58299999999999996</v>
      </c>
    </row>
    <row r="1223" spans="1:5" ht="15.75" thickBot="1" x14ac:dyDescent="0.3">
      <c r="A1223" s="135" t="s">
        <v>4868</v>
      </c>
      <c r="B1223" s="135" t="s">
        <v>569</v>
      </c>
      <c r="C1223" s="135" t="s">
        <v>781</v>
      </c>
      <c r="D1223" s="135">
        <v>7</v>
      </c>
      <c r="E1223" s="343">
        <f t="shared" ref="E1223:E1286" si="19">_xlfn.PERCENTRANK.INC(D$5:D$3125,D1223)</f>
        <v>0.58299999999999996</v>
      </c>
    </row>
    <row r="1224" spans="1:5" ht="15.75" thickBot="1" x14ac:dyDescent="0.3">
      <c r="A1224" s="135" t="s">
        <v>4867</v>
      </c>
      <c r="B1224" s="135" t="s">
        <v>569</v>
      </c>
      <c r="C1224" s="135" t="s">
        <v>781</v>
      </c>
      <c r="D1224" s="135">
        <v>7</v>
      </c>
      <c r="E1224" s="343">
        <f t="shared" si="19"/>
        <v>0.58299999999999996</v>
      </c>
    </row>
    <row r="1225" spans="1:5" ht="15.75" thickBot="1" x14ac:dyDescent="0.3">
      <c r="A1225" s="135" t="s">
        <v>4866</v>
      </c>
      <c r="B1225" s="135" t="s">
        <v>569</v>
      </c>
      <c r="C1225" s="135" t="s">
        <v>781</v>
      </c>
      <c r="D1225" s="135">
        <v>7</v>
      </c>
      <c r="E1225" s="343">
        <f t="shared" si="19"/>
        <v>0.58299999999999996</v>
      </c>
    </row>
    <row r="1226" spans="1:5" ht="15.75" thickBot="1" x14ac:dyDescent="0.3">
      <c r="A1226" s="135" t="s">
        <v>4865</v>
      </c>
      <c r="B1226" s="135" t="s">
        <v>569</v>
      </c>
      <c r="C1226" s="135" t="s">
        <v>781</v>
      </c>
      <c r="D1226" s="135">
        <v>7</v>
      </c>
      <c r="E1226" s="343">
        <f t="shared" si="19"/>
        <v>0.58299999999999996</v>
      </c>
    </row>
    <row r="1227" spans="1:5" ht="15.75" thickBot="1" x14ac:dyDescent="0.3">
      <c r="A1227" s="135" t="s">
        <v>2784</v>
      </c>
      <c r="B1227" s="135" t="s">
        <v>1554</v>
      </c>
      <c r="C1227" s="135" t="s">
        <v>781</v>
      </c>
      <c r="D1227" s="135">
        <v>7</v>
      </c>
      <c r="E1227" s="343">
        <f t="shared" si="19"/>
        <v>0.58299999999999996</v>
      </c>
    </row>
    <row r="1228" spans="1:5" ht="15.75" thickBot="1" x14ac:dyDescent="0.3">
      <c r="A1228" s="135" t="s">
        <v>4864</v>
      </c>
      <c r="B1228" s="135" t="s">
        <v>576</v>
      </c>
      <c r="C1228" s="135" t="s">
        <v>781</v>
      </c>
      <c r="D1228" s="135">
        <v>7</v>
      </c>
      <c r="E1228" s="343">
        <f t="shared" si="19"/>
        <v>0.58299999999999996</v>
      </c>
    </row>
    <row r="1229" spans="1:5" ht="15.75" thickBot="1" x14ac:dyDescent="0.3">
      <c r="A1229" s="135" t="s">
        <v>4863</v>
      </c>
      <c r="B1229" s="135" t="s">
        <v>569</v>
      </c>
      <c r="C1229" s="135" t="s">
        <v>781</v>
      </c>
      <c r="D1229" s="135">
        <v>7</v>
      </c>
      <c r="E1229" s="343">
        <f t="shared" si="19"/>
        <v>0.58299999999999996</v>
      </c>
    </row>
    <row r="1230" spans="1:5" ht="15.75" thickBot="1" x14ac:dyDescent="0.3">
      <c r="A1230" s="135" t="s">
        <v>4862</v>
      </c>
      <c r="B1230" s="135" t="s">
        <v>569</v>
      </c>
      <c r="C1230" s="135" t="s">
        <v>781</v>
      </c>
      <c r="D1230" s="135">
        <v>7</v>
      </c>
      <c r="E1230" s="343">
        <f t="shared" si="19"/>
        <v>0.58299999999999996</v>
      </c>
    </row>
    <row r="1231" spans="1:5" ht="15.75" thickBot="1" x14ac:dyDescent="0.3">
      <c r="A1231" s="135" t="s">
        <v>4861</v>
      </c>
      <c r="B1231" s="135" t="s">
        <v>569</v>
      </c>
      <c r="C1231" s="135" t="s">
        <v>781</v>
      </c>
      <c r="D1231" s="135">
        <v>7</v>
      </c>
      <c r="E1231" s="343">
        <f t="shared" si="19"/>
        <v>0.58299999999999996</v>
      </c>
    </row>
    <row r="1232" spans="1:5" ht="15.75" thickBot="1" x14ac:dyDescent="0.3">
      <c r="A1232" s="135" t="s">
        <v>4860</v>
      </c>
      <c r="B1232" s="135" t="s">
        <v>569</v>
      </c>
      <c r="C1232" s="135" t="s">
        <v>781</v>
      </c>
      <c r="D1232" s="135">
        <v>7</v>
      </c>
      <c r="E1232" s="343">
        <f t="shared" si="19"/>
        <v>0.58299999999999996</v>
      </c>
    </row>
    <row r="1233" spans="1:5" ht="15.75" thickBot="1" x14ac:dyDescent="0.3">
      <c r="A1233" s="135" t="s">
        <v>3557</v>
      </c>
      <c r="B1233" s="135" t="s">
        <v>569</v>
      </c>
      <c r="C1233" s="135" t="s">
        <v>781</v>
      </c>
      <c r="D1233" s="135">
        <v>7</v>
      </c>
      <c r="E1233" s="343">
        <f t="shared" si="19"/>
        <v>0.58299999999999996</v>
      </c>
    </row>
    <row r="1234" spans="1:5" ht="15.75" thickBot="1" x14ac:dyDescent="0.3">
      <c r="A1234" s="135" t="s">
        <v>4859</v>
      </c>
      <c r="B1234" s="135" t="s">
        <v>569</v>
      </c>
      <c r="C1234" s="135" t="s">
        <v>781</v>
      </c>
      <c r="D1234" s="135">
        <v>7</v>
      </c>
      <c r="E1234" s="343">
        <f t="shared" si="19"/>
        <v>0.58299999999999996</v>
      </c>
    </row>
    <row r="1235" spans="1:5" ht="15.75" thickBot="1" x14ac:dyDescent="0.3">
      <c r="A1235" s="135" t="s">
        <v>1040</v>
      </c>
      <c r="B1235" s="135" t="s">
        <v>1067</v>
      </c>
      <c r="C1235" s="135" t="s">
        <v>565</v>
      </c>
      <c r="D1235" s="135">
        <v>7</v>
      </c>
      <c r="E1235" s="343">
        <f t="shared" si="19"/>
        <v>0.58299999999999996</v>
      </c>
    </row>
    <row r="1236" spans="1:5" ht="15.75" thickBot="1" x14ac:dyDescent="0.3">
      <c r="A1236" s="135" t="s">
        <v>4858</v>
      </c>
      <c r="B1236" s="135" t="s">
        <v>565</v>
      </c>
      <c r="C1236" s="135" t="s">
        <v>781</v>
      </c>
      <c r="D1236" s="135">
        <v>7</v>
      </c>
      <c r="E1236" s="343">
        <f t="shared" si="19"/>
        <v>0.58299999999999996</v>
      </c>
    </row>
    <row r="1237" spans="1:5" ht="15.75" thickBot="1" x14ac:dyDescent="0.3">
      <c r="A1237" s="135" t="s">
        <v>4204</v>
      </c>
      <c r="B1237" s="135" t="s">
        <v>631</v>
      </c>
      <c r="C1237" s="135" t="s">
        <v>781</v>
      </c>
      <c r="D1237" s="135">
        <v>7</v>
      </c>
      <c r="E1237" s="343">
        <f t="shared" si="19"/>
        <v>0.58299999999999996</v>
      </c>
    </row>
    <row r="1238" spans="1:5" ht="15.75" thickBot="1" x14ac:dyDescent="0.3">
      <c r="A1238" s="135" t="s">
        <v>2108</v>
      </c>
      <c r="B1238" s="135" t="s">
        <v>63</v>
      </c>
      <c r="C1238" s="135" t="s">
        <v>781</v>
      </c>
      <c r="D1238" s="135">
        <v>7</v>
      </c>
      <c r="E1238" s="343">
        <f t="shared" si="19"/>
        <v>0.58299999999999996</v>
      </c>
    </row>
    <row r="1239" spans="1:5" ht="15.75" thickBot="1" x14ac:dyDescent="0.3">
      <c r="A1239" s="135" t="s">
        <v>1008</v>
      </c>
      <c r="B1239" s="135" t="s">
        <v>688</v>
      </c>
      <c r="C1239" s="135" t="s">
        <v>781</v>
      </c>
      <c r="D1239" s="135">
        <v>7</v>
      </c>
      <c r="E1239" s="343">
        <f t="shared" si="19"/>
        <v>0.58299999999999996</v>
      </c>
    </row>
    <row r="1240" spans="1:5" ht="15.75" thickBot="1" x14ac:dyDescent="0.3">
      <c r="A1240" s="135" t="s">
        <v>4857</v>
      </c>
      <c r="B1240" s="135" t="s">
        <v>781</v>
      </c>
      <c r="C1240" s="135" t="s">
        <v>781</v>
      </c>
      <c r="D1240" s="135">
        <v>7</v>
      </c>
      <c r="E1240" s="343">
        <f t="shared" si="19"/>
        <v>0.58299999999999996</v>
      </c>
    </row>
    <row r="1241" spans="1:5" ht="15.75" thickBot="1" x14ac:dyDescent="0.3">
      <c r="A1241" s="135" t="s">
        <v>4649</v>
      </c>
      <c r="B1241" s="135" t="s">
        <v>627</v>
      </c>
      <c r="C1241" s="135" t="s">
        <v>781</v>
      </c>
      <c r="D1241" s="135">
        <v>7</v>
      </c>
      <c r="E1241" s="343">
        <f t="shared" si="19"/>
        <v>0.58299999999999996</v>
      </c>
    </row>
    <row r="1242" spans="1:5" ht="15.75" thickBot="1" x14ac:dyDescent="0.3">
      <c r="A1242" s="135" t="s">
        <v>4856</v>
      </c>
      <c r="B1242" s="135" t="s">
        <v>781</v>
      </c>
      <c r="C1242" s="135" t="s">
        <v>781</v>
      </c>
      <c r="D1242" s="135">
        <v>7</v>
      </c>
      <c r="E1242" s="343">
        <f t="shared" si="19"/>
        <v>0.58299999999999996</v>
      </c>
    </row>
    <row r="1243" spans="1:5" ht="15.75" thickBot="1" x14ac:dyDescent="0.3">
      <c r="A1243" s="135" t="s">
        <v>3963</v>
      </c>
      <c r="B1243" s="135" t="s">
        <v>627</v>
      </c>
      <c r="C1243" s="135" t="s">
        <v>781</v>
      </c>
      <c r="D1243" s="135">
        <v>7</v>
      </c>
      <c r="E1243" s="343">
        <f t="shared" si="19"/>
        <v>0.58299999999999996</v>
      </c>
    </row>
    <row r="1244" spans="1:5" ht="15.75" thickBot="1" x14ac:dyDescent="0.3">
      <c r="A1244" s="135" t="s">
        <v>2841</v>
      </c>
      <c r="B1244" s="135" t="s">
        <v>569</v>
      </c>
      <c r="C1244" s="135" t="s">
        <v>781</v>
      </c>
      <c r="D1244" s="135">
        <v>7</v>
      </c>
      <c r="E1244" s="343">
        <f t="shared" si="19"/>
        <v>0.58299999999999996</v>
      </c>
    </row>
    <row r="1245" spans="1:5" ht="15.75" thickBot="1" x14ac:dyDescent="0.3">
      <c r="A1245" s="135" t="s">
        <v>3989</v>
      </c>
      <c r="B1245" s="135" t="s">
        <v>1091</v>
      </c>
      <c r="C1245" s="135" t="s">
        <v>781</v>
      </c>
      <c r="D1245" s="135">
        <v>7</v>
      </c>
      <c r="E1245" s="343">
        <f t="shared" si="19"/>
        <v>0.58299999999999996</v>
      </c>
    </row>
    <row r="1246" spans="1:5" ht="15.75" thickBot="1" x14ac:dyDescent="0.3">
      <c r="A1246" s="135" t="s">
        <v>2643</v>
      </c>
      <c r="B1246" s="135" t="s">
        <v>606</v>
      </c>
      <c r="C1246" s="135" t="s">
        <v>781</v>
      </c>
      <c r="D1246" s="135">
        <v>7</v>
      </c>
      <c r="E1246" s="343">
        <f t="shared" si="19"/>
        <v>0.58299999999999996</v>
      </c>
    </row>
    <row r="1247" spans="1:5" ht="15.75" thickBot="1" x14ac:dyDescent="0.3">
      <c r="A1247" s="135" t="s">
        <v>4855</v>
      </c>
      <c r="B1247" s="135" t="s">
        <v>781</v>
      </c>
      <c r="C1247" s="135" t="s">
        <v>781</v>
      </c>
      <c r="D1247" s="135">
        <v>7</v>
      </c>
      <c r="E1247" s="343">
        <f t="shared" si="19"/>
        <v>0.58299999999999996</v>
      </c>
    </row>
    <row r="1248" spans="1:5" ht="15.75" thickBot="1" x14ac:dyDescent="0.3">
      <c r="A1248" s="135" t="s">
        <v>2825</v>
      </c>
      <c r="B1248" s="135" t="s">
        <v>675</v>
      </c>
      <c r="C1248" s="135" t="s">
        <v>781</v>
      </c>
      <c r="D1248" s="135">
        <v>7</v>
      </c>
      <c r="E1248" s="343">
        <f t="shared" si="19"/>
        <v>0.58299999999999996</v>
      </c>
    </row>
    <row r="1249" spans="1:5" ht="15.75" thickBot="1" x14ac:dyDescent="0.3">
      <c r="A1249" s="135" t="s">
        <v>4854</v>
      </c>
      <c r="B1249" s="135" t="s">
        <v>675</v>
      </c>
      <c r="C1249" s="135" t="s">
        <v>746</v>
      </c>
      <c r="D1249" s="135">
        <v>7</v>
      </c>
      <c r="E1249" s="343">
        <f t="shared" si="19"/>
        <v>0.58299999999999996</v>
      </c>
    </row>
    <row r="1250" spans="1:5" ht="15.75" thickBot="1" x14ac:dyDescent="0.3">
      <c r="A1250" s="135" t="s">
        <v>4853</v>
      </c>
      <c r="B1250" s="135" t="s">
        <v>675</v>
      </c>
      <c r="C1250" s="135" t="s">
        <v>781</v>
      </c>
      <c r="D1250" s="135">
        <v>7</v>
      </c>
      <c r="E1250" s="343">
        <f t="shared" si="19"/>
        <v>0.58299999999999996</v>
      </c>
    </row>
    <row r="1251" spans="1:5" ht="15.75" thickBot="1" x14ac:dyDescent="0.3">
      <c r="A1251" s="135" t="s">
        <v>4852</v>
      </c>
      <c r="B1251" s="135" t="s">
        <v>781</v>
      </c>
      <c r="C1251" s="135" t="s">
        <v>781</v>
      </c>
      <c r="D1251" s="135">
        <v>7</v>
      </c>
      <c r="E1251" s="343">
        <f t="shared" si="19"/>
        <v>0.58299999999999996</v>
      </c>
    </row>
    <row r="1252" spans="1:5" ht="15.75" thickBot="1" x14ac:dyDescent="0.3">
      <c r="A1252" s="135" t="s">
        <v>2309</v>
      </c>
      <c r="B1252" s="135" t="s">
        <v>746</v>
      </c>
      <c r="C1252" s="135" t="s">
        <v>781</v>
      </c>
      <c r="D1252" s="135">
        <v>7</v>
      </c>
      <c r="E1252" s="343">
        <f t="shared" si="19"/>
        <v>0.58299999999999996</v>
      </c>
    </row>
    <row r="1253" spans="1:5" ht="15.75" thickBot="1" x14ac:dyDescent="0.3">
      <c r="A1253" s="135" t="s">
        <v>4851</v>
      </c>
      <c r="B1253" s="135" t="s">
        <v>781</v>
      </c>
      <c r="C1253" s="135" t="s">
        <v>781</v>
      </c>
      <c r="D1253" s="135">
        <v>7</v>
      </c>
      <c r="E1253" s="343">
        <f t="shared" si="19"/>
        <v>0.58299999999999996</v>
      </c>
    </row>
    <row r="1254" spans="1:5" ht="15.75" thickBot="1" x14ac:dyDescent="0.3">
      <c r="A1254" s="135" t="s">
        <v>1137</v>
      </c>
      <c r="B1254" s="135" t="s">
        <v>796</v>
      </c>
      <c r="C1254" s="135" t="s">
        <v>781</v>
      </c>
      <c r="D1254" s="135">
        <v>7</v>
      </c>
      <c r="E1254" s="343">
        <f t="shared" si="19"/>
        <v>0.58299999999999996</v>
      </c>
    </row>
    <row r="1255" spans="1:5" ht="15.75" thickBot="1" x14ac:dyDescent="0.3">
      <c r="A1255" s="135" t="s">
        <v>4850</v>
      </c>
      <c r="B1255" s="135" t="s">
        <v>781</v>
      </c>
      <c r="C1255" s="135" t="s">
        <v>781</v>
      </c>
      <c r="D1255" s="135">
        <v>7</v>
      </c>
      <c r="E1255" s="343">
        <f t="shared" si="19"/>
        <v>0.58299999999999996</v>
      </c>
    </row>
    <row r="1256" spans="1:5" ht="15.75" thickBot="1" x14ac:dyDescent="0.3">
      <c r="A1256" s="135" t="s">
        <v>4849</v>
      </c>
      <c r="B1256" s="135" t="s">
        <v>781</v>
      </c>
      <c r="C1256" s="135" t="s">
        <v>781</v>
      </c>
      <c r="D1256" s="135">
        <v>7</v>
      </c>
      <c r="E1256" s="343">
        <f t="shared" si="19"/>
        <v>0.58299999999999996</v>
      </c>
    </row>
    <row r="1257" spans="1:5" ht="15.75" thickBot="1" x14ac:dyDescent="0.3">
      <c r="A1257" s="135" t="s">
        <v>4848</v>
      </c>
      <c r="B1257" s="135" t="s">
        <v>592</v>
      </c>
      <c r="C1257" s="135" t="s">
        <v>781</v>
      </c>
      <c r="D1257" s="135">
        <v>7</v>
      </c>
      <c r="E1257" s="343">
        <f t="shared" si="19"/>
        <v>0.58299999999999996</v>
      </c>
    </row>
    <row r="1258" spans="1:5" ht="15.75" thickBot="1" x14ac:dyDescent="0.3">
      <c r="A1258" s="135" t="s">
        <v>2618</v>
      </c>
      <c r="B1258" s="135" t="s">
        <v>592</v>
      </c>
      <c r="C1258" s="135" t="s">
        <v>781</v>
      </c>
      <c r="D1258" s="135">
        <v>7</v>
      </c>
      <c r="E1258" s="343">
        <f t="shared" si="19"/>
        <v>0.58299999999999996</v>
      </c>
    </row>
    <row r="1259" spans="1:5" ht="15.75" thickBot="1" x14ac:dyDescent="0.3">
      <c r="A1259" s="135" t="s">
        <v>4847</v>
      </c>
      <c r="B1259" s="135" t="s">
        <v>592</v>
      </c>
      <c r="C1259" s="135" t="s">
        <v>781</v>
      </c>
      <c r="D1259" s="135">
        <v>7</v>
      </c>
      <c r="E1259" s="343">
        <f t="shared" si="19"/>
        <v>0.58299999999999996</v>
      </c>
    </row>
    <row r="1260" spans="1:5" ht="15.75" thickBot="1" x14ac:dyDescent="0.3">
      <c r="A1260" s="135" t="s">
        <v>2796</v>
      </c>
      <c r="B1260" s="135" t="s">
        <v>592</v>
      </c>
      <c r="C1260" s="135" t="s">
        <v>781</v>
      </c>
      <c r="D1260" s="135">
        <v>7</v>
      </c>
      <c r="E1260" s="343">
        <f t="shared" si="19"/>
        <v>0.58299999999999996</v>
      </c>
    </row>
    <row r="1261" spans="1:5" ht="15.75" thickBot="1" x14ac:dyDescent="0.3">
      <c r="A1261" s="135" t="s">
        <v>4846</v>
      </c>
      <c r="B1261" s="135" t="s">
        <v>589</v>
      </c>
      <c r="C1261" s="135" t="s">
        <v>781</v>
      </c>
      <c r="D1261" s="135">
        <v>7</v>
      </c>
      <c r="E1261" s="343">
        <f t="shared" si="19"/>
        <v>0.58299999999999996</v>
      </c>
    </row>
    <row r="1262" spans="1:5" ht="15.75" thickBot="1" x14ac:dyDescent="0.3">
      <c r="A1262" s="135" t="s">
        <v>860</v>
      </c>
      <c r="B1262" s="135" t="s">
        <v>589</v>
      </c>
      <c r="C1262" s="135" t="s">
        <v>781</v>
      </c>
      <c r="D1262" s="135">
        <v>7</v>
      </c>
      <c r="E1262" s="343">
        <f t="shared" si="19"/>
        <v>0.58299999999999996</v>
      </c>
    </row>
    <row r="1263" spans="1:5" ht="15.75" thickBot="1" x14ac:dyDescent="0.3">
      <c r="A1263" s="135" t="s">
        <v>4845</v>
      </c>
      <c r="B1263" s="135" t="s">
        <v>589</v>
      </c>
      <c r="C1263" s="135" t="s">
        <v>781</v>
      </c>
      <c r="D1263" s="135">
        <v>7</v>
      </c>
      <c r="E1263" s="343">
        <f t="shared" si="19"/>
        <v>0.58299999999999996</v>
      </c>
    </row>
    <row r="1264" spans="1:5" ht="15.75" thickBot="1" x14ac:dyDescent="0.3">
      <c r="A1264" s="135" t="s">
        <v>4844</v>
      </c>
      <c r="B1264" s="135" t="s">
        <v>589</v>
      </c>
      <c r="C1264" s="135" t="s">
        <v>781</v>
      </c>
      <c r="D1264" s="135">
        <v>7</v>
      </c>
      <c r="E1264" s="343">
        <f t="shared" si="19"/>
        <v>0.58299999999999996</v>
      </c>
    </row>
    <row r="1265" spans="1:5" ht="15.75" thickBot="1" x14ac:dyDescent="0.3">
      <c r="A1265" s="135" t="s">
        <v>4843</v>
      </c>
      <c r="B1265" s="135" t="s">
        <v>781</v>
      </c>
      <c r="C1265" s="135" t="s">
        <v>781</v>
      </c>
      <c r="D1265" s="135">
        <v>7</v>
      </c>
      <c r="E1265" s="343">
        <f t="shared" si="19"/>
        <v>0.58299999999999996</v>
      </c>
    </row>
    <row r="1266" spans="1:5" ht="15.75" thickBot="1" x14ac:dyDescent="0.3">
      <c r="A1266" s="135" t="s">
        <v>2650</v>
      </c>
      <c r="B1266" s="135" t="s">
        <v>1083</v>
      </c>
      <c r="C1266" s="135" t="s">
        <v>781</v>
      </c>
      <c r="D1266" s="135">
        <v>7</v>
      </c>
      <c r="E1266" s="343">
        <f t="shared" si="19"/>
        <v>0.58299999999999996</v>
      </c>
    </row>
    <row r="1267" spans="1:5" ht="15.75" thickBot="1" x14ac:dyDescent="0.3">
      <c r="A1267" s="135" t="s">
        <v>4842</v>
      </c>
      <c r="B1267" s="135" t="s">
        <v>781</v>
      </c>
      <c r="C1267" s="135" t="s">
        <v>781</v>
      </c>
      <c r="D1267" s="135">
        <v>7</v>
      </c>
      <c r="E1267" s="343">
        <f t="shared" si="19"/>
        <v>0.58299999999999996</v>
      </c>
    </row>
    <row r="1268" spans="1:5" ht="15.75" thickBot="1" x14ac:dyDescent="0.3">
      <c r="A1268" s="135" t="s">
        <v>4012</v>
      </c>
      <c r="B1268" s="135" t="s">
        <v>560</v>
      </c>
      <c r="C1268" s="135" t="s">
        <v>781</v>
      </c>
      <c r="D1268" s="135">
        <v>7</v>
      </c>
      <c r="E1268" s="343">
        <f t="shared" si="19"/>
        <v>0.58299999999999996</v>
      </c>
    </row>
    <row r="1269" spans="1:5" ht="15.75" thickBot="1" x14ac:dyDescent="0.3">
      <c r="A1269" s="135" t="s">
        <v>2759</v>
      </c>
      <c r="B1269" s="135" t="s">
        <v>560</v>
      </c>
      <c r="C1269" s="135" t="s">
        <v>781</v>
      </c>
      <c r="D1269" s="135">
        <v>7</v>
      </c>
      <c r="E1269" s="343">
        <f t="shared" si="19"/>
        <v>0.58299999999999996</v>
      </c>
    </row>
    <row r="1270" spans="1:5" ht="15.75" thickBot="1" x14ac:dyDescent="0.3">
      <c r="A1270" s="135" t="s">
        <v>4841</v>
      </c>
      <c r="B1270" s="135" t="s">
        <v>781</v>
      </c>
      <c r="C1270" s="135" t="s">
        <v>781</v>
      </c>
      <c r="D1270" s="135">
        <v>7</v>
      </c>
      <c r="E1270" s="343">
        <f t="shared" si="19"/>
        <v>0.58299999999999996</v>
      </c>
    </row>
    <row r="1271" spans="1:5" ht="15.75" thickBot="1" x14ac:dyDescent="0.3">
      <c r="A1271" s="135" t="s">
        <v>3936</v>
      </c>
      <c r="B1271" s="135" t="s">
        <v>702</v>
      </c>
      <c r="C1271" s="135" t="s">
        <v>781</v>
      </c>
      <c r="D1271" s="135">
        <v>7</v>
      </c>
      <c r="E1271" s="343">
        <f t="shared" si="19"/>
        <v>0.58299999999999996</v>
      </c>
    </row>
    <row r="1272" spans="1:5" ht="15.75" thickBot="1" x14ac:dyDescent="0.3">
      <c r="A1272" s="135" t="s">
        <v>4840</v>
      </c>
      <c r="B1272" s="135" t="s">
        <v>718</v>
      </c>
      <c r="C1272" s="135" t="s">
        <v>781</v>
      </c>
      <c r="D1272" s="135">
        <v>7</v>
      </c>
      <c r="E1272" s="343">
        <f t="shared" si="19"/>
        <v>0.58299999999999996</v>
      </c>
    </row>
    <row r="1273" spans="1:5" ht="15.75" thickBot="1" x14ac:dyDescent="0.3">
      <c r="A1273" s="135" t="s">
        <v>4839</v>
      </c>
      <c r="B1273" s="135" t="s">
        <v>781</v>
      </c>
      <c r="C1273" s="135" t="s">
        <v>781</v>
      </c>
      <c r="D1273" s="135">
        <v>7</v>
      </c>
      <c r="E1273" s="343">
        <f t="shared" si="19"/>
        <v>0.58299999999999996</v>
      </c>
    </row>
    <row r="1274" spans="1:5" ht="15.75" thickBot="1" x14ac:dyDescent="0.3">
      <c r="A1274" s="135" t="s">
        <v>4838</v>
      </c>
      <c r="B1274" s="135" t="s">
        <v>718</v>
      </c>
      <c r="C1274" s="135" t="s">
        <v>781</v>
      </c>
      <c r="D1274" s="135">
        <v>7</v>
      </c>
      <c r="E1274" s="343">
        <f t="shared" si="19"/>
        <v>0.58299999999999996</v>
      </c>
    </row>
    <row r="1275" spans="1:5" ht="15.75" thickBot="1" x14ac:dyDescent="0.3">
      <c r="A1275" s="135" t="s">
        <v>4837</v>
      </c>
      <c r="B1275" s="135" t="s">
        <v>718</v>
      </c>
      <c r="C1275" s="135" t="s">
        <v>781</v>
      </c>
      <c r="D1275" s="135">
        <v>7</v>
      </c>
      <c r="E1275" s="343">
        <f t="shared" si="19"/>
        <v>0.58299999999999996</v>
      </c>
    </row>
    <row r="1276" spans="1:5" ht="15.75" thickBot="1" x14ac:dyDescent="0.3">
      <c r="A1276" s="135" t="s">
        <v>4836</v>
      </c>
      <c r="B1276" s="135" t="s">
        <v>1102</v>
      </c>
      <c r="C1276" s="135" t="s">
        <v>781</v>
      </c>
      <c r="D1276" s="135">
        <v>7</v>
      </c>
      <c r="E1276" s="343">
        <f t="shared" si="19"/>
        <v>0.58299999999999996</v>
      </c>
    </row>
    <row r="1277" spans="1:5" ht="15.75" thickBot="1" x14ac:dyDescent="0.3">
      <c r="A1277" s="135" t="s">
        <v>926</v>
      </c>
      <c r="B1277" s="135" t="s">
        <v>634</v>
      </c>
      <c r="C1277" s="135" t="s">
        <v>781</v>
      </c>
      <c r="D1277" s="135">
        <v>7</v>
      </c>
      <c r="E1277" s="343">
        <f t="shared" si="19"/>
        <v>0.58299999999999996</v>
      </c>
    </row>
    <row r="1278" spans="1:5" ht="15.75" thickBot="1" x14ac:dyDescent="0.3">
      <c r="A1278" s="135" t="s">
        <v>4835</v>
      </c>
      <c r="B1278" s="135" t="s">
        <v>611</v>
      </c>
      <c r="C1278" s="135" t="s">
        <v>781</v>
      </c>
      <c r="D1278" s="135">
        <v>7</v>
      </c>
      <c r="E1278" s="343">
        <f t="shared" si="19"/>
        <v>0.58299999999999996</v>
      </c>
    </row>
    <row r="1279" spans="1:5" ht="15.75" thickBot="1" x14ac:dyDescent="0.3">
      <c r="A1279" s="135" t="s">
        <v>4834</v>
      </c>
      <c r="B1279" s="135" t="s">
        <v>781</v>
      </c>
      <c r="C1279" s="135" t="s">
        <v>781</v>
      </c>
      <c r="D1279" s="135">
        <v>7</v>
      </c>
      <c r="E1279" s="343">
        <f t="shared" si="19"/>
        <v>0.58299999999999996</v>
      </c>
    </row>
    <row r="1280" spans="1:5" ht="15.75" thickBot="1" x14ac:dyDescent="0.3">
      <c r="A1280" s="135" t="s">
        <v>4833</v>
      </c>
      <c r="B1280" s="135" t="s">
        <v>781</v>
      </c>
      <c r="C1280" s="135" t="s">
        <v>781</v>
      </c>
      <c r="D1280" s="135">
        <v>7</v>
      </c>
      <c r="E1280" s="343">
        <f t="shared" si="19"/>
        <v>0.58299999999999996</v>
      </c>
    </row>
    <row r="1281" spans="1:5" ht="15.75" thickBot="1" x14ac:dyDescent="0.3">
      <c r="A1281" s="135" t="s">
        <v>4832</v>
      </c>
      <c r="B1281" s="135" t="s">
        <v>781</v>
      </c>
      <c r="C1281" s="135" t="s">
        <v>781</v>
      </c>
      <c r="D1281" s="135">
        <v>7</v>
      </c>
      <c r="E1281" s="343">
        <f t="shared" si="19"/>
        <v>0.58299999999999996</v>
      </c>
    </row>
    <row r="1282" spans="1:5" ht="15.75" thickBot="1" x14ac:dyDescent="0.3">
      <c r="A1282" s="135" t="s">
        <v>860</v>
      </c>
      <c r="B1282" s="135" t="s">
        <v>677</v>
      </c>
      <c r="C1282" s="135" t="s">
        <v>781</v>
      </c>
      <c r="D1282" s="135">
        <v>7</v>
      </c>
      <c r="E1282" s="343">
        <f t="shared" si="19"/>
        <v>0.58299999999999996</v>
      </c>
    </row>
    <row r="1283" spans="1:5" ht="15.75" thickBot="1" x14ac:dyDescent="0.3">
      <c r="A1283" s="135" t="s">
        <v>1145</v>
      </c>
      <c r="B1283" s="135" t="s">
        <v>491</v>
      </c>
      <c r="C1283" s="135" t="s">
        <v>781</v>
      </c>
      <c r="D1283" s="135">
        <v>7</v>
      </c>
      <c r="E1283" s="343">
        <f t="shared" si="19"/>
        <v>0.58299999999999996</v>
      </c>
    </row>
    <row r="1284" spans="1:5" ht="15.75" thickBot="1" x14ac:dyDescent="0.3">
      <c r="A1284" s="135" t="s">
        <v>649</v>
      </c>
      <c r="B1284" s="135" t="s">
        <v>634</v>
      </c>
      <c r="C1284" s="135" t="s">
        <v>781</v>
      </c>
      <c r="D1284" s="135">
        <v>7</v>
      </c>
      <c r="E1284" s="343">
        <f t="shared" si="19"/>
        <v>0.58299999999999996</v>
      </c>
    </row>
    <row r="1285" spans="1:5" ht="15.75" thickBot="1" x14ac:dyDescent="0.3">
      <c r="A1285" s="135" t="s">
        <v>4831</v>
      </c>
      <c r="B1285" s="135" t="s">
        <v>589</v>
      </c>
      <c r="C1285" s="135" t="s">
        <v>781</v>
      </c>
      <c r="D1285" s="135">
        <v>7</v>
      </c>
      <c r="E1285" s="343">
        <f t="shared" si="19"/>
        <v>0.58299999999999996</v>
      </c>
    </row>
    <row r="1286" spans="1:5" ht="15.75" thickBot="1" x14ac:dyDescent="0.3">
      <c r="A1286" s="135" t="s">
        <v>4830</v>
      </c>
      <c r="B1286" s="135" t="s">
        <v>781</v>
      </c>
      <c r="C1286" s="135" t="s">
        <v>781</v>
      </c>
      <c r="D1286" s="135">
        <v>7</v>
      </c>
      <c r="E1286" s="343">
        <f t="shared" si="19"/>
        <v>0.58299999999999996</v>
      </c>
    </row>
    <row r="1287" spans="1:5" ht="15.75" thickBot="1" x14ac:dyDescent="0.3">
      <c r="A1287" s="135" t="s">
        <v>4829</v>
      </c>
      <c r="B1287" s="135" t="s">
        <v>641</v>
      </c>
      <c r="C1287" s="135" t="s">
        <v>781</v>
      </c>
      <c r="D1287" s="135">
        <v>7</v>
      </c>
      <c r="E1287" s="343">
        <f t="shared" ref="E1287:E1350" si="20">_xlfn.PERCENTRANK.INC(D$5:D$3125,D1287)</f>
        <v>0.58299999999999996</v>
      </c>
    </row>
    <row r="1288" spans="1:5" ht="15.75" thickBot="1" x14ac:dyDescent="0.3">
      <c r="A1288" s="135" t="s">
        <v>4828</v>
      </c>
      <c r="B1288" s="135" t="s">
        <v>641</v>
      </c>
      <c r="C1288" s="135" t="s">
        <v>781</v>
      </c>
      <c r="D1288" s="135">
        <v>7</v>
      </c>
      <c r="E1288" s="343">
        <f t="shared" si="20"/>
        <v>0.58299999999999996</v>
      </c>
    </row>
    <row r="1289" spans="1:5" ht="15.75" thickBot="1" x14ac:dyDescent="0.3">
      <c r="A1289" s="135" t="s">
        <v>1154</v>
      </c>
      <c r="B1289" s="135" t="s">
        <v>641</v>
      </c>
      <c r="C1289" s="135" t="s">
        <v>781</v>
      </c>
      <c r="D1289" s="135">
        <v>7</v>
      </c>
      <c r="E1289" s="343">
        <f t="shared" si="20"/>
        <v>0.58299999999999996</v>
      </c>
    </row>
    <row r="1290" spans="1:5" ht="15.75" thickBot="1" x14ac:dyDescent="0.3">
      <c r="A1290" s="135" t="s">
        <v>870</v>
      </c>
      <c r="B1290" s="135" t="s">
        <v>1402</v>
      </c>
      <c r="C1290" s="135" t="s">
        <v>781</v>
      </c>
      <c r="D1290" s="135">
        <v>7</v>
      </c>
      <c r="E1290" s="343">
        <f t="shared" si="20"/>
        <v>0.58299999999999996</v>
      </c>
    </row>
    <row r="1291" spans="1:5" ht="15.75" thickBot="1" x14ac:dyDescent="0.3">
      <c r="A1291" s="135" t="s">
        <v>4827</v>
      </c>
      <c r="B1291" s="135" t="s">
        <v>781</v>
      </c>
      <c r="C1291" s="135" t="s">
        <v>781</v>
      </c>
      <c r="D1291" s="135">
        <v>7</v>
      </c>
      <c r="E1291" s="343">
        <f t="shared" si="20"/>
        <v>0.58299999999999996</v>
      </c>
    </row>
    <row r="1292" spans="1:5" ht="15.75" thickBot="1" x14ac:dyDescent="0.3">
      <c r="A1292" s="135" t="s">
        <v>3459</v>
      </c>
      <c r="B1292" s="135" t="s">
        <v>699</v>
      </c>
      <c r="C1292" s="135" t="s">
        <v>781</v>
      </c>
      <c r="D1292" s="135">
        <v>7</v>
      </c>
      <c r="E1292" s="343">
        <f t="shared" si="20"/>
        <v>0.58299999999999996</v>
      </c>
    </row>
    <row r="1293" spans="1:5" ht="15.75" thickBot="1" x14ac:dyDescent="0.3">
      <c r="A1293" s="135" t="s">
        <v>4826</v>
      </c>
      <c r="B1293" s="135" t="s">
        <v>781</v>
      </c>
      <c r="C1293" s="135" t="s">
        <v>781</v>
      </c>
      <c r="D1293" s="135">
        <v>7</v>
      </c>
      <c r="E1293" s="343">
        <f t="shared" si="20"/>
        <v>0.58299999999999996</v>
      </c>
    </row>
    <row r="1294" spans="1:5" ht="15.75" thickBot="1" x14ac:dyDescent="0.3">
      <c r="A1294" s="135" t="s">
        <v>4825</v>
      </c>
      <c r="B1294" s="135" t="s">
        <v>781</v>
      </c>
      <c r="C1294" s="135" t="s">
        <v>781</v>
      </c>
      <c r="D1294" s="135">
        <v>7</v>
      </c>
      <c r="E1294" s="343">
        <f t="shared" si="20"/>
        <v>0.58299999999999996</v>
      </c>
    </row>
    <row r="1295" spans="1:5" ht="15.75" thickBot="1" x14ac:dyDescent="0.3">
      <c r="A1295" s="135" t="s">
        <v>4824</v>
      </c>
      <c r="B1295" s="135" t="s">
        <v>781</v>
      </c>
      <c r="C1295" s="135" t="s">
        <v>781</v>
      </c>
      <c r="D1295" s="135">
        <v>7</v>
      </c>
      <c r="E1295" s="343">
        <f t="shared" si="20"/>
        <v>0.58299999999999996</v>
      </c>
    </row>
    <row r="1296" spans="1:5" ht="15.75" thickBot="1" x14ac:dyDescent="0.3">
      <c r="A1296" s="135" t="s">
        <v>4823</v>
      </c>
      <c r="B1296" s="135" t="s">
        <v>781</v>
      </c>
      <c r="C1296" s="135" t="s">
        <v>781</v>
      </c>
      <c r="D1296" s="135">
        <v>7</v>
      </c>
      <c r="E1296" s="343">
        <f t="shared" si="20"/>
        <v>0.58299999999999996</v>
      </c>
    </row>
    <row r="1297" spans="1:5" ht="15.75" thickBot="1" x14ac:dyDescent="0.3">
      <c r="A1297" s="135" t="s">
        <v>4822</v>
      </c>
      <c r="B1297" s="135" t="s">
        <v>781</v>
      </c>
      <c r="C1297" s="135" t="s">
        <v>781</v>
      </c>
      <c r="D1297" s="135">
        <v>7</v>
      </c>
      <c r="E1297" s="343">
        <f t="shared" si="20"/>
        <v>0.58299999999999996</v>
      </c>
    </row>
    <row r="1298" spans="1:5" ht="15.75" thickBot="1" x14ac:dyDescent="0.3">
      <c r="A1298" s="135" t="s">
        <v>798</v>
      </c>
      <c r="B1298" s="135" t="s">
        <v>592</v>
      </c>
      <c r="C1298" s="135" t="s">
        <v>781</v>
      </c>
      <c r="D1298" s="135">
        <v>7</v>
      </c>
      <c r="E1298" s="343">
        <f t="shared" si="20"/>
        <v>0.58299999999999996</v>
      </c>
    </row>
    <row r="1299" spans="1:5" ht="15.75" thickBot="1" x14ac:dyDescent="0.3">
      <c r="A1299" s="135" t="s">
        <v>3649</v>
      </c>
      <c r="B1299" s="135" t="s">
        <v>592</v>
      </c>
      <c r="C1299" s="135" t="s">
        <v>781</v>
      </c>
      <c r="D1299" s="135">
        <v>7</v>
      </c>
      <c r="E1299" s="343">
        <f t="shared" si="20"/>
        <v>0.58299999999999996</v>
      </c>
    </row>
    <row r="1300" spans="1:5" ht="15.75" thickBot="1" x14ac:dyDescent="0.3">
      <c r="A1300" s="135" t="s">
        <v>4821</v>
      </c>
      <c r="B1300" s="135" t="s">
        <v>592</v>
      </c>
      <c r="C1300" s="135" t="s">
        <v>706</v>
      </c>
      <c r="D1300" s="135">
        <v>7</v>
      </c>
      <c r="E1300" s="343">
        <f t="shared" si="20"/>
        <v>0.58299999999999996</v>
      </c>
    </row>
    <row r="1301" spans="1:5" ht="15.75" thickBot="1" x14ac:dyDescent="0.3">
      <c r="A1301" s="135" t="s">
        <v>4820</v>
      </c>
      <c r="B1301" s="135" t="s">
        <v>589</v>
      </c>
      <c r="C1301" s="135" t="s">
        <v>781</v>
      </c>
      <c r="D1301" s="135">
        <v>7</v>
      </c>
      <c r="E1301" s="343">
        <f t="shared" si="20"/>
        <v>0.58299999999999996</v>
      </c>
    </row>
    <row r="1302" spans="1:5" ht="15.75" thickBot="1" x14ac:dyDescent="0.3">
      <c r="A1302" s="135" t="s">
        <v>4819</v>
      </c>
      <c r="B1302" s="135" t="s">
        <v>781</v>
      </c>
      <c r="C1302" s="135" t="s">
        <v>781</v>
      </c>
      <c r="D1302" s="135">
        <v>7</v>
      </c>
      <c r="E1302" s="343">
        <f t="shared" si="20"/>
        <v>0.58299999999999996</v>
      </c>
    </row>
    <row r="1303" spans="1:5" ht="15.75" thickBot="1" x14ac:dyDescent="0.3">
      <c r="A1303" s="135" t="s">
        <v>4818</v>
      </c>
      <c r="B1303" s="135" t="s">
        <v>491</v>
      </c>
      <c r="C1303" s="135" t="s">
        <v>781</v>
      </c>
      <c r="D1303" s="135">
        <v>7</v>
      </c>
      <c r="E1303" s="343">
        <f t="shared" si="20"/>
        <v>0.58299999999999996</v>
      </c>
    </row>
    <row r="1304" spans="1:5" ht="15.75" thickBot="1" x14ac:dyDescent="0.3">
      <c r="A1304" s="135" t="s">
        <v>4817</v>
      </c>
      <c r="B1304" s="135" t="s">
        <v>738</v>
      </c>
      <c r="C1304" s="135" t="s">
        <v>781</v>
      </c>
      <c r="D1304" s="135">
        <v>7</v>
      </c>
      <c r="E1304" s="343">
        <f t="shared" si="20"/>
        <v>0.58299999999999996</v>
      </c>
    </row>
    <row r="1305" spans="1:5" ht="15.75" thickBot="1" x14ac:dyDescent="0.3">
      <c r="A1305" s="135" t="s">
        <v>4816</v>
      </c>
      <c r="B1305" s="135" t="s">
        <v>781</v>
      </c>
      <c r="C1305" s="135" t="s">
        <v>781</v>
      </c>
      <c r="D1305" s="135">
        <v>6</v>
      </c>
      <c r="E1305" s="343">
        <f t="shared" si="20"/>
        <v>0.55400000000000005</v>
      </c>
    </row>
    <row r="1306" spans="1:5" ht="15.75" thickBot="1" x14ac:dyDescent="0.3">
      <c r="A1306" s="135" t="s">
        <v>784</v>
      </c>
      <c r="B1306" s="135" t="s">
        <v>579</v>
      </c>
      <c r="C1306" s="135" t="s">
        <v>781</v>
      </c>
      <c r="D1306" s="135">
        <v>6</v>
      </c>
      <c r="E1306" s="343">
        <f t="shared" si="20"/>
        <v>0.55400000000000005</v>
      </c>
    </row>
    <row r="1307" spans="1:5" ht="15.75" thickBot="1" x14ac:dyDescent="0.3">
      <c r="A1307" s="135" t="s">
        <v>4815</v>
      </c>
      <c r="B1307" s="135" t="s">
        <v>781</v>
      </c>
      <c r="C1307" s="135" t="s">
        <v>781</v>
      </c>
      <c r="D1307" s="135">
        <v>6</v>
      </c>
      <c r="E1307" s="343">
        <f t="shared" si="20"/>
        <v>0.55400000000000005</v>
      </c>
    </row>
    <row r="1308" spans="1:5" ht="15.75" thickBot="1" x14ac:dyDescent="0.3">
      <c r="A1308" s="135" t="s">
        <v>4579</v>
      </c>
      <c r="B1308" s="135" t="s">
        <v>161</v>
      </c>
      <c r="C1308" s="135" t="s">
        <v>781</v>
      </c>
      <c r="D1308" s="135">
        <v>6</v>
      </c>
      <c r="E1308" s="343">
        <f t="shared" si="20"/>
        <v>0.55400000000000005</v>
      </c>
    </row>
    <row r="1309" spans="1:5" ht="15.75" thickBot="1" x14ac:dyDescent="0.3">
      <c r="A1309" s="135" t="s">
        <v>2878</v>
      </c>
      <c r="B1309" s="135" t="s">
        <v>161</v>
      </c>
      <c r="C1309" s="135" t="s">
        <v>781</v>
      </c>
      <c r="D1309" s="135">
        <v>6</v>
      </c>
      <c r="E1309" s="343">
        <f t="shared" si="20"/>
        <v>0.55400000000000005</v>
      </c>
    </row>
    <row r="1310" spans="1:5" ht="15.75" thickBot="1" x14ac:dyDescent="0.3">
      <c r="A1310" s="135" t="s">
        <v>4814</v>
      </c>
      <c r="B1310" s="135" t="s">
        <v>781</v>
      </c>
      <c r="C1310" s="135" t="s">
        <v>781</v>
      </c>
      <c r="D1310" s="135">
        <v>6</v>
      </c>
      <c r="E1310" s="343">
        <f t="shared" si="20"/>
        <v>0.55400000000000005</v>
      </c>
    </row>
    <row r="1311" spans="1:5" ht="15.75" thickBot="1" x14ac:dyDescent="0.3">
      <c r="A1311" s="135" t="s">
        <v>3153</v>
      </c>
      <c r="B1311" s="135" t="s">
        <v>579</v>
      </c>
      <c r="C1311" s="135" t="s">
        <v>781</v>
      </c>
      <c r="D1311" s="135">
        <v>6</v>
      </c>
      <c r="E1311" s="343">
        <f t="shared" si="20"/>
        <v>0.55400000000000005</v>
      </c>
    </row>
    <row r="1312" spans="1:5" ht="15.75" thickBot="1" x14ac:dyDescent="0.3">
      <c r="A1312" s="135" t="s">
        <v>4813</v>
      </c>
      <c r="B1312" s="135" t="s">
        <v>781</v>
      </c>
      <c r="C1312" s="135" t="s">
        <v>781</v>
      </c>
      <c r="D1312" s="135">
        <v>6</v>
      </c>
      <c r="E1312" s="343">
        <f t="shared" si="20"/>
        <v>0.55400000000000005</v>
      </c>
    </row>
    <row r="1313" spans="1:5" ht="15.75" thickBot="1" x14ac:dyDescent="0.3">
      <c r="A1313" s="135" t="s">
        <v>4812</v>
      </c>
      <c r="B1313" s="135" t="s">
        <v>781</v>
      </c>
      <c r="C1313" s="135" t="s">
        <v>781</v>
      </c>
      <c r="D1313" s="135">
        <v>6</v>
      </c>
      <c r="E1313" s="343">
        <f t="shared" si="20"/>
        <v>0.55400000000000005</v>
      </c>
    </row>
    <row r="1314" spans="1:5" ht="15.75" thickBot="1" x14ac:dyDescent="0.3">
      <c r="A1314" s="135" t="s">
        <v>4811</v>
      </c>
      <c r="B1314" s="135" t="s">
        <v>781</v>
      </c>
      <c r="C1314" s="135" t="s">
        <v>781</v>
      </c>
      <c r="D1314" s="135">
        <v>6</v>
      </c>
      <c r="E1314" s="343">
        <f t="shared" si="20"/>
        <v>0.55400000000000005</v>
      </c>
    </row>
    <row r="1315" spans="1:5" ht="15.75" thickBot="1" x14ac:dyDescent="0.3">
      <c r="A1315" s="135" t="s">
        <v>4810</v>
      </c>
      <c r="B1315" s="135" t="s">
        <v>781</v>
      </c>
      <c r="C1315" s="135" t="s">
        <v>781</v>
      </c>
      <c r="D1315" s="135">
        <v>6</v>
      </c>
      <c r="E1315" s="343">
        <f t="shared" si="20"/>
        <v>0.55400000000000005</v>
      </c>
    </row>
    <row r="1316" spans="1:5" ht="15.75" thickBot="1" x14ac:dyDescent="0.3">
      <c r="A1316" s="135" t="s">
        <v>870</v>
      </c>
      <c r="B1316" s="135" t="s">
        <v>341</v>
      </c>
      <c r="C1316" s="135" t="s">
        <v>781</v>
      </c>
      <c r="D1316" s="135">
        <v>6</v>
      </c>
      <c r="E1316" s="343">
        <f t="shared" si="20"/>
        <v>0.55400000000000005</v>
      </c>
    </row>
    <row r="1317" spans="1:5" ht="15.75" thickBot="1" x14ac:dyDescent="0.3">
      <c r="A1317" s="135" t="s">
        <v>4564</v>
      </c>
      <c r="B1317" s="135" t="s">
        <v>341</v>
      </c>
      <c r="C1317" s="135" t="s">
        <v>781</v>
      </c>
      <c r="D1317" s="135">
        <v>6</v>
      </c>
      <c r="E1317" s="343">
        <f t="shared" si="20"/>
        <v>0.55400000000000005</v>
      </c>
    </row>
    <row r="1318" spans="1:5" ht="15.75" thickBot="1" x14ac:dyDescent="0.3">
      <c r="A1318" s="135" t="s">
        <v>4809</v>
      </c>
      <c r="B1318" s="135" t="s">
        <v>781</v>
      </c>
      <c r="C1318" s="135" t="s">
        <v>781</v>
      </c>
      <c r="D1318" s="135">
        <v>6</v>
      </c>
      <c r="E1318" s="343">
        <f t="shared" si="20"/>
        <v>0.55400000000000005</v>
      </c>
    </row>
    <row r="1319" spans="1:5" ht="15.75" thickBot="1" x14ac:dyDescent="0.3">
      <c r="A1319" s="135" t="s">
        <v>4410</v>
      </c>
      <c r="B1319" s="135" t="s">
        <v>341</v>
      </c>
      <c r="C1319" s="135" t="s">
        <v>781</v>
      </c>
      <c r="D1319" s="135">
        <v>6</v>
      </c>
      <c r="E1319" s="343">
        <f t="shared" si="20"/>
        <v>0.55400000000000005</v>
      </c>
    </row>
    <row r="1320" spans="1:5" ht="15.75" thickBot="1" x14ac:dyDescent="0.3">
      <c r="A1320" s="135" t="s">
        <v>4808</v>
      </c>
      <c r="B1320" s="135" t="s">
        <v>738</v>
      </c>
      <c r="C1320" s="135" t="s">
        <v>781</v>
      </c>
      <c r="D1320" s="135">
        <v>6</v>
      </c>
      <c r="E1320" s="343">
        <f t="shared" si="20"/>
        <v>0.55400000000000005</v>
      </c>
    </row>
    <row r="1321" spans="1:5" ht="15.75" thickBot="1" x14ac:dyDescent="0.3">
      <c r="A1321" s="135" t="s">
        <v>4807</v>
      </c>
      <c r="B1321" s="135" t="s">
        <v>781</v>
      </c>
      <c r="C1321" s="135" t="s">
        <v>781</v>
      </c>
      <c r="D1321" s="135">
        <v>6</v>
      </c>
      <c r="E1321" s="343">
        <f t="shared" si="20"/>
        <v>0.55400000000000005</v>
      </c>
    </row>
    <row r="1322" spans="1:5" ht="15.75" thickBot="1" x14ac:dyDescent="0.3">
      <c r="A1322" s="135" t="s">
        <v>4806</v>
      </c>
      <c r="B1322" s="135" t="s">
        <v>569</v>
      </c>
      <c r="C1322" s="135" t="s">
        <v>781</v>
      </c>
      <c r="D1322" s="135">
        <v>6</v>
      </c>
      <c r="E1322" s="343">
        <f t="shared" si="20"/>
        <v>0.55400000000000005</v>
      </c>
    </row>
    <row r="1323" spans="1:5" ht="15.75" thickBot="1" x14ac:dyDescent="0.3">
      <c r="A1323" s="135" t="s">
        <v>1185</v>
      </c>
      <c r="B1323" s="135" t="s">
        <v>569</v>
      </c>
      <c r="C1323" s="135" t="s">
        <v>781</v>
      </c>
      <c r="D1323" s="135">
        <v>6</v>
      </c>
      <c r="E1323" s="343">
        <f t="shared" si="20"/>
        <v>0.55400000000000005</v>
      </c>
    </row>
    <row r="1324" spans="1:5" ht="15.75" thickBot="1" x14ac:dyDescent="0.3">
      <c r="A1324" s="135" t="s">
        <v>3007</v>
      </c>
      <c r="B1324" s="135" t="s">
        <v>569</v>
      </c>
      <c r="C1324" s="135" t="s">
        <v>781</v>
      </c>
      <c r="D1324" s="135">
        <v>6</v>
      </c>
      <c r="E1324" s="343">
        <f t="shared" si="20"/>
        <v>0.55400000000000005</v>
      </c>
    </row>
    <row r="1325" spans="1:5" ht="15.75" thickBot="1" x14ac:dyDescent="0.3">
      <c r="A1325" s="135" t="s">
        <v>1223</v>
      </c>
      <c r="B1325" s="135" t="s">
        <v>586</v>
      </c>
      <c r="C1325" s="135" t="s">
        <v>781</v>
      </c>
      <c r="D1325" s="135">
        <v>6</v>
      </c>
      <c r="E1325" s="343">
        <f t="shared" si="20"/>
        <v>0.55400000000000005</v>
      </c>
    </row>
    <row r="1326" spans="1:5" ht="15.75" thickBot="1" x14ac:dyDescent="0.3">
      <c r="A1326" s="135" t="s">
        <v>4805</v>
      </c>
      <c r="B1326" s="135" t="s">
        <v>576</v>
      </c>
      <c r="C1326" s="135" t="s">
        <v>781</v>
      </c>
      <c r="D1326" s="135">
        <v>6</v>
      </c>
      <c r="E1326" s="343">
        <f t="shared" si="20"/>
        <v>0.55400000000000005</v>
      </c>
    </row>
    <row r="1327" spans="1:5" ht="15.75" thickBot="1" x14ac:dyDescent="0.3">
      <c r="A1327" s="135" t="s">
        <v>81</v>
      </c>
      <c r="B1327" s="135" t="s">
        <v>576</v>
      </c>
      <c r="C1327" s="135" t="s">
        <v>781</v>
      </c>
      <c r="D1327" s="135">
        <v>6</v>
      </c>
      <c r="E1327" s="343">
        <f t="shared" si="20"/>
        <v>0.55400000000000005</v>
      </c>
    </row>
    <row r="1328" spans="1:5" ht="15.75" thickBot="1" x14ac:dyDescent="0.3">
      <c r="A1328" s="135" t="s">
        <v>608</v>
      </c>
      <c r="B1328" s="135" t="s">
        <v>576</v>
      </c>
      <c r="C1328" s="135" t="s">
        <v>781</v>
      </c>
      <c r="D1328" s="135">
        <v>6</v>
      </c>
      <c r="E1328" s="343">
        <f t="shared" si="20"/>
        <v>0.55400000000000005</v>
      </c>
    </row>
    <row r="1329" spans="1:5" ht="15.75" thickBot="1" x14ac:dyDescent="0.3">
      <c r="A1329" s="135" t="s">
        <v>4804</v>
      </c>
      <c r="B1329" s="135" t="s">
        <v>781</v>
      </c>
      <c r="C1329" s="135" t="s">
        <v>781</v>
      </c>
      <c r="D1329" s="135">
        <v>6</v>
      </c>
      <c r="E1329" s="343">
        <f t="shared" si="20"/>
        <v>0.55400000000000005</v>
      </c>
    </row>
    <row r="1330" spans="1:5" ht="15.75" thickBot="1" x14ac:dyDescent="0.3">
      <c r="A1330" s="135" t="s">
        <v>1063</v>
      </c>
      <c r="B1330" s="135" t="s">
        <v>192</v>
      </c>
      <c r="C1330" s="135" t="s">
        <v>781</v>
      </c>
      <c r="D1330" s="135">
        <v>6</v>
      </c>
      <c r="E1330" s="343">
        <f t="shared" si="20"/>
        <v>0.55400000000000005</v>
      </c>
    </row>
    <row r="1331" spans="1:5" ht="15.75" thickBot="1" x14ac:dyDescent="0.3">
      <c r="A1331" s="135" t="s">
        <v>4148</v>
      </c>
      <c r="B1331" s="135" t="s">
        <v>341</v>
      </c>
      <c r="C1331" s="135" t="s">
        <v>781</v>
      </c>
      <c r="D1331" s="135">
        <v>6</v>
      </c>
      <c r="E1331" s="343">
        <f t="shared" si="20"/>
        <v>0.55400000000000005</v>
      </c>
    </row>
    <row r="1332" spans="1:5" ht="15.75" thickBot="1" x14ac:dyDescent="0.3">
      <c r="A1332" s="135" t="s">
        <v>4803</v>
      </c>
      <c r="B1332" s="135" t="s">
        <v>781</v>
      </c>
      <c r="C1332" s="135" t="s">
        <v>781</v>
      </c>
      <c r="D1332" s="135">
        <v>6</v>
      </c>
      <c r="E1332" s="343">
        <f t="shared" si="20"/>
        <v>0.55400000000000005</v>
      </c>
    </row>
    <row r="1333" spans="1:5" ht="15.75" thickBot="1" x14ac:dyDescent="0.3">
      <c r="A1333" s="135" t="s">
        <v>649</v>
      </c>
      <c r="B1333" s="135" t="s">
        <v>569</v>
      </c>
      <c r="C1333" s="135" t="s">
        <v>781</v>
      </c>
      <c r="D1333" s="135">
        <v>6</v>
      </c>
      <c r="E1333" s="343">
        <f t="shared" si="20"/>
        <v>0.55400000000000005</v>
      </c>
    </row>
    <row r="1334" spans="1:5" ht="15.75" thickBot="1" x14ac:dyDescent="0.3">
      <c r="A1334" s="135" t="s">
        <v>4802</v>
      </c>
      <c r="B1334" s="135" t="s">
        <v>569</v>
      </c>
      <c r="C1334" s="135" t="s">
        <v>781</v>
      </c>
      <c r="D1334" s="135">
        <v>6</v>
      </c>
      <c r="E1334" s="343">
        <f t="shared" si="20"/>
        <v>0.55400000000000005</v>
      </c>
    </row>
    <row r="1335" spans="1:5" ht="15.75" thickBot="1" x14ac:dyDescent="0.3">
      <c r="A1335" s="135" t="s">
        <v>4801</v>
      </c>
      <c r="B1335" s="135" t="s">
        <v>569</v>
      </c>
      <c r="C1335" s="135" t="s">
        <v>781</v>
      </c>
      <c r="D1335" s="135">
        <v>6</v>
      </c>
      <c r="E1335" s="343">
        <f t="shared" si="20"/>
        <v>0.55400000000000005</v>
      </c>
    </row>
    <row r="1336" spans="1:5" ht="15.75" thickBot="1" x14ac:dyDescent="0.3">
      <c r="A1336" s="135" t="s">
        <v>2841</v>
      </c>
      <c r="B1336" s="135" t="s">
        <v>569</v>
      </c>
      <c r="C1336" s="135" t="s">
        <v>781</v>
      </c>
      <c r="D1336" s="135">
        <v>6</v>
      </c>
      <c r="E1336" s="343">
        <f t="shared" si="20"/>
        <v>0.55400000000000005</v>
      </c>
    </row>
    <row r="1337" spans="1:5" ht="15.75" thickBot="1" x14ac:dyDescent="0.3">
      <c r="A1337" s="135" t="s">
        <v>4800</v>
      </c>
      <c r="B1337" s="135" t="s">
        <v>569</v>
      </c>
      <c r="C1337" s="135" t="s">
        <v>781</v>
      </c>
      <c r="D1337" s="135">
        <v>6</v>
      </c>
      <c r="E1337" s="343">
        <f t="shared" si="20"/>
        <v>0.55400000000000005</v>
      </c>
    </row>
    <row r="1338" spans="1:5" ht="15.75" thickBot="1" x14ac:dyDescent="0.3">
      <c r="A1338" s="135" t="s">
        <v>3717</v>
      </c>
      <c r="B1338" s="135" t="s">
        <v>675</v>
      </c>
      <c r="C1338" s="135" t="s">
        <v>781</v>
      </c>
      <c r="D1338" s="135">
        <v>6</v>
      </c>
      <c r="E1338" s="343">
        <f t="shared" si="20"/>
        <v>0.55400000000000005</v>
      </c>
    </row>
    <row r="1339" spans="1:5" ht="15.75" thickBot="1" x14ac:dyDescent="0.3">
      <c r="A1339" s="135" t="s">
        <v>4799</v>
      </c>
      <c r="B1339" s="135" t="s">
        <v>675</v>
      </c>
      <c r="C1339" s="135" t="s">
        <v>781</v>
      </c>
      <c r="D1339" s="135">
        <v>6</v>
      </c>
      <c r="E1339" s="343">
        <f t="shared" si="20"/>
        <v>0.55400000000000005</v>
      </c>
    </row>
    <row r="1340" spans="1:5" ht="15.75" thickBot="1" x14ac:dyDescent="0.3">
      <c r="A1340" s="135" t="s">
        <v>1565</v>
      </c>
      <c r="B1340" s="135" t="s">
        <v>688</v>
      </c>
      <c r="C1340" s="135" t="s">
        <v>781</v>
      </c>
      <c r="D1340" s="135">
        <v>6</v>
      </c>
      <c r="E1340" s="343">
        <f t="shared" si="20"/>
        <v>0.55400000000000005</v>
      </c>
    </row>
    <row r="1341" spans="1:5" ht="15.75" thickBot="1" x14ac:dyDescent="0.3">
      <c r="A1341" s="135" t="s">
        <v>2717</v>
      </c>
      <c r="B1341" s="135" t="s">
        <v>688</v>
      </c>
      <c r="C1341" s="135" t="s">
        <v>781</v>
      </c>
      <c r="D1341" s="135">
        <v>6</v>
      </c>
      <c r="E1341" s="343">
        <f t="shared" si="20"/>
        <v>0.55400000000000005</v>
      </c>
    </row>
    <row r="1342" spans="1:5" ht="15.75" thickBot="1" x14ac:dyDescent="0.3">
      <c r="A1342" s="135" t="s">
        <v>2894</v>
      </c>
      <c r="B1342" s="135" t="s">
        <v>688</v>
      </c>
      <c r="C1342" s="135" t="s">
        <v>781</v>
      </c>
      <c r="D1342" s="135">
        <v>6</v>
      </c>
      <c r="E1342" s="343">
        <f t="shared" si="20"/>
        <v>0.55400000000000005</v>
      </c>
    </row>
    <row r="1343" spans="1:5" ht="15.75" thickBot="1" x14ac:dyDescent="0.3">
      <c r="A1343" s="135" t="s">
        <v>2377</v>
      </c>
      <c r="B1343" s="135" t="s">
        <v>1091</v>
      </c>
      <c r="C1343" s="135" t="s">
        <v>781</v>
      </c>
      <c r="D1343" s="135">
        <v>6</v>
      </c>
      <c r="E1343" s="343">
        <f t="shared" si="20"/>
        <v>0.55400000000000005</v>
      </c>
    </row>
    <row r="1344" spans="1:5" ht="15.75" thickBot="1" x14ac:dyDescent="0.3">
      <c r="A1344" s="135" t="s">
        <v>4798</v>
      </c>
      <c r="B1344" s="135" t="s">
        <v>781</v>
      </c>
      <c r="C1344" s="135" t="s">
        <v>781</v>
      </c>
      <c r="D1344" s="135">
        <v>6</v>
      </c>
      <c r="E1344" s="343">
        <f t="shared" si="20"/>
        <v>0.55400000000000005</v>
      </c>
    </row>
    <row r="1345" spans="1:5" ht="15.75" thickBot="1" x14ac:dyDescent="0.3">
      <c r="A1345" s="135" t="s">
        <v>870</v>
      </c>
      <c r="B1345" s="135" t="s">
        <v>606</v>
      </c>
      <c r="C1345" s="135" t="s">
        <v>781</v>
      </c>
      <c r="D1345" s="135">
        <v>6</v>
      </c>
      <c r="E1345" s="343">
        <f t="shared" si="20"/>
        <v>0.55400000000000005</v>
      </c>
    </row>
    <row r="1346" spans="1:5" ht="15.75" thickBot="1" x14ac:dyDescent="0.3">
      <c r="A1346" s="135" t="s">
        <v>4014</v>
      </c>
      <c r="B1346" s="135" t="s">
        <v>634</v>
      </c>
      <c r="C1346" s="135" t="s">
        <v>781</v>
      </c>
      <c r="D1346" s="135">
        <v>6</v>
      </c>
      <c r="E1346" s="343">
        <f t="shared" si="20"/>
        <v>0.55400000000000005</v>
      </c>
    </row>
    <row r="1347" spans="1:5" ht="15.75" thickBot="1" x14ac:dyDescent="0.3">
      <c r="A1347" s="135" t="s">
        <v>4797</v>
      </c>
      <c r="B1347" s="135" t="s">
        <v>675</v>
      </c>
      <c r="C1347" s="135" t="s">
        <v>781</v>
      </c>
      <c r="D1347" s="135">
        <v>6</v>
      </c>
      <c r="E1347" s="343">
        <f t="shared" si="20"/>
        <v>0.55400000000000005</v>
      </c>
    </row>
    <row r="1348" spans="1:5" ht="15.75" thickBot="1" x14ac:dyDescent="0.3">
      <c r="A1348" s="135" t="s">
        <v>593</v>
      </c>
      <c r="B1348" s="135" t="s">
        <v>192</v>
      </c>
      <c r="C1348" s="135" t="s">
        <v>781</v>
      </c>
      <c r="D1348" s="135">
        <v>6</v>
      </c>
      <c r="E1348" s="343">
        <f t="shared" si="20"/>
        <v>0.55400000000000005</v>
      </c>
    </row>
    <row r="1349" spans="1:5" ht="15.75" thickBot="1" x14ac:dyDescent="0.3">
      <c r="A1349" s="135" t="s">
        <v>4796</v>
      </c>
      <c r="B1349" s="135" t="s">
        <v>781</v>
      </c>
      <c r="C1349" s="135" t="s">
        <v>781</v>
      </c>
      <c r="D1349" s="135">
        <v>6</v>
      </c>
      <c r="E1349" s="343">
        <f t="shared" si="20"/>
        <v>0.55400000000000005</v>
      </c>
    </row>
    <row r="1350" spans="1:5" ht="15.75" thickBot="1" x14ac:dyDescent="0.3">
      <c r="A1350" s="135" t="s">
        <v>4795</v>
      </c>
      <c r="B1350" s="135" t="s">
        <v>781</v>
      </c>
      <c r="C1350" s="135" t="s">
        <v>781</v>
      </c>
      <c r="D1350" s="135">
        <v>6</v>
      </c>
      <c r="E1350" s="343">
        <f t="shared" si="20"/>
        <v>0.55400000000000005</v>
      </c>
    </row>
    <row r="1351" spans="1:5" ht="15.75" thickBot="1" x14ac:dyDescent="0.3">
      <c r="A1351" s="135" t="s">
        <v>4794</v>
      </c>
      <c r="B1351" s="135" t="s">
        <v>592</v>
      </c>
      <c r="C1351" s="135" t="s">
        <v>746</v>
      </c>
      <c r="D1351" s="135">
        <v>6</v>
      </c>
      <c r="E1351" s="343">
        <f t="shared" ref="E1351:E1414" si="21">_xlfn.PERCENTRANK.INC(D$5:D$3125,D1351)</f>
        <v>0.55400000000000005</v>
      </c>
    </row>
    <row r="1352" spans="1:5" ht="15.75" thickBot="1" x14ac:dyDescent="0.3">
      <c r="A1352" s="135" t="s">
        <v>1199</v>
      </c>
      <c r="B1352" s="135" t="s">
        <v>746</v>
      </c>
      <c r="C1352" s="135" t="s">
        <v>781</v>
      </c>
      <c r="D1352" s="135">
        <v>6</v>
      </c>
      <c r="E1352" s="343">
        <f t="shared" si="21"/>
        <v>0.55400000000000005</v>
      </c>
    </row>
    <row r="1353" spans="1:5" ht="15.75" thickBot="1" x14ac:dyDescent="0.3">
      <c r="A1353" s="135" t="s">
        <v>4477</v>
      </c>
      <c r="B1353" s="135" t="s">
        <v>690</v>
      </c>
      <c r="C1353" s="135" t="s">
        <v>781</v>
      </c>
      <c r="D1353" s="135">
        <v>6</v>
      </c>
      <c r="E1353" s="343">
        <f t="shared" si="21"/>
        <v>0.55400000000000005</v>
      </c>
    </row>
    <row r="1354" spans="1:5" ht="15.75" thickBot="1" x14ac:dyDescent="0.3">
      <c r="A1354" s="135" t="s">
        <v>649</v>
      </c>
      <c r="B1354" s="135" t="s">
        <v>1079</v>
      </c>
      <c r="C1354" s="135" t="s">
        <v>781</v>
      </c>
      <c r="D1354" s="135">
        <v>6</v>
      </c>
      <c r="E1354" s="343">
        <f t="shared" si="21"/>
        <v>0.55400000000000005</v>
      </c>
    </row>
    <row r="1355" spans="1:5" ht="15.75" thickBot="1" x14ac:dyDescent="0.3">
      <c r="A1355" s="135" t="s">
        <v>4793</v>
      </c>
      <c r="B1355" s="135" t="s">
        <v>781</v>
      </c>
      <c r="C1355" s="135" t="s">
        <v>781</v>
      </c>
      <c r="D1355" s="135">
        <v>6</v>
      </c>
      <c r="E1355" s="343">
        <f t="shared" si="21"/>
        <v>0.55400000000000005</v>
      </c>
    </row>
    <row r="1356" spans="1:5" ht="15.75" thickBot="1" x14ac:dyDescent="0.3">
      <c r="A1356" s="135" t="s">
        <v>4792</v>
      </c>
      <c r="B1356" s="135" t="s">
        <v>781</v>
      </c>
      <c r="C1356" s="135" t="s">
        <v>781</v>
      </c>
      <c r="D1356" s="135">
        <v>6</v>
      </c>
      <c r="E1356" s="343">
        <f t="shared" si="21"/>
        <v>0.55400000000000005</v>
      </c>
    </row>
    <row r="1357" spans="1:5" ht="15.75" thickBot="1" x14ac:dyDescent="0.3">
      <c r="A1357" s="135" t="s">
        <v>2076</v>
      </c>
      <c r="B1357" s="135" t="s">
        <v>1079</v>
      </c>
      <c r="C1357" s="135" t="s">
        <v>781</v>
      </c>
      <c r="D1357" s="135">
        <v>6</v>
      </c>
      <c r="E1357" s="343">
        <f t="shared" si="21"/>
        <v>0.55400000000000005</v>
      </c>
    </row>
    <row r="1358" spans="1:5" ht="15.75" thickBot="1" x14ac:dyDescent="0.3">
      <c r="A1358" s="135" t="s">
        <v>4791</v>
      </c>
      <c r="B1358" s="135" t="s">
        <v>1079</v>
      </c>
      <c r="C1358" s="135" t="s">
        <v>781</v>
      </c>
      <c r="D1358" s="135">
        <v>6</v>
      </c>
      <c r="E1358" s="343">
        <f t="shared" si="21"/>
        <v>0.55400000000000005</v>
      </c>
    </row>
    <row r="1359" spans="1:5" ht="15.75" thickBot="1" x14ac:dyDescent="0.3">
      <c r="A1359" s="135" t="s">
        <v>4790</v>
      </c>
      <c r="B1359" s="135" t="s">
        <v>1079</v>
      </c>
      <c r="C1359" s="135" t="s">
        <v>690</v>
      </c>
      <c r="D1359" s="135">
        <v>6</v>
      </c>
      <c r="E1359" s="343">
        <f t="shared" si="21"/>
        <v>0.55400000000000005</v>
      </c>
    </row>
    <row r="1360" spans="1:5" ht="15.75" thickBot="1" x14ac:dyDescent="0.3">
      <c r="A1360" s="135" t="s">
        <v>4789</v>
      </c>
      <c r="B1360" s="135" t="s">
        <v>559</v>
      </c>
      <c r="C1360" s="135" t="s">
        <v>781</v>
      </c>
      <c r="D1360" s="135">
        <v>6</v>
      </c>
      <c r="E1360" s="343">
        <f t="shared" si="21"/>
        <v>0.55400000000000005</v>
      </c>
    </row>
    <row r="1361" spans="1:5" ht="15.75" thickBot="1" x14ac:dyDescent="0.3">
      <c r="A1361" s="135" t="s">
        <v>1595</v>
      </c>
      <c r="B1361" s="135" t="s">
        <v>1290</v>
      </c>
      <c r="C1361" s="135" t="s">
        <v>781</v>
      </c>
      <c r="D1361" s="135">
        <v>6</v>
      </c>
      <c r="E1361" s="343">
        <f t="shared" si="21"/>
        <v>0.55400000000000005</v>
      </c>
    </row>
    <row r="1362" spans="1:5" ht="15.75" thickBot="1" x14ac:dyDescent="0.3">
      <c r="A1362" s="135" t="s">
        <v>4788</v>
      </c>
      <c r="B1362" s="135" t="s">
        <v>592</v>
      </c>
      <c r="C1362" s="135" t="s">
        <v>781</v>
      </c>
      <c r="D1362" s="135">
        <v>6</v>
      </c>
      <c r="E1362" s="343">
        <f t="shared" si="21"/>
        <v>0.55400000000000005</v>
      </c>
    </row>
    <row r="1363" spans="1:5" ht="15.75" thickBot="1" x14ac:dyDescent="0.3">
      <c r="A1363" s="135" t="s">
        <v>4787</v>
      </c>
      <c r="B1363" s="135" t="s">
        <v>592</v>
      </c>
      <c r="C1363" s="135" t="s">
        <v>781</v>
      </c>
      <c r="D1363" s="135">
        <v>6</v>
      </c>
      <c r="E1363" s="343">
        <f t="shared" si="21"/>
        <v>0.55400000000000005</v>
      </c>
    </row>
    <row r="1364" spans="1:5" ht="15.75" thickBot="1" x14ac:dyDescent="0.3">
      <c r="A1364" s="135" t="s">
        <v>953</v>
      </c>
      <c r="B1364" s="135" t="s">
        <v>589</v>
      </c>
      <c r="C1364" s="135" t="s">
        <v>592</v>
      </c>
      <c r="D1364" s="135">
        <v>6</v>
      </c>
      <c r="E1364" s="343">
        <f t="shared" si="21"/>
        <v>0.55400000000000005</v>
      </c>
    </row>
    <row r="1365" spans="1:5" ht="15.75" thickBot="1" x14ac:dyDescent="0.3">
      <c r="A1365" s="135" t="s">
        <v>4786</v>
      </c>
      <c r="B1365" s="135" t="s">
        <v>589</v>
      </c>
      <c r="C1365" s="135" t="s">
        <v>781</v>
      </c>
      <c r="D1365" s="135">
        <v>6</v>
      </c>
      <c r="E1365" s="343">
        <f t="shared" si="21"/>
        <v>0.55400000000000005</v>
      </c>
    </row>
    <row r="1366" spans="1:5" ht="15.75" thickBot="1" x14ac:dyDescent="0.3">
      <c r="A1366" s="135" t="s">
        <v>4785</v>
      </c>
      <c r="B1366" s="135" t="s">
        <v>589</v>
      </c>
      <c r="C1366" s="135" t="s">
        <v>781</v>
      </c>
      <c r="D1366" s="135">
        <v>6</v>
      </c>
      <c r="E1366" s="343">
        <f t="shared" si="21"/>
        <v>0.55400000000000005</v>
      </c>
    </row>
    <row r="1367" spans="1:5" ht="15.75" thickBot="1" x14ac:dyDescent="0.3">
      <c r="A1367" s="135" t="s">
        <v>1136</v>
      </c>
      <c r="B1367" s="135" t="s">
        <v>590</v>
      </c>
      <c r="C1367" s="135" t="s">
        <v>781</v>
      </c>
      <c r="D1367" s="135">
        <v>6</v>
      </c>
      <c r="E1367" s="343">
        <f t="shared" si="21"/>
        <v>0.55400000000000005</v>
      </c>
    </row>
    <row r="1368" spans="1:5" ht="15.75" thickBot="1" x14ac:dyDescent="0.3">
      <c r="A1368" s="135" t="s">
        <v>4784</v>
      </c>
      <c r="B1368" s="135" t="s">
        <v>781</v>
      </c>
      <c r="C1368" s="135" t="s">
        <v>781</v>
      </c>
      <c r="D1368" s="135">
        <v>6</v>
      </c>
      <c r="E1368" s="343">
        <f t="shared" si="21"/>
        <v>0.55400000000000005</v>
      </c>
    </row>
    <row r="1369" spans="1:5" ht="15.75" thickBot="1" x14ac:dyDescent="0.3">
      <c r="A1369" s="135" t="s">
        <v>4783</v>
      </c>
      <c r="B1369" s="135" t="s">
        <v>781</v>
      </c>
      <c r="C1369" s="135" t="s">
        <v>781</v>
      </c>
      <c r="D1369" s="135">
        <v>6</v>
      </c>
      <c r="E1369" s="343">
        <f t="shared" si="21"/>
        <v>0.55400000000000005</v>
      </c>
    </row>
    <row r="1370" spans="1:5" ht="15.75" thickBot="1" x14ac:dyDescent="0.3">
      <c r="A1370" s="135" t="s">
        <v>2293</v>
      </c>
      <c r="B1370" s="135" t="s">
        <v>560</v>
      </c>
      <c r="C1370" s="135" t="s">
        <v>781</v>
      </c>
      <c r="D1370" s="135">
        <v>6</v>
      </c>
      <c r="E1370" s="343">
        <f t="shared" si="21"/>
        <v>0.55400000000000005</v>
      </c>
    </row>
    <row r="1371" spans="1:5" ht="15.75" thickBot="1" x14ac:dyDescent="0.3">
      <c r="A1371" s="135" t="s">
        <v>986</v>
      </c>
      <c r="B1371" s="135" t="s">
        <v>1102</v>
      </c>
      <c r="C1371" s="135" t="s">
        <v>781</v>
      </c>
      <c r="D1371" s="135">
        <v>6</v>
      </c>
      <c r="E1371" s="343">
        <f t="shared" si="21"/>
        <v>0.55400000000000005</v>
      </c>
    </row>
    <row r="1372" spans="1:5" ht="15.75" thickBot="1" x14ac:dyDescent="0.3">
      <c r="A1372" s="135" t="s">
        <v>4782</v>
      </c>
      <c r="B1372" s="135" t="s">
        <v>1102</v>
      </c>
      <c r="C1372" s="135" t="s">
        <v>781</v>
      </c>
      <c r="D1372" s="135">
        <v>6</v>
      </c>
      <c r="E1372" s="343">
        <f t="shared" si="21"/>
        <v>0.55400000000000005</v>
      </c>
    </row>
    <row r="1373" spans="1:5" ht="15.75" thickBot="1" x14ac:dyDescent="0.3">
      <c r="A1373" s="135" t="s">
        <v>848</v>
      </c>
      <c r="B1373" s="135" t="s">
        <v>634</v>
      </c>
      <c r="C1373" s="135" t="s">
        <v>781</v>
      </c>
      <c r="D1373" s="135">
        <v>6</v>
      </c>
      <c r="E1373" s="343">
        <f t="shared" si="21"/>
        <v>0.55400000000000005</v>
      </c>
    </row>
    <row r="1374" spans="1:5" ht="15.75" thickBot="1" x14ac:dyDescent="0.3">
      <c r="A1374" s="135" t="s">
        <v>4781</v>
      </c>
      <c r="B1374" s="135" t="s">
        <v>781</v>
      </c>
      <c r="C1374" s="135" t="s">
        <v>781</v>
      </c>
      <c r="D1374" s="135">
        <v>6</v>
      </c>
      <c r="E1374" s="343">
        <f t="shared" si="21"/>
        <v>0.55400000000000005</v>
      </c>
    </row>
    <row r="1375" spans="1:5" ht="15.75" thickBot="1" x14ac:dyDescent="0.3">
      <c r="A1375" s="135" t="s">
        <v>4780</v>
      </c>
      <c r="B1375" s="135" t="s">
        <v>781</v>
      </c>
      <c r="C1375" s="135" t="s">
        <v>781</v>
      </c>
      <c r="D1375" s="135">
        <v>6</v>
      </c>
      <c r="E1375" s="343">
        <f t="shared" si="21"/>
        <v>0.55400000000000005</v>
      </c>
    </row>
    <row r="1376" spans="1:5" ht="15.75" thickBot="1" x14ac:dyDescent="0.3">
      <c r="A1376" s="135" t="s">
        <v>4779</v>
      </c>
      <c r="B1376" s="135" t="s">
        <v>781</v>
      </c>
      <c r="C1376" s="135" t="s">
        <v>781</v>
      </c>
      <c r="D1376" s="135">
        <v>6</v>
      </c>
      <c r="E1376" s="343">
        <f t="shared" si="21"/>
        <v>0.55400000000000005</v>
      </c>
    </row>
    <row r="1377" spans="1:5" ht="15.75" thickBot="1" x14ac:dyDescent="0.3">
      <c r="A1377" s="135" t="s">
        <v>4778</v>
      </c>
      <c r="B1377" s="135" t="s">
        <v>781</v>
      </c>
      <c r="C1377" s="135" t="s">
        <v>781</v>
      </c>
      <c r="D1377" s="135">
        <v>6</v>
      </c>
      <c r="E1377" s="343">
        <f t="shared" si="21"/>
        <v>0.55400000000000005</v>
      </c>
    </row>
    <row r="1378" spans="1:5" ht="15.75" thickBot="1" x14ac:dyDescent="0.3">
      <c r="A1378" s="135" t="s">
        <v>4777</v>
      </c>
      <c r="B1378" s="135" t="s">
        <v>611</v>
      </c>
      <c r="C1378" s="135" t="s">
        <v>781</v>
      </c>
      <c r="D1378" s="135">
        <v>6</v>
      </c>
      <c r="E1378" s="343">
        <f t="shared" si="21"/>
        <v>0.55400000000000005</v>
      </c>
    </row>
    <row r="1379" spans="1:5" ht="15.75" thickBot="1" x14ac:dyDescent="0.3">
      <c r="A1379" s="135" t="s">
        <v>4776</v>
      </c>
      <c r="B1379" s="135" t="s">
        <v>589</v>
      </c>
      <c r="C1379" s="135" t="s">
        <v>781</v>
      </c>
      <c r="D1379" s="135">
        <v>6</v>
      </c>
      <c r="E1379" s="343">
        <f t="shared" si="21"/>
        <v>0.55400000000000005</v>
      </c>
    </row>
    <row r="1380" spans="1:5" ht="15.75" thickBot="1" x14ac:dyDescent="0.3">
      <c r="A1380" s="135" t="s">
        <v>860</v>
      </c>
      <c r="B1380" s="135" t="s">
        <v>589</v>
      </c>
      <c r="C1380" s="135" t="s">
        <v>781</v>
      </c>
      <c r="D1380" s="135">
        <v>6</v>
      </c>
      <c r="E1380" s="343">
        <f t="shared" si="21"/>
        <v>0.55400000000000005</v>
      </c>
    </row>
    <row r="1381" spans="1:5" ht="15.75" thickBot="1" x14ac:dyDescent="0.3">
      <c r="A1381" s="135" t="s">
        <v>4775</v>
      </c>
      <c r="B1381" s="135" t="s">
        <v>781</v>
      </c>
      <c r="C1381" s="135" t="s">
        <v>781</v>
      </c>
      <c r="D1381" s="135">
        <v>6</v>
      </c>
      <c r="E1381" s="343">
        <f t="shared" si="21"/>
        <v>0.55400000000000005</v>
      </c>
    </row>
    <row r="1382" spans="1:5" ht="15.75" thickBot="1" x14ac:dyDescent="0.3">
      <c r="A1382" s="135" t="s">
        <v>2348</v>
      </c>
      <c r="B1382" s="135" t="s">
        <v>677</v>
      </c>
      <c r="C1382" s="135" t="s">
        <v>781</v>
      </c>
      <c r="D1382" s="135">
        <v>6</v>
      </c>
      <c r="E1382" s="343">
        <f t="shared" si="21"/>
        <v>0.55400000000000005</v>
      </c>
    </row>
    <row r="1383" spans="1:5" ht="15.75" thickBot="1" x14ac:dyDescent="0.3">
      <c r="A1383" s="135" t="s">
        <v>2796</v>
      </c>
      <c r="B1383" s="135" t="s">
        <v>645</v>
      </c>
      <c r="C1383" s="135" t="s">
        <v>781</v>
      </c>
      <c r="D1383" s="135">
        <v>6</v>
      </c>
      <c r="E1383" s="343">
        <f t="shared" si="21"/>
        <v>0.55400000000000005</v>
      </c>
    </row>
    <row r="1384" spans="1:5" ht="15.75" thickBot="1" x14ac:dyDescent="0.3">
      <c r="A1384" s="135" t="s">
        <v>1831</v>
      </c>
      <c r="B1384" s="135" t="s">
        <v>1554</v>
      </c>
      <c r="C1384" s="135" t="s">
        <v>781</v>
      </c>
      <c r="D1384" s="135">
        <v>6</v>
      </c>
      <c r="E1384" s="343">
        <f t="shared" si="21"/>
        <v>0.55400000000000005</v>
      </c>
    </row>
    <row r="1385" spans="1:5" ht="15.75" thickBot="1" x14ac:dyDescent="0.3">
      <c r="A1385" s="135" t="s">
        <v>3007</v>
      </c>
      <c r="B1385" s="135" t="s">
        <v>603</v>
      </c>
      <c r="C1385" s="135" t="s">
        <v>781</v>
      </c>
      <c r="D1385" s="135">
        <v>6</v>
      </c>
      <c r="E1385" s="343">
        <f t="shared" si="21"/>
        <v>0.55400000000000005</v>
      </c>
    </row>
    <row r="1386" spans="1:5" ht="15.75" thickBot="1" x14ac:dyDescent="0.3">
      <c r="A1386" s="135" t="s">
        <v>4774</v>
      </c>
      <c r="B1386" s="135" t="s">
        <v>603</v>
      </c>
      <c r="C1386" s="135" t="s">
        <v>781</v>
      </c>
      <c r="D1386" s="135">
        <v>6</v>
      </c>
      <c r="E1386" s="343">
        <f t="shared" si="21"/>
        <v>0.55400000000000005</v>
      </c>
    </row>
    <row r="1387" spans="1:5" ht="15.75" thickBot="1" x14ac:dyDescent="0.3">
      <c r="A1387" s="135" t="s">
        <v>4773</v>
      </c>
      <c r="B1387" s="135" t="s">
        <v>781</v>
      </c>
      <c r="C1387" s="135" t="s">
        <v>781</v>
      </c>
      <c r="D1387" s="135">
        <v>6</v>
      </c>
      <c r="E1387" s="343">
        <f t="shared" si="21"/>
        <v>0.55400000000000005</v>
      </c>
    </row>
    <row r="1388" spans="1:5" ht="15.75" thickBot="1" x14ac:dyDescent="0.3">
      <c r="A1388" s="135" t="s">
        <v>4772</v>
      </c>
      <c r="B1388" s="135" t="s">
        <v>781</v>
      </c>
      <c r="C1388" s="135" t="s">
        <v>781</v>
      </c>
      <c r="D1388" s="135">
        <v>6</v>
      </c>
      <c r="E1388" s="343">
        <f t="shared" si="21"/>
        <v>0.55400000000000005</v>
      </c>
    </row>
    <row r="1389" spans="1:5" ht="15.75" thickBot="1" x14ac:dyDescent="0.3">
      <c r="A1389" s="135" t="s">
        <v>4771</v>
      </c>
      <c r="B1389" s="135" t="s">
        <v>617</v>
      </c>
      <c r="C1389" s="135" t="s">
        <v>781</v>
      </c>
      <c r="D1389" s="135">
        <v>6</v>
      </c>
      <c r="E1389" s="343">
        <f t="shared" si="21"/>
        <v>0.55400000000000005</v>
      </c>
    </row>
    <row r="1390" spans="1:5" ht="15.75" thickBot="1" x14ac:dyDescent="0.3">
      <c r="A1390" s="135" t="s">
        <v>839</v>
      </c>
      <c r="B1390" s="135" t="s">
        <v>1102</v>
      </c>
      <c r="C1390" s="135" t="s">
        <v>781</v>
      </c>
      <c r="D1390" s="135">
        <v>6</v>
      </c>
      <c r="E1390" s="343">
        <f t="shared" si="21"/>
        <v>0.55400000000000005</v>
      </c>
    </row>
    <row r="1391" spans="1:5" ht="15.75" thickBot="1" x14ac:dyDescent="0.3">
      <c r="A1391" s="135" t="s">
        <v>2017</v>
      </c>
      <c r="B1391" s="135" t="s">
        <v>592</v>
      </c>
      <c r="C1391" s="135" t="s">
        <v>781</v>
      </c>
      <c r="D1391" s="135">
        <v>6</v>
      </c>
      <c r="E1391" s="343">
        <f t="shared" si="21"/>
        <v>0.55400000000000005</v>
      </c>
    </row>
    <row r="1392" spans="1:5" ht="15.75" thickBot="1" x14ac:dyDescent="0.3">
      <c r="A1392" s="135" t="s">
        <v>4770</v>
      </c>
      <c r="B1392" s="135" t="s">
        <v>781</v>
      </c>
      <c r="C1392" s="135" t="s">
        <v>781</v>
      </c>
      <c r="D1392" s="135">
        <v>6</v>
      </c>
      <c r="E1392" s="343">
        <f t="shared" si="21"/>
        <v>0.55400000000000005</v>
      </c>
    </row>
    <row r="1393" spans="1:5" ht="15.75" thickBot="1" x14ac:dyDescent="0.3">
      <c r="A1393" s="135" t="s">
        <v>628</v>
      </c>
      <c r="B1393" s="135" t="s">
        <v>677</v>
      </c>
      <c r="C1393" s="135" t="s">
        <v>781</v>
      </c>
      <c r="D1393" s="135">
        <v>6</v>
      </c>
      <c r="E1393" s="343">
        <f t="shared" si="21"/>
        <v>0.55400000000000005</v>
      </c>
    </row>
    <row r="1394" spans="1:5" ht="15.75" thickBot="1" x14ac:dyDescent="0.3">
      <c r="A1394" s="135" t="s">
        <v>4769</v>
      </c>
      <c r="B1394" s="135" t="s">
        <v>781</v>
      </c>
      <c r="C1394" s="135" t="s">
        <v>781</v>
      </c>
      <c r="D1394" s="135">
        <v>6</v>
      </c>
      <c r="E1394" s="343">
        <f t="shared" si="21"/>
        <v>0.55400000000000005</v>
      </c>
    </row>
    <row r="1395" spans="1:5" ht="15.75" thickBot="1" x14ac:dyDescent="0.3">
      <c r="A1395" s="135" t="s">
        <v>596</v>
      </c>
      <c r="B1395" s="135" t="s">
        <v>746</v>
      </c>
      <c r="C1395" s="135" t="s">
        <v>781</v>
      </c>
      <c r="D1395" s="135">
        <v>6</v>
      </c>
      <c r="E1395" s="343">
        <f t="shared" si="21"/>
        <v>0.55400000000000005</v>
      </c>
    </row>
    <row r="1396" spans="1:5" ht="15.75" thickBot="1" x14ac:dyDescent="0.3">
      <c r="A1396" s="135" t="s">
        <v>4768</v>
      </c>
      <c r="B1396" s="135" t="s">
        <v>781</v>
      </c>
      <c r="C1396" s="135" t="s">
        <v>781</v>
      </c>
      <c r="D1396" s="135">
        <v>5</v>
      </c>
      <c r="E1396" s="343">
        <f t="shared" si="21"/>
        <v>0.51300000000000001</v>
      </c>
    </row>
    <row r="1397" spans="1:5" ht="15.75" thickBot="1" x14ac:dyDescent="0.3">
      <c r="A1397" s="135" t="s">
        <v>4767</v>
      </c>
      <c r="B1397" s="135" t="s">
        <v>781</v>
      </c>
      <c r="C1397" s="135" t="s">
        <v>781</v>
      </c>
      <c r="D1397" s="135">
        <v>5</v>
      </c>
      <c r="E1397" s="343">
        <f t="shared" si="21"/>
        <v>0.51300000000000001</v>
      </c>
    </row>
    <row r="1398" spans="1:5" ht="15.75" thickBot="1" x14ac:dyDescent="0.3">
      <c r="A1398" s="135" t="s">
        <v>4766</v>
      </c>
      <c r="B1398" s="135" t="s">
        <v>341</v>
      </c>
      <c r="C1398" s="135" t="s">
        <v>781</v>
      </c>
      <c r="D1398" s="135">
        <v>5</v>
      </c>
      <c r="E1398" s="343">
        <f t="shared" si="21"/>
        <v>0.51300000000000001</v>
      </c>
    </row>
    <row r="1399" spans="1:5" ht="15.75" thickBot="1" x14ac:dyDescent="0.3">
      <c r="A1399" s="135" t="s">
        <v>4765</v>
      </c>
      <c r="B1399" s="135" t="s">
        <v>781</v>
      </c>
      <c r="C1399" s="135" t="s">
        <v>781</v>
      </c>
      <c r="D1399" s="135">
        <v>5</v>
      </c>
      <c r="E1399" s="343">
        <f t="shared" si="21"/>
        <v>0.51300000000000001</v>
      </c>
    </row>
    <row r="1400" spans="1:5" ht="15.75" thickBot="1" x14ac:dyDescent="0.3">
      <c r="A1400" s="135" t="s">
        <v>588</v>
      </c>
      <c r="B1400" s="135" t="s">
        <v>161</v>
      </c>
      <c r="C1400" s="135" t="s">
        <v>781</v>
      </c>
      <c r="D1400" s="135">
        <v>5</v>
      </c>
      <c r="E1400" s="343">
        <f t="shared" si="21"/>
        <v>0.51300000000000001</v>
      </c>
    </row>
    <row r="1401" spans="1:5" ht="15.75" thickBot="1" x14ac:dyDescent="0.3">
      <c r="A1401" s="135" t="s">
        <v>4764</v>
      </c>
      <c r="B1401" s="135" t="s">
        <v>579</v>
      </c>
      <c r="C1401" s="135" t="s">
        <v>781</v>
      </c>
      <c r="D1401" s="135">
        <v>5</v>
      </c>
      <c r="E1401" s="343">
        <f t="shared" si="21"/>
        <v>0.51300000000000001</v>
      </c>
    </row>
    <row r="1402" spans="1:5" ht="15.75" thickBot="1" x14ac:dyDescent="0.3">
      <c r="A1402" s="135" t="s">
        <v>2939</v>
      </c>
      <c r="B1402" s="135" t="s">
        <v>579</v>
      </c>
      <c r="C1402" s="135" t="s">
        <v>781</v>
      </c>
      <c r="D1402" s="135">
        <v>5</v>
      </c>
      <c r="E1402" s="343">
        <f t="shared" si="21"/>
        <v>0.51300000000000001</v>
      </c>
    </row>
    <row r="1403" spans="1:5" ht="15.75" thickBot="1" x14ac:dyDescent="0.3">
      <c r="A1403" s="135" t="s">
        <v>4763</v>
      </c>
      <c r="B1403" s="135" t="s">
        <v>576</v>
      </c>
      <c r="C1403" s="135" t="s">
        <v>781</v>
      </c>
      <c r="D1403" s="135">
        <v>5</v>
      </c>
      <c r="E1403" s="343">
        <f t="shared" si="21"/>
        <v>0.51300000000000001</v>
      </c>
    </row>
    <row r="1404" spans="1:5" ht="15.75" thickBot="1" x14ac:dyDescent="0.3">
      <c r="A1404" s="135" t="s">
        <v>4762</v>
      </c>
      <c r="B1404" s="135" t="s">
        <v>781</v>
      </c>
      <c r="C1404" s="135" t="s">
        <v>781</v>
      </c>
      <c r="D1404" s="135">
        <v>5</v>
      </c>
      <c r="E1404" s="343">
        <f t="shared" si="21"/>
        <v>0.51300000000000001</v>
      </c>
    </row>
    <row r="1405" spans="1:5" ht="15.75" thickBot="1" x14ac:dyDescent="0.3">
      <c r="A1405" s="135" t="s">
        <v>4761</v>
      </c>
      <c r="B1405" s="135" t="s">
        <v>781</v>
      </c>
      <c r="C1405" s="135" t="s">
        <v>781</v>
      </c>
      <c r="D1405" s="135">
        <v>5</v>
      </c>
      <c r="E1405" s="343">
        <f t="shared" si="21"/>
        <v>0.51300000000000001</v>
      </c>
    </row>
    <row r="1406" spans="1:5" ht="15.75" thickBot="1" x14ac:dyDescent="0.3">
      <c r="A1406" s="135" t="s">
        <v>4760</v>
      </c>
      <c r="B1406" s="135" t="s">
        <v>781</v>
      </c>
      <c r="C1406" s="135" t="s">
        <v>781</v>
      </c>
      <c r="D1406" s="135">
        <v>5</v>
      </c>
      <c r="E1406" s="343">
        <f t="shared" si="21"/>
        <v>0.51300000000000001</v>
      </c>
    </row>
    <row r="1407" spans="1:5" ht="15.75" thickBot="1" x14ac:dyDescent="0.3">
      <c r="A1407" s="135" t="s">
        <v>4759</v>
      </c>
      <c r="B1407" s="135" t="s">
        <v>781</v>
      </c>
      <c r="C1407" s="135" t="s">
        <v>781</v>
      </c>
      <c r="D1407" s="135">
        <v>5</v>
      </c>
      <c r="E1407" s="343">
        <f t="shared" si="21"/>
        <v>0.51300000000000001</v>
      </c>
    </row>
    <row r="1408" spans="1:5" ht="15.75" thickBot="1" x14ac:dyDescent="0.3">
      <c r="A1408" s="135" t="s">
        <v>4758</v>
      </c>
      <c r="B1408" s="135" t="s">
        <v>781</v>
      </c>
      <c r="C1408" s="135" t="s">
        <v>781</v>
      </c>
      <c r="D1408" s="135">
        <v>5</v>
      </c>
      <c r="E1408" s="343">
        <f t="shared" si="21"/>
        <v>0.51300000000000001</v>
      </c>
    </row>
    <row r="1409" spans="1:5" ht="15.75" thickBot="1" x14ac:dyDescent="0.3">
      <c r="A1409" s="135" t="s">
        <v>4757</v>
      </c>
      <c r="B1409" s="135" t="s">
        <v>341</v>
      </c>
      <c r="C1409" s="135" t="s">
        <v>781</v>
      </c>
      <c r="D1409" s="135">
        <v>5</v>
      </c>
      <c r="E1409" s="343">
        <f t="shared" si="21"/>
        <v>0.51300000000000001</v>
      </c>
    </row>
    <row r="1410" spans="1:5" ht="15.75" thickBot="1" x14ac:dyDescent="0.3">
      <c r="A1410" s="135" t="s">
        <v>791</v>
      </c>
      <c r="B1410" s="135" t="s">
        <v>341</v>
      </c>
      <c r="C1410" s="135" t="s">
        <v>781</v>
      </c>
      <c r="D1410" s="135">
        <v>5</v>
      </c>
      <c r="E1410" s="343">
        <f t="shared" si="21"/>
        <v>0.51300000000000001</v>
      </c>
    </row>
    <row r="1411" spans="1:5" ht="15.75" thickBot="1" x14ac:dyDescent="0.3">
      <c r="A1411" s="135" t="s">
        <v>4756</v>
      </c>
      <c r="B1411" s="135" t="s">
        <v>781</v>
      </c>
      <c r="C1411" s="135" t="s">
        <v>781</v>
      </c>
      <c r="D1411" s="135">
        <v>5</v>
      </c>
      <c r="E1411" s="343">
        <f t="shared" si="21"/>
        <v>0.51300000000000001</v>
      </c>
    </row>
    <row r="1412" spans="1:5" ht="15.75" thickBot="1" x14ac:dyDescent="0.3">
      <c r="A1412" s="135" t="s">
        <v>4755</v>
      </c>
      <c r="B1412" s="135" t="s">
        <v>569</v>
      </c>
      <c r="C1412" s="135" t="s">
        <v>781</v>
      </c>
      <c r="D1412" s="135">
        <v>5</v>
      </c>
      <c r="E1412" s="343">
        <f t="shared" si="21"/>
        <v>0.51300000000000001</v>
      </c>
    </row>
    <row r="1413" spans="1:5" ht="15.75" thickBot="1" x14ac:dyDescent="0.3">
      <c r="A1413" s="135" t="s">
        <v>2976</v>
      </c>
      <c r="B1413" s="135" t="s">
        <v>569</v>
      </c>
      <c r="C1413" s="135" t="s">
        <v>781</v>
      </c>
      <c r="D1413" s="135">
        <v>5</v>
      </c>
      <c r="E1413" s="343">
        <f t="shared" si="21"/>
        <v>0.51300000000000001</v>
      </c>
    </row>
    <row r="1414" spans="1:5" ht="15.75" thickBot="1" x14ac:dyDescent="0.3">
      <c r="A1414" s="135" t="s">
        <v>4754</v>
      </c>
      <c r="B1414" s="135" t="s">
        <v>569</v>
      </c>
      <c r="C1414" s="135" t="s">
        <v>781</v>
      </c>
      <c r="D1414" s="135">
        <v>5</v>
      </c>
      <c r="E1414" s="343">
        <f t="shared" si="21"/>
        <v>0.51300000000000001</v>
      </c>
    </row>
    <row r="1415" spans="1:5" ht="15.75" thickBot="1" x14ac:dyDescent="0.3">
      <c r="A1415" s="135" t="s">
        <v>4753</v>
      </c>
      <c r="B1415" s="135" t="s">
        <v>569</v>
      </c>
      <c r="C1415" s="135" t="s">
        <v>781</v>
      </c>
      <c r="D1415" s="135">
        <v>5</v>
      </c>
      <c r="E1415" s="343">
        <f t="shared" ref="E1415:E1478" si="22">_xlfn.PERCENTRANK.INC(D$5:D$3125,D1415)</f>
        <v>0.51300000000000001</v>
      </c>
    </row>
    <row r="1416" spans="1:5" ht="15.75" thickBot="1" x14ac:dyDescent="0.3">
      <c r="A1416" s="135" t="s">
        <v>4752</v>
      </c>
      <c r="B1416" s="135" t="s">
        <v>738</v>
      </c>
      <c r="C1416" s="135" t="s">
        <v>781</v>
      </c>
      <c r="D1416" s="135">
        <v>5</v>
      </c>
      <c r="E1416" s="343">
        <f t="shared" si="22"/>
        <v>0.51300000000000001</v>
      </c>
    </row>
    <row r="1417" spans="1:5" ht="15.75" thickBot="1" x14ac:dyDescent="0.3">
      <c r="A1417" s="135" t="s">
        <v>4751</v>
      </c>
      <c r="B1417" s="135" t="s">
        <v>781</v>
      </c>
      <c r="C1417" s="135" t="s">
        <v>781</v>
      </c>
      <c r="D1417" s="135">
        <v>5</v>
      </c>
      <c r="E1417" s="343">
        <f t="shared" si="22"/>
        <v>0.51300000000000001</v>
      </c>
    </row>
    <row r="1418" spans="1:5" ht="15.75" thickBot="1" x14ac:dyDescent="0.3">
      <c r="A1418" s="135" t="s">
        <v>4750</v>
      </c>
      <c r="B1418" s="135" t="s">
        <v>1554</v>
      </c>
      <c r="C1418" s="135" t="s">
        <v>781</v>
      </c>
      <c r="D1418" s="135">
        <v>5</v>
      </c>
      <c r="E1418" s="343">
        <f t="shared" si="22"/>
        <v>0.51300000000000001</v>
      </c>
    </row>
    <row r="1419" spans="1:5" ht="15.75" thickBot="1" x14ac:dyDescent="0.3">
      <c r="A1419" s="135" t="s">
        <v>4749</v>
      </c>
      <c r="B1419" s="135" t="s">
        <v>1554</v>
      </c>
      <c r="C1419" s="135" t="s">
        <v>781</v>
      </c>
      <c r="D1419" s="135">
        <v>5</v>
      </c>
      <c r="E1419" s="343">
        <f t="shared" si="22"/>
        <v>0.51300000000000001</v>
      </c>
    </row>
    <row r="1420" spans="1:5" ht="15.75" thickBot="1" x14ac:dyDescent="0.3">
      <c r="A1420" s="135" t="s">
        <v>4748</v>
      </c>
      <c r="B1420" s="135" t="s">
        <v>1554</v>
      </c>
      <c r="C1420" s="135" t="s">
        <v>781</v>
      </c>
      <c r="D1420" s="135">
        <v>5</v>
      </c>
      <c r="E1420" s="343">
        <f t="shared" si="22"/>
        <v>0.51300000000000001</v>
      </c>
    </row>
    <row r="1421" spans="1:5" ht="15.75" thickBot="1" x14ac:dyDescent="0.3">
      <c r="A1421" s="135" t="s">
        <v>755</v>
      </c>
      <c r="B1421" s="135" t="s">
        <v>1554</v>
      </c>
      <c r="C1421" s="135" t="s">
        <v>781</v>
      </c>
      <c r="D1421" s="135">
        <v>5</v>
      </c>
      <c r="E1421" s="343">
        <f t="shared" si="22"/>
        <v>0.51300000000000001</v>
      </c>
    </row>
    <row r="1422" spans="1:5" ht="15.75" thickBot="1" x14ac:dyDescent="0.3">
      <c r="A1422" s="135" t="s">
        <v>3292</v>
      </c>
      <c r="B1422" s="135" t="s">
        <v>576</v>
      </c>
      <c r="C1422" s="135" t="s">
        <v>781</v>
      </c>
      <c r="D1422" s="135">
        <v>5</v>
      </c>
      <c r="E1422" s="343">
        <f t="shared" si="22"/>
        <v>0.51300000000000001</v>
      </c>
    </row>
    <row r="1423" spans="1:5" ht="15.75" thickBot="1" x14ac:dyDescent="0.3">
      <c r="A1423" s="135" t="s">
        <v>4747</v>
      </c>
      <c r="B1423" s="135" t="s">
        <v>576</v>
      </c>
      <c r="C1423" s="135" t="s">
        <v>781</v>
      </c>
      <c r="D1423" s="135">
        <v>5</v>
      </c>
      <c r="E1423" s="343">
        <f t="shared" si="22"/>
        <v>0.51300000000000001</v>
      </c>
    </row>
    <row r="1424" spans="1:5" ht="15.75" thickBot="1" x14ac:dyDescent="0.3">
      <c r="A1424" s="135" t="s">
        <v>4541</v>
      </c>
      <c r="B1424" s="135" t="s">
        <v>576</v>
      </c>
      <c r="C1424" s="135" t="s">
        <v>781</v>
      </c>
      <c r="D1424" s="135">
        <v>5</v>
      </c>
      <c r="E1424" s="343">
        <f t="shared" si="22"/>
        <v>0.51300000000000001</v>
      </c>
    </row>
    <row r="1425" spans="1:5" ht="15.75" thickBot="1" x14ac:dyDescent="0.3">
      <c r="A1425" s="135" t="s">
        <v>1460</v>
      </c>
      <c r="B1425" s="135" t="s">
        <v>576</v>
      </c>
      <c r="C1425" s="135" t="s">
        <v>781</v>
      </c>
      <c r="D1425" s="135">
        <v>5</v>
      </c>
      <c r="E1425" s="343">
        <f t="shared" si="22"/>
        <v>0.51300000000000001</v>
      </c>
    </row>
    <row r="1426" spans="1:5" ht="15.75" thickBot="1" x14ac:dyDescent="0.3">
      <c r="A1426" s="135" t="s">
        <v>4746</v>
      </c>
      <c r="B1426" s="135" t="s">
        <v>781</v>
      </c>
      <c r="C1426" s="135" t="s">
        <v>781</v>
      </c>
      <c r="D1426" s="135">
        <v>5</v>
      </c>
      <c r="E1426" s="343">
        <f t="shared" si="22"/>
        <v>0.51300000000000001</v>
      </c>
    </row>
    <row r="1427" spans="1:5" ht="15.75" thickBot="1" x14ac:dyDescent="0.3">
      <c r="A1427" s="135" t="s">
        <v>684</v>
      </c>
      <c r="B1427" s="135" t="s">
        <v>192</v>
      </c>
      <c r="C1427" s="135" t="s">
        <v>781</v>
      </c>
      <c r="D1427" s="135">
        <v>5</v>
      </c>
      <c r="E1427" s="343">
        <f t="shared" si="22"/>
        <v>0.51300000000000001</v>
      </c>
    </row>
    <row r="1428" spans="1:5" ht="15.75" thickBot="1" x14ac:dyDescent="0.3">
      <c r="A1428" s="135" t="s">
        <v>684</v>
      </c>
      <c r="B1428" s="135" t="s">
        <v>192</v>
      </c>
      <c r="C1428" s="135" t="s">
        <v>781</v>
      </c>
      <c r="D1428" s="135">
        <v>5</v>
      </c>
      <c r="E1428" s="343">
        <f t="shared" si="22"/>
        <v>0.51300000000000001</v>
      </c>
    </row>
    <row r="1429" spans="1:5" ht="15.75" thickBot="1" x14ac:dyDescent="0.3">
      <c r="A1429" s="135" t="s">
        <v>4745</v>
      </c>
      <c r="B1429" s="135" t="s">
        <v>781</v>
      </c>
      <c r="C1429" s="135" t="s">
        <v>781</v>
      </c>
      <c r="D1429" s="135">
        <v>5</v>
      </c>
      <c r="E1429" s="343">
        <f t="shared" si="22"/>
        <v>0.51300000000000001</v>
      </c>
    </row>
    <row r="1430" spans="1:5" ht="15.75" thickBot="1" x14ac:dyDescent="0.3">
      <c r="A1430" s="135" t="s">
        <v>4744</v>
      </c>
      <c r="B1430" s="135" t="s">
        <v>192</v>
      </c>
      <c r="C1430" s="135" t="s">
        <v>781</v>
      </c>
      <c r="D1430" s="135">
        <v>5</v>
      </c>
      <c r="E1430" s="343">
        <f t="shared" si="22"/>
        <v>0.51300000000000001</v>
      </c>
    </row>
    <row r="1431" spans="1:5" ht="15.75" thickBot="1" x14ac:dyDescent="0.3">
      <c r="A1431" s="135" t="s">
        <v>4743</v>
      </c>
      <c r="B1431" s="135" t="s">
        <v>738</v>
      </c>
      <c r="C1431" s="135" t="s">
        <v>781</v>
      </c>
      <c r="D1431" s="135">
        <v>5</v>
      </c>
      <c r="E1431" s="343">
        <f t="shared" si="22"/>
        <v>0.51300000000000001</v>
      </c>
    </row>
    <row r="1432" spans="1:5" ht="15.75" thickBot="1" x14ac:dyDescent="0.3">
      <c r="A1432" s="135" t="s">
        <v>4742</v>
      </c>
      <c r="B1432" s="135" t="s">
        <v>569</v>
      </c>
      <c r="C1432" s="135" t="s">
        <v>781</v>
      </c>
      <c r="D1432" s="135">
        <v>5</v>
      </c>
      <c r="E1432" s="343">
        <f t="shared" si="22"/>
        <v>0.51300000000000001</v>
      </c>
    </row>
    <row r="1433" spans="1:5" ht="15.75" thickBot="1" x14ac:dyDescent="0.3">
      <c r="A1433" s="135" t="s">
        <v>4741</v>
      </c>
      <c r="B1433" s="135" t="s">
        <v>569</v>
      </c>
      <c r="C1433" s="135" t="s">
        <v>781</v>
      </c>
      <c r="D1433" s="135">
        <v>5</v>
      </c>
      <c r="E1433" s="343">
        <f t="shared" si="22"/>
        <v>0.51300000000000001</v>
      </c>
    </row>
    <row r="1434" spans="1:5" ht="15.75" thickBot="1" x14ac:dyDescent="0.3">
      <c r="A1434" s="135" t="s">
        <v>2921</v>
      </c>
      <c r="B1434" s="135" t="s">
        <v>569</v>
      </c>
      <c r="C1434" s="135" t="s">
        <v>781</v>
      </c>
      <c r="D1434" s="135">
        <v>5</v>
      </c>
      <c r="E1434" s="343">
        <f t="shared" si="22"/>
        <v>0.51300000000000001</v>
      </c>
    </row>
    <row r="1435" spans="1:5" ht="15.75" thickBot="1" x14ac:dyDescent="0.3">
      <c r="A1435" s="135" t="s">
        <v>870</v>
      </c>
      <c r="B1435" s="135" t="s">
        <v>491</v>
      </c>
      <c r="C1435" s="135" t="s">
        <v>688</v>
      </c>
      <c r="D1435" s="135">
        <v>5</v>
      </c>
      <c r="E1435" s="343">
        <f t="shared" si="22"/>
        <v>0.51300000000000001</v>
      </c>
    </row>
    <row r="1436" spans="1:5" ht="15.75" thickBot="1" x14ac:dyDescent="0.3">
      <c r="A1436" s="135" t="s">
        <v>4212</v>
      </c>
      <c r="B1436" s="135" t="s">
        <v>565</v>
      </c>
      <c r="C1436" s="135" t="s">
        <v>781</v>
      </c>
      <c r="D1436" s="135">
        <v>5</v>
      </c>
      <c r="E1436" s="343">
        <f t="shared" si="22"/>
        <v>0.51300000000000001</v>
      </c>
    </row>
    <row r="1437" spans="1:5" ht="15.75" thickBot="1" x14ac:dyDescent="0.3">
      <c r="A1437" s="135" t="s">
        <v>4740</v>
      </c>
      <c r="B1437" s="135" t="s">
        <v>565</v>
      </c>
      <c r="C1437" s="135" t="s">
        <v>781</v>
      </c>
      <c r="D1437" s="135">
        <v>5</v>
      </c>
      <c r="E1437" s="343">
        <f t="shared" si="22"/>
        <v>0.51300000000000001</v>
      </c>
    </row>
    <row r="1438" spans="1:5" ht="15.75" thickBot="1" x14ac:dyDescent="0.3">
      <c r="A1438" s="135" t="s">
        <v>3557</v>
      </c>
      <c r="B1438" s="135" t="s">
        <v>565</v>
      </c>
      <c r="C1438" s="135" t="s">
        <v>781</v>
      </c>
      <c r="D1438" s="135">
        <v>5</v>
      </c>
      <c r="E1438" s="343">
        <f t="shared" si="22"/>
        <v>0.51300000000000001</v>
      </c>
    </row>
    <row r="1439" spans="1:5" ht="15.75" thickBot="1" x14ac:dyDescent="0.3">
      <c r="A1439" s="135" t="s">
        <v>4739</v>
      </c>
      <c r="B1439" s="135" t="s">
        <v>565</v>
      </c>
      <c r="C1439" s="135" t="s">
        <v>781</v>
      </c>
      <c r="D1439" s="135">
        <v>5</v>
      </c>
      <c r="E1439" s="343">
        <f t="shared" si="22"/>
        <v>0.51300000000000001</v>
      </c>
    </row>
    <row r="1440" spans="1:5" ht="15.75" thickBot="1" x14ac:dyDescent="0.3">
      <c r="A1440" s="135" t="s">
        <v>4738</v>
      </c>
      <c r="B1440" s="135" t="s">
        <v>631</v>
      </c>
      <c r="C1440" s="135" t="s">
        <v>781</v>
      </c>
      <c r="D1440" s="135">
        <v>5</v>
      </c>
      <c r="E1440" s="343">
        <f t="shared" si="22"/>
        <v>0.51300000000000001</v>
      </c>
    </row>
    <row r="1441" spans="1:5" ht="15.75" thickBot="1" x14ac:dyDescent="0.3">
      <c r="A1441" s="135" t="s">
        <v>4737</v>
      </c>
      <c r="B1441" s="135" t="s">
        <v>781</v>
      </c>
      <c r="C1441" s="135" t="s">
        <v>781</v>
      </c>
      <c r="D1441" s="135">
        <v>5</v>
      </c>
      <c r="E1441" s="343">
        <f t="shared" si="22"/>
        <v>0.51300000000000001</v>
      </c>
    </row>
    <row r="1442" spans="1:5" ht="15.75" thickBot="1" x14ac:dyDescent="0.3">
      <c r="A1442" s="135" t="s">
        <v>2703</v>
      </c>
      <c r="B1442" s="135" t="s">
        <v>688</v>
      </c>
      <c r="C1442" s="135" t="s">
        <v>63</v>
      </c>
      <c r="D1442" s="135">
        <v>5</v>
      </c>
      <c r="E1442" s="343">
        <f t="shared" si="22"/>
        <v>0.51300000000000001</v>
      </c>
    </row>
    <row r="1443" spans="1:5" ht="15.75" thickBot="1" x14ac:dyDescent="0.3">
      <c r="A1443" s="135" t="s">
        <v>4373</v>
      </c>
      <c r="B1443" s="135" t="s">
        <v>63</v>
      </c>
      <c r="C1443" s="135" t="s">
        <v>781</v>
      </c>
      <c r="D1443" s="135">
        <v>5</v>
      </c>
      <c r="E1443" s="343">
        <f t="shared" si="22"/>
        <v>0.51300000000000001</v>
      </c>
    </row>
    <row r="1444" spans="1:5" ht="15.75" thickBot="1" x14ac:dyDescent="0.3">
      <c r="A1444" s="135" t="s">
        <v>4736</v>
      </c>
      <c r="B1444" s="135" t="s">
        <v>1067</v>
      </c>
      <c r="C1444" s="135" t="s">
        <v>781</v>
      </c>
      <c r="D1444" s="135">
        <v>5</v>
      </c>
      <c r="E1444" s="343">
        <f t="shared" si="22"/>
        <v>0.51300000000000001</v>
      </c>
    </row>
    <row r="1445" spans="1:5" ht="15.75" thickBot="1" x14ac:dyDescent="0.3">
      <c r="A1445" s="135" t="s">
        <v>1145</v>
      </c>
      <c r="B1445" s="135" t="s">
        <v>688</v>
      </c>
      <c r="C1445" s="135" t="s">
        <v>781</v>
      </c>
      <c r="D1445" s="135">
        <v>5</v>
      </c>
      <c r="E1445" s="343">
        <f t="shared" si="22"/>
        <v>0.51300000000000001</v>
      </c>
    </row>
    <row r="1446" spans="1:5" ht="15.75" thickBot="1" x14ac:dyDescent="0.3">
      <c r="A1446" s="135" t="s">
        <v>4735</v>
      </c>
      <c r="B1446" s="135" t="s">
        <v>781</v>
      </c>
      <c r="C1446" s="135" t="s">
        <v>781</v>
      </c>
      <c r="D1446" s="135">
        <v>5</v>
      </c>
      <c r="E1446" s="343">
        <f t="shared" si="22"/>
        <v>0.51300000000000001</v>
      </c>
    </row>
    <row r="1447" spans="1:5" ht="15.75" thickBot="1" x14ac:dyDescent="0.3">
      <c r="A1447" s="135" t="s">
        <v>4734</v>
      </c>
      <c r="B1447" s="135" t="s">
        <v>781</v>
      </c>
      <c r="C1447" s="135" t="s">
        <v>781</v>
      </c>
      <c r="D1447" s="135">
        <v>5</v>
      </c>
      <c r="E1447" s="343">
        <f t="shared" si="22"/>
        <v>0.51300000000000001</v>
      </c>
    </row>
    <row r="1448" spans="1:5" ht="15.75" thickBot="1" x14ac:dyDescent="0.3">
      <c r="A1448" s="135" t="s">
        <v>2049</v>
      </c>
      <c r="B1448" s="135" t="s">
        <v>627</v>
      </c>
      <c r="C1448" s="135" t="s">
        <v>781</v>
      </c>
      <c r="D1448" s="135">
        <v>5</v>
      </c>
      <c r="E1448" s="343">
        <f t="shared" si="22"/>
        <v>0.51300000000000001</v>
      </c>
    </row>
    <row r="1449" spans="1:5" ht="15.75" thickBot="1" x14ac:dyDescent="0.3">
      <c r="A1449" s="135" t="s">
        <v>4317</v>
      </c>
      <c r="B1449" s="135" t="s">
        <v>627</v>
      </c>
      <c r="C1449" s="135" t="s">
        <v>781</v>
      </c>
      <c r="D1449" s="135">
        <v>5</v>
      </c>
      <c r="E1449" s="343">
        <f t="shared" si="22"/>
        <v>0.51300000000000001</v>
      </c>
    </row>
    <row r="1450" spans="1:5" ht="15.75" thickBot="1" x14ac:dyDescent="0.3">
      <c r="A1450" s="135" t="s">
        <v>2797</v>
      </c>
      <c r="B1450" s="135" t="s">
        <v>627</v>
      </c>
      <c r="C1450" s="135" t="s">
        <v>781</v>
      </c>
      <c r="D1450" s="135">
        <v>5</v>
      </c>
      <c r="E1450" s="343">
        <f t="shared" si="22"/>
        <v>0.51300000000000001</v>
      </c>
    </row>
    <row r="1451" spans="1:5" ht="15.75" thickBot="1" x14ac:dyDescent="0.3">
      <c r="A1451" s="135" t="s">
        <v>4733</v>
      </c>
      <c r="B1451" s="135" t="s">
        <v>781</v>
      </c>
      <c r="C1451" s="135" t="s">
        <v>781</v>
      </c>
      <c r="D1451" s="135">
        <v>5</v>
      </c>
      <c r="E1451" s="343">
        <f t="shared" si="22"/>
        <v>0.51300000000000001</v>
      </c>
    </row>
    <row r="1452" spans="1:5" ht="15.75" thickBot="1" x14ac:dyDescent="0.3">
      <c r="A1452" s="135" t="s">
        <v>1055</v>
      </c>
      <c r="B1452" s="135" t="s">
        <v>627</v>
      </c>
      <c r="C1452" s="135" t="s">
        <v>781</v>
      </c>
      <c r="D1452" s="135">
        <v>5</v>
      </c>
      <c r="E1452" s="343">
        <f t="shared" si="22"/>
        <v>0.51300000000000001</v>
      </c>
    </row>
    <row r="1453" spans="1:5" ht="15.75" thickBot="1" x14ac:dyDescent="0.3">
      <c r="A1453" s="135" t="s">
        <v>4732</v>
      </c>
      <c r="B1453" s="135" t="s">
        <v>491</v>
      </c>
      <c r="C1453" s="135" t="s">
        <v>781</v>
      </c>
      <c r="D1453" s="135">
        <v>5</v>
      </c>
      <c r="E1453" s="343">
        <f t="shared" si="22"/>
        <v>0.51300000000000001</v>
      </c>
    </row>
    <row r="1454" spans="1:5" ht="15.75" thickBot="1" x14ac:dyDescent="0.3">
      <c r="A1454" s="135" t="s">
        <v>2697</v>
      </c>
      <c r="B1454" s="135" t="s">
        <v>1091</v>
      </c>
      <c r="C1454" s="135" t="s">
        <v>781</v>
      </c>
      <c r="D1454" s="135">
        <v>5</v>
      </c>
      <c r="E1454" s="343">
        <f t="shared" si="22"/>
        <v>0.51300000000000001</v>
      </c>
    </row>
    <row r="1455" spans="1:5" ht="15.75" thickBot="1" x14ac:dyDescent="0.3">
      <c r="A1455" s="135" t="s">
        <v>4731</v>
      </c>
      <c r="B1455" s="135" t="s">
        <v>781</v>
      </c>
      <c r="C1455" s="135" t="s">
        <v>781</v>
      </c>
      <c r="D1455" s="135">
        <v>5</v>
      </c>
      <c r="E1455" s="343">
        <f t="shared" si="22"/>
        <v>0.51300000000000001</v>
      </c>
    </row>
    <row r="1456" spans="1:5" ht="15.75" thickBot="1" x14ac:dyDescent="0.3">
      <c r="A1456" s="135" t="s">
        <v>624</v>
      </c>
      <c r="B1456" s="135" t="s">
        <v>634</v>
      </c>
      <c r="C1456" s="135" t="s">
        <v>781</v>
      </c>
      <c r="D1456" s="135">
        <v>5</v>
      </c>
      <c r="E1456" s="343">
        <f t="shared" si="22"/>
        <v>0.51300000000000001</v>
      </c>
    </row>
    <row r="1457" spans="1:5" ht="15.75" thickBot="1" x14ac:dyDescent="0.3">
      <c r="A1457" s="135" t="s">
        <v>4730</v>
      </c>
      <c r="B1457" s="135" t="s">
        <v>634</v>
      </c>
      <c r="C1457" s="135" t="s">
        <v>781</v>
      </c>
      <c r="D1457" s="135">
        <v>5</v>
      </c>
      <c r="E1457" s="343">
        <f t="shared" si="22"/>
        <v>0.51300000000000001</v>
      </c>
    </row>
    <row r="1458" spans="1:5" ht="15.75" thickBot="1" x14ac:dyDescent="0.3">
      <c r="A1458" s="135" t="s">
        <v>593</v>
      </c>
      <c r="B1458" s="135" t="s">
        <v>746</v>
      </c>
      <c r="C1458" s="135" t="s">
        <v>781</v>
      </c>
      <c r="D1458" s="135">
        <v>5</v>
      </c>
      <c r="E1458" s="343">
        <f t="shared" si="22"/>
        <v>0.51300000000000001</v>
      </c>
    </row>
    <row r="1459" spans="1:5" ht="15.75" thickBot="1" x14ac:dyDescent="0.3">
      <c r="A1459" s="135" t="s">
        <v>4729</v>
      </c>
      <c r="B1459" s="135" t="s">
        <v>1067</v>
      </c>
      <c r="C1459" s="135" t="s">
        <v>781</v>
      </c>
      <c r="D1459" s="135">
        <v>5</v>
      </c>
      <c r="E1459" s="343">
        <f t="shared" si="22"/>
        <v>0.51300000000000001</v>
      </c>
    </row>
    <row r="1460" spans="1:5" ht="15.75" thickBot="1" x14ac:dyDescent="0.3">
      <c r="A1460" s="135" t="s">
        <v>4728</v>
      </c>
      <c r="B1460" s="135" t="s">
        <v>1554</v>
      </c>
      <c r="C1460" s="135" t="s">
        <v>781</v>
      </c>
      <c r="D1460" s="135">
        <v>5</v>
      </c>
      <c r="E1460" s="343">
        <f t="shared" si="22"/>
        <v>0.51300000000000001</v>
      </c>
    </row>
    <row r="1461" spans="1:5" ht="15.75" thickBot="1" x14ac:dyDescent="0.3">
      <c r="A1461" s="135" t="s">
        <v>4727</v>
      </c>
      <c r="B1461" s="135" t="s">
        <v>675</v>
      </c>
      <c r="C1461" s="135" t="s">
        <v>781</v>
      </c>
      <c r="D1461" s="135">
        <v>5</v>
      </c>
      <c r="E1461" s="343">
        <f t="shared" si="22"/>
        <v>0.51300000000000001</v>
      </c>
    </row>
    <row r="1462" spans="1:5" ht="15.75" thickBot="1" x14ac:dyDescent="0.3">
      <c r="A1462" s="135" t="s">
        <v>4726</v>
      </c>
      <c r="B1462" s="135" t="s">
        <v>675</v>
      </c>
      <c r="C1462" s="135" t="s">
        <v>781</v>
      </c>
      <c r="D1462" s="135">
        <v>5</v>
      </c>
      <c r="E1462" s="343">
        <f t="shared" si="22"/>
        <v>0.51300000000000001</v>
      </c>
    </row>
    <row r="1463" spans="1:5" ht="15.75" thickBot="1" x14ac:dyDescent="0.3">
      <c r="A1463" s="135" t="s">
        <v>4244</v>
      </c>
      <c r="B1463" s="135" t="s">
        <v>796</v>
      </c>
      <c r="C1463" s="135" t="s">
        <v>781</v>
      </c>
      <c r="D1463" s="135">
        <v>5</v>
      </c>
      <c r="E1463" s="343">
        <f t="shared" si="22"/>
        <v>0.51300000000000001</v>
      </c>
    </row>
    <row r="1464" spans="1:5" ht="15.75" thickBot="1" x14ac:dyDescent="0.3">
      <c r="A1464" s="135" t="s">
        <v>4725</v>
      </c>
      <c r="B1464" s="135" t="s">
        <v>781</v>
      </c>
      <c r="C1464" s="135" t="s">
        <v>781</v>
      </c>
      <c r="D1464" s="135">
        <v>5</v>
      </c>
      <c r="E1464" s="343">
        <f t="shared" si="22"/>
        <v>0.51300000000000001</v>
      </c>
    </row>
    <row r="1465" spans="1:5" ht="15.75" thickBot="1" x14ac:dyDescent="0.3">
      <c r="A1465" s="135" t="s">
        <v>839</v>
      </c>
      <c r="B1465" s="135" t="s">
        <v>1079</v>
      </c>
      <c r="C1465" s="135" t="s">
        <v>781</v>
      </c>
      <c r="D1465" s="135">
        <v>5</v>
      </c>
      <c r="E1465" s="343">
        <f t="shared" si="22"/>
        <v>0.51300000000000001</v>
      </c>
    </row>
    <row r="1466" spans="1:5" ht="15.75" thickBot="1" x14ac:dyDescent="0.3">
      <c r="A1466" s="135" t="s">
        <v>4724</v>
      </c>
      <c r="B1466" s="135" t="s">
        <v>781</v>
      </c>
      <c r="C1466" s="135" t="s">
        <v>781</v>
      </c>
      <c r="D1466" s="135">
        <v>5</v>
      </c>
      <c r="E1466" s="343">
        <f t="shared" si="22"/>
        <v>0.51300000000000001</v>
      </c>
    </row>
    <row r="1467" spans="1:5" ht="15.75" thickBot="1" x14ac:dyDescent="0.3">
      <c r="A1467" s="135" t="s">
        <v>4723</v>
      </c>
      <c r="B1467" s="135" t="s">
        <v>781</v>
      </c>
      <c r="C1467" s="135" t="s">
        <v>781</v>
      </c>
      <c r="D1467" s="135">
        <v>5</v>
      </c>
      <c r="E1467" s="343">
        <f t="shared" si="22"/>
        <v>0.51300000000000001</v>
      </c>
    </row>
    <row r="1468" spans="1:5" ht="15.75" thickBot="1" x14ac:dyDescent="0.3">
      <c r="A1468" s="135" t="s">
        <v>4722</v>
      </c>
      <c r="B1468" s="135" t="s">
        <v>781</v>
      </c>
      <c r="C1468" s="135" t="s">
        <v>781</v>
      </c>
      <c r="D1468" s="135">
        <v>5</v>
      </c>
      <c r="E1468" s="343">
        <f t="shared" si="22"/>
        <v>0.51300000000000001</v>
      </c>
    </row>
    <row r="1469" spans="1:5" ht="15.75" thickBot="1" x14ac:dyDescent="0.3">
      <c r="A1469" s="135" t="s">
        <v>4721</v>
      </c>
      <c r="B1469" s="135" t="s">
        <v>600</v>
      </c>
      <c r="C1469" s="135" t="s">
        <v>781</v>
      </c>
      <c r="D1469" s="135">
        <v>5</v>
      </c>
      <c r="E1469" s="343">
        <f t="shared" si="22"/>
        <v>0.51300000000000001</v>
      </c>
    </row>
    <row r="1470" spans="1:5" ht="15.75" thickBot="1" x14ac:dyDescent="0.3">
      <c r="A1470" s="135" t="s">
        <v>4720</v>
      </c>
      <c r="B1470" s="135" t="s">
        <v>600</v>
      </c>
      <c r="C1470" s="135" t="s">
        <v>781</v>
      </c>
      <c r="D1470" s="135">
        <v>5</v>
      </c>
      <c r="E1470" s="343">
        <f t="shared" si="22"/>
        <v>0.51300000000000001</v>
      </c>
    </row>
    <row r="1471" spans="1:5" ht="15.75" thickBot="1" x14ac:dyDescent="0.3">
      <c r="A1471" s="135" t="s">
        <v>1803</v>
      </c>
      <c r="B1471" s="135" t="s">
        <v>559</v>
      </c>
      <c r="C1471" s="135" t="s">
        <v>781</v>
      </c>
      <c r="D1471" s="135">
        <v>5</v>
      </c>
      <c r="E1471" s="343">
        <f t="shared" si="22"/>
        <v>0.51300000000000001</v>
      </c>
    </row>
    <row r="1472" spans="1:5" ht="15.75" thickBot="1" x14ac:dyDescent="0.3">
      <c r="A1472" s="135" t="s">
        <v>4719</v>
      </c>
      <c r="B1472" s="135" t="s">
        <v>1290</v>
      </c>
      <c r="C1472" s="135" t="s">
        <v>781</v>
      </c>
      <c r="D1472" s="135">
        <v>5</v>
      </c>
      <c r="E1472" s="343">
        <f t="shared" si="22"/>
        <v>0.51300000000000001</v>
      </c>
    </row>
    <row r="1473" spans="1:5" ht="15.75" thickBot="1" x14ac:dyDescent="0.3">
      <c r="A1473" s="135" t="s">
        <v>4718</v>
      </c>
      <c r="B1473" s="135" t="s">
        <v>592</v>
      </c>
      <c r="C1473" s="135" t="s">
        <v>781</v>
      </c>
      <c r="D1473" s="135">
        <v>5</v>
      </c>
      <c r="E1473" s="343">
        <f t="shared" si="22"/>
        <v>0.51300000000000001</v>
      </c>
    </row>
    <row r="1474" spans="1:5" ht="15.75" thickBot="1" x14ac:dyDescent="0.3">
      <c r="A1474" s="135" t="s">
        <v>4717</v>
      </c>
      <c r="B1474" s="135" t="s">
        <v>592</v>
      </c>
      <c r="C1474" s="135" t="s">
        <v>781</v>
      </c>
      <c r="D1474" s="135">
        <v>5</v>
      </c>
      <c r="E1474" s="343">
        <f t="shared" si="22"/>
        <v>0.51300000000000001</v>
      </c>
    </row>
    <row r="1475" spans="1:5" ht="15.75" thickBot="1" x14ac:dyDescent="0.3">
      <c r="A1475" s="135" t="s">
        <v>4716</v>
      </c>
      <c r="B1475" s="135" t="s">
        <v>592</v>
      </c>
      <c r="C1475" s="135" t="s">
        <v>781</v>
      </c>
      <c r="D1475" s="135">
        <v>5</v>
      </c>
      <c r="E1475" s="343">
        <f t="shared" si="22"/>
        <v>0.51300000000000001</v>
      </c>
    </row>
    <row r="1476" spans="1:5" ht="15.75" thickBot="1" x14ac:dyDescent="0.3">
      <c r="A1476" s="135" t="s">
        <v>4715</v>
      </c>
      <c r="B1476" s="135" t="s">
        <v>589</v>
      </c>
      <c r="C1476" s="135" t="s">
        <v>781</v>
      </c>
      <c r="D1476" s="135">
        <v>5</v>
      </c>
      <c r="E1476" s="343">
        <f t="shared" si="22"/>
        <v>0.51300000000000001</v>
      </c>
    </row>
    <row r="1477" spans="1:5" ht="15.75" thickBot="1" x14ac:dyDescent="0.3">
      <c r="A1477" s="135" t="s">
        <v>4714</v>
      </c>
      <c r="B1477" s="135" t="s">
        <v>589</v>
      </c>
      <c r="C1477" s="135" t="s">
        <v>781</v>
      </c>
      <c r="D1477" s="135">
        <v>5</v>
      </c>
      <c r="E1477" s="343">
        <f t="shared" si="22"/>
        <v>0.51300000000000001</v>
      </c>
    </row>
    <row r="1478" spans="1:5" ht="15.75" thickBot="1" x14ac:dyDescent="0.3">
      <c r="A1478" s="135" t="s">
        <v>4713</v>
      </c>
      <c r="B1478" s="135" t="s">
        <v>781</v>
      </c>
      <c r="C1478" s="135" t="s">
        <v>781</v>
      </c>
      <c r="D1478" s="135">
        <v>5</v>
      </c>
      <c r="E1478" s="343">
        <f t="shared" si="22"/>
        <v>0.51300000000000001</v>
      </c>
    </row>
    <row r="1479" spans="1:5" ht="15.75" thickBot="1" x14ac:dyDescent="0.3">
      <c r="A1479" s="135" t="s">
        <v>4712</v>
      </c>
      <c r="B1479" s="135" t="s">
        <v>781</v>
      </c>
      <c r="C1479" s="135" t="s">
        <v>781</v>
      </c>
      <c r="D1479" s="135">
        <v>5</v>
      </c>
      <c r="E1479" s="343">
        <f t="shared" ref="E1479:E1542" si="23">_xlfn.PERCENTRANK.INC(D$5:D$3125,D1479)</f>
        <v>0.51300000000000001</v>
      </c>
    </row>
    <row r="1480" spans="1:5" ht="15.75" thickBot="1" x14ac:dyDescent="0.3">
      <c r="A1480" s="135" t="s">
        <v>3825</v>
      </c>
      <c r="B1480" s="135" t="s">
        <v>702</v>
      </c>
      <c r="C1480" s="135" t="s">
        <v>781</v>
      </c>
      <c r="D1480" s="135">
        <v>5</v>
      </c>
      <c r="E1480" s="343">
        <f t="shared" si="23"/>
        <v>0.51300000000000001</v>
      </c>
    </row>
    <row r="1481" spans="1:5" ht="15.75" thickBot="1" x14ac:dyDescent="0.3">
      <c r="A1481" s="135" t="s">
        <v>4711</v>
      </c>
      <c r="B1481" s="135" t="s">
        <v>781</v>
      </c>
      <c r="C1481" s="135" t="s">
        <v>781</v>
      </c>
      <c r="D1481" s="135">
        <v>5</v>
      </c>
      <c r="E1481" s="343">
        <f t="shared" si="23"/>
        <v>0.51300000000000001</v>
      </c>
    </row>
    <row r="1482" spans="1:5" ht="15.75" thickBot="1" x14ac:dyDescent="0.3">
      <c r="A1482" s="135" t="s">
        <v>2695</v>
      </c>
      <c r="B1482" s="135" t="s">
        <v>702</v>
      </c>
      <c r="C1482" s="135" t="s">
        <v>781</v>
      </c>
      <c r="D1482" s="135">
        <v>5</v>
      </c>
      <c r="E1482" s="343">
        <f t="shared" si="23"/>
        <v>0.51300000000000001</v>
      </c>
    </row>
    <row r="1483" spans="1:5" ht="15.75" thickBot="1" x14ac:dyDescent="0.3">
      <c r="A1483" s="135" t="s">
        <v>1467</v>
      </c>
      <c r="B1483" s="135" t="s">
        <v>702</v>
      </c>
      <c r="C1483" s="135" t="s">
        <v>781</v>
      </c>
      <c r="D1483" s="135">
        <v>5</v>
      </c>
      <c r="E1483" s="343">
        <f t="shared" si="23"/>
        <v>0.51300000000000001</v>
      </c>
    </row>
    <row r="1484" spans="1:5" ht="15.75" thickBot="1" x14ac:dyDescent="0.3">
      <c r="A1484" s="135" t="s">
        <v>4710</v>
      </c>
      <c r="B1484" s="135" t="s">
        <v>718</v>
      </c>
      <c r="C1484" s="135" t="s">
        <v>781</v>
      </c>
      <c r="D1484" s="135">
        <v>5</v>
      </c>
      <c r="E1484" s="343">
        <f t="shared" si="23"/>
        <v>0.51300000000000001</v>
      </c>
    </row>
    <row r="1485" spans="1:5" ht="15.75" thickBot="1" x14ac:dyDescent="0.3">
      <c r="A1485" s="135" t="s">
        <v>588</v>
      </c>
      <c r="B1485" s="135" t="s">
        <v>718</v>
      </c>
      <c r="C1485" s="135" t="s">
        <v>781</v>
      </c>
      <c r="D1485" s="135">
        <v>5</v>
      </c>
      <c r="E1485" s="343">
        <f t="shared" si="23"/>
        <v>0.51300000000000001</v>
      </c>
    </row>
    <row r="1486" spans="1:5" ht="15.75" thickBot="1" x14ac:dyDescent="0.3">
      <c r="A1486" s="135" t="s">
        <v>4709</v>
      </c>
      <c r="B1486" s="135" t="s">
        <v>718</v>
      </c>
      <c r="C1486" s="135" t="s">
        <v>781</v>
      </c>
      <c r="D1486" s="135">
        <v>5</v>
      </c>
      <c r="E1486" s="343">
        <f t="shared" si="23"/>
        <v>0.51300000000000001</v>
      </c>
    </row>
    <row r="1487" spans="1:5" ht="15.75" thickBot="1" x14ac:dyDescent="0.3">
      <c r="A1487" s="135" t="s">
        <v>4708</v>
      </c>
      <c r="B1487" s="135" t="s">
        <v>718</v>
      </c>
      <c r="C1487" s="135" t="s">
        <v>781</v>
      </c>
      <c r="D1487" s="135">
        <v>5</v>
      </c>
      <c r="E1487" s="343">
        <f t="shared" si="23"/>
        <v>0.51300000000000001</v>
      </c>
    </row>
    <row r="1488" spans="1:5" ht="15.75" thickBot="1" x14ac:dyDescent="0.3">
      <c r="A1488" s="135" t="s">
        <v>4707</v>
      </c>
      <c r="B1488" s="135" t="s">
        <v>781</v>
      </c>
      <c r="C1488" s="135" t="s">
        <v>781</v>
      </c>
      <c r="D1488" s="135">
        <v>5</v>
      </c>
      <c r="E1488" s="343">
        <f t="shared" si="23"/>
        <v>0.51300000000000001</v>
      </c>
    </row>
    <row r="1489" spans="1:5" ht="15.75" thickBot="1" x14ac:dyDescent="0.3">
      <c r="A1489" s="135" t="s">
        <v>4706</v>
      </c>
      <c r="B1489" s="135" t="s">
        <v>611</v>
      </c>
      <c r="C1489" s="135" t="s">
        <v>1700</v>
      </c>
      <c r="D1489" s="135">
        <v>5</v>
      </c>
      <c r="E1489" s="343">
        <f t="shared" si="23"/>
        <v>0.51300000000000001</v>
      </c>
    </row>
    <row r="1490" spans="1:5" ht="15.75" thickBot="1" x14ac:dyDescent="0.3">
      <c r="A1490" s="135" t="s">
        <v>4705</v>
      </c>
      <c r="B1490" s="135" t="s">
        <v>781</v>
      </c>
      <c r="C1490" s="135" t="s">
        <v>781</v>
      </c>
      <c r="D1490" s="135">
        <v>5</v>
      </c>
      <c r="E1490" s="343">
        <f t="shared" si="23"/>
        <v>0.51300000000000001</v>
      </c>
    </row>
    <row r="1491" spans="1:5" ht="15.75" thickBot="1" x14ac:dyDescent="0.3">
      <c r="A1491" s="135" t="s">
        <v>4704</v>
      </c>
      <c r="B1491" s="135" t="s">
        <v>781</v>
      </c>
      <c r="C1491" s="135" t="s">
        <v>781</v>
      </c>
      <c r="D1491" s="135">
        <v>5</v>
      </c>
      <c r="E1491" s="343">
        <f t="shared" si="23"/>
        <v>0.51300000000000001</v>
      </c>
    </row>
    <row r="1492" spans="1:5" ht="15.75" thickBot="1" x14ac:dyDescent="0.3">
      <c r="A1492" s="135" t="s">
        <v>794</v>
      </c>
      <c r="B1492" s="135" t="s">
        <v>677</v>
      </c>
      <c r="C1492" s="135" t="s">
        <v>781</v>
      </c>
      <c r="D1492" s="135">
        <v>5</v>
      </c>
      <c r="E1492" s="343">
        <f t="shared" si="23"/>
        <v>0.51300000000000001</v>
      </c>
    </row>
    <row r="1493" spans="1:5" ht="15.75" thickBot="1" x14ac:dyDescent="0.3">
      <c r="A1493" s="135" t="s">
        <v>1415</v>
      </c>
      <c r="B1493" s="135" t="s">
        <v>677</v>
      </c>
      <c r="C1493" s="135" t="s">
        <v>781</v>
      </c>
      <c r="D1493" s="135">
        <v>5</v>
      </c>
      <c r="E1493" s="343">
        <f t="shared" si="23"/>
        <v>0.51300000000000001</v>
      </c>
    </row>
    <row r="1494" spans="1:5" ht="15.75" thickBot="1" x14ac:dyDescent="0.3">
      <c r="A1494" s="135" t="s">
        <v>622</v>
      </c>
      <c r="B1494" s="135" t="s">
        <v>677</v>
      </c>
      <c r="C1494" s="135" t="s">
        <v>781</v>
      </c>
      <c r="D1494" s="135">
        <v>5</v>
      </c>
      <c r="E1494" s="343">
        <f t="shared" si="23"/>
        <v>0.51300000000000001</v>
      </c>
    </row>
    <row r="1495" spans="1:5" ht="15.75" thickBot="1" x14ac:dyDescent="0.3">
      <c r="A1495" s="135" t="s">
        <v>4703</v>
      </c>
      <c r="B1495" s="135" t="s">
        <v>592</v>
      </c>
      <c r="C1495" s="135" t="s">
        <v>781</v>
      </c>
      <c r="D1495" s="135">
        <v>5</v>
      </c>
      <c r="E1495" s="343">
        <f t="shared" si="23"/>
        <v>0.51300000000000001</v>
      </c>
    </row>
    <row r="1496" spans="1:5" ht="15.75" thickBot="1" x14ac:dyDescent="0.3">
      <c r="A1496" s="135" t="s">
        <v>4702</v>
      </c>
      <c r="B1496" s="135" t="s">
        <v>781</v>
      </c>
      <c r="C1496" s="135" t="s">
        <v>781</v>
      </c>
      <c r="D1496" s="135">
        <v>5</v>
      </c>
      <c r="E1496" s="343">
        <f t="shared" si="23"/>
        <v>0.51300000000000001</v>
      </c>
    </row>
    <row r="1497" spans="1:5" ht="15.75" thickBot="1" x14ac:dyDescent="0.3">
      <c r="A1497" s="135" t="s">
        <v>1100</v>
      </c>
      <c r="B1497" s="135" t="s">
        <v>603</v>
      </c>
      <c r="C1497" s="135" t="s">
        <v>781</v>
      </c>
      <c r="D1497" s="135">
        <v>5</v>
      </c>
      <c r="E1497" s="343">
        <f t="shared" si="23"/>
        <v>0.51300000000000001</v>
      </c>
    </row>
    <row r="1498" spans="1:5" ht="15.75" thickBot="1" x14ac:dyDescent="0.3">
      <c r="A1498" s="135" t="s">
        <v>4701</v>
      </c>
      <c r="B1498" s="135" t="s">
        <v>781</v>
      </c>
      <c r="C1498" s="135" t="s">
        <v>781</v>
      </c>
      <c r="D1498" s="135">
        <v>5</v>
      </c>
      <c r="E1498" s="343">
        <f t="shared" si="23"/>
        <v>0.51300000000000001</v>
      </c>
    </row>
    <row r="1499" spans="1:5" ht="15.75" thickBot="1" x14ac:dyDescent="0.3">
      <c r="A1499" s="135" t="s">
        <v>4700</v>
      </c>
      <c r="B1499" s="135" t="s">
        <v>781</v>
      </c>
      <c r="C1499" s="135" t="s">
        <v>781</v>
      </c>
      <c r="D1499" s="135">
        <v>5</v>
      </c>
      <c r="E1499" s="343">
        <f t="shared" si="23"/>
        <v>0.51300000000000001</v>
      </c>
    </row>
    <row r="1500" spans="1:5" ht="15.75" thickBot="1" x14ac:dyDescent="0.3">
      <c r="A1500" s="135" t="s">
        <v>4699</v>
      </c>
      <c r="B1500" s="135" t="s">
        <v>781</v>
      </c>
      <c r="C1500" s="135" t="s">
        <v>781</v>
      </c>
      <c r="D1500" s="135">
        <v>5</v>
      </c>
      <c r="E1500" s="343">
        <f t="shared" si="23"/>
        <v>0.51300000000000001</v>
      </c>
    </row>
    <row r="1501" spans="1:5" ht="15.75" thickBot="1" x14ac:dyDescent="0.3">
      <c r="A1501" s="135" t="s">
        <v>624</v>
      </c>
      <c r="B1501" s="135" t="s">
        <v>634</v>
      </c>
      <c r="C1501" s="135" t="s">
        <v>706</v>
      </c>
      <c r="D1501" s="135">
        <v>5</v>
      </c>
      <c r="E1501" s="343">
        <f t="shared" si="23"/>
        <v>0.51300000000000001</v>
      </c>
    </row>
    <row r="1502" spans="1:5" ht="15.75" thickBot="1" x14ac:dyDescent="0.3">
      <c r="A1502" s="135" t="s">
        <v>953</v>
      </c>
      <c r="B1502" s="135" t="s">
        <v>706</v>
      </c>
      <c r="C1502" s="135" t="s">
        <v>781</v>
      </c>
      <c r="D1502" s="135">
        <v>5</v>
      </c>
      <c r="E1502" s="343">
        <f t="shared" si="23"/>
        <v>0.51300000000000001</v>
      </c>
    </row>
    <row r="1503" spans="1:5" ht="15.75" thickBot="1" x14ac:dyDescent="0.3">
      <c r="A1503" s="135" t="s">
        <v>1803</v>
      </c>
      <c r="B1503" s="135" t="s">
        <v>1402</v>
      </c>
      <c r="C1503" s="135" t="s">
        <v>781</v>
      </c>
      <c r="D1503" s="135">
        <v>5</v>
      </c>
      <c r="E1503" s="343">
        <f t="shared" si="23"/>
        <v>0.51300000000000001</v>
      </c>
    </row>
    <row r="1504" spans="1:5" ht="15.75" thickBot="1" x14ac:dyDescent="0.3">
      <c r="A1504" s="135" t="s">
        <v>784</v>
      </c>
      <c r="B1504" s="135" t="s">
        <v>699</v>
      </c>
      <c r="C1504" s="135" t="s">
        <v>583</v>
      </c>
      <c r="D1504" s="135">
        <v>5</v>
      </c>
      <c r="E1504" s="343">
        <f t="shared" si="23"/>
        <v>0.51300000000000001</v>
      </c>
    </row>
    <row r="1505" spans="1:5" ht="15.75" thickBot="1" x14ac:dyDescent="0.3">
      <c r="A1505" s="135" t="s">
        <v>2520</v>
      </c>
      <c r="B1505" s="135" t="s">
        <v>1402</v>
      </c>
      <c r="C1505" s="135" t="s">
        <v>699</v>
      </c>
      <c r="D1505" s="135">
        <v>5</v>
      </c>
      <c r="E1505" s="343">
        <f t="shared" si="23"/>
        <v>0.51300000000000001</v>
      </c>
    </row>
    <row r="1506" spans="1:5" ht="15.75" thickBot="1" x14ac:dyDescent="0.3">
      <c r="A1506" s="135" t="s">
        <v>4201</v>
      </c>
      <c r="B1506" s="135" t="s">
        <v>699</v>
      </c>
      <c r="C1506" s="135" t="s">
        <v>781</v>
      </c>
      <c r="D1506" s="135">
        <v>5</v>
      </c>
      <c r="E1506" s="343">
        <f t="shared" si="23"/>
        <v>0.51300000000000001</v>
      </c>
    </row>
    <row r="1507" spans="1:5" ht="15.75" thickBot="1" x14ac:dyDescent="0.3">
      <c r="A1507" s="135" t="s">
        <v>4378</v>
      </c>
      <c r="B1507" s="135" t="s">
        <v>617</v>
      </c>
      <c r="C1507" s="135" t="s">
        <v>781</v>
      </c>
      <c r="D1507" s="135">
        <v>5</v>
      </c>
      <c r="E1507" s="343">
        <f t="shared" si="23"/>
        <v>0.51300000000000001</v>
      </c>
    </row>
    <row r="1508" spans="1:5" ht="15.75" thickBot="1" x14ac:dyDescent="0.3">
      <c r="A1508" s="135" t="s">
        <v>720</v>
      </c>
      <c r="B1508" s="135" t="s">
        <v>617</v>
      </c>
      <c r="C1508" s="135" t="s">
        <v>781</v>
      </c>
      <c r="D1508" s="135">
        <v>5</v>
      </c>
      <c r="E1508" s="343">
        <f t="shared" si="23"/>
        <v>0.51300000000000001</v>
      </c>
    </row>
    <row r="1509" spans="1:5" ht="15.75" thickBot="1" x14ac:dyDescent="0.3">
      <c r="A1509" s="135" t="s">
        <v>4698</v>
      </c>
      <c r="B1509" s="135" t="s">
        <v>617</v>
      </c>
      <c r="C1509" s="135" t="s">
        <v>781</v>
      </c>
      <c r="D1509" s="135">
        <v>5</v>
      </c>
      <c r="E1509" s="343">
        <f t="shared" si="23"/>
        <v>0.51300000000000001</v>
      </c>
    </row>
    <row r="1510" spans="1:5" ht="15.75" thickBot="1" x14ac:dyDescent="0.3">
      <c r="A1510" s="135" t="s">
        <v>4697</v>
      </c>
      <c r="B1510" s="135" t="s">
        <v>781</v>
      </c>
      <c r="C1510" s="135" t="s">
        <v>781</v>
      </c>
      <c r="D1510" s="135">
        <v>5</v>
      </c>
      <c r="E1510" s="343">
        <f t="shared" si="23"/>
        <v>0.51300000000000001</v>
      </c>
    </row>
    <row r="1511" spans="1:5" ht="15.75" thickBot="1" x14ac:dyDescent="0.3">
      <c r="A1511" s="135" t="s">
        <v>4696</v>
      </c>
      <c r="B1511" s="135" t="s">
        <v>781</v>
      </c>
      <c r="C1511" s="135" t="s">
        <v>781</v>
      </c>
      <c r="D1511" s="135">
        <v>5</v>
      </c>
      <c r="E1511" s="343">
        <f t="shared" si="23"/>
        <v>0.51300000000000001</v>
      </c>
    </row>
    <row r="1512" spans="1:5" ht="15.75" thickBot="1" x14ac:dyDescent="0.3">
      <c r="A1512" s="135" t="s">
        <v>4695</v>
      </c>
      <c r="B1512" s="135" t="s">
        <v>781</v>
      </c>
      <c r="C1512" s="135" t="s">
        <v>781</v>
      </c>
      <c r="D1512" s="135">
        <v>5</v>
      </c>
      <c r="E1512" s="343">
        <f t="shared" si="23"/>
        <v>0.51300000000000001</v>
      </c>
    </row>
    <row r="1513" spans="1:5" ht="15.75" thickBot="1" x14ac:dyDescent="0.3">
      <c r="A1513" s="135" t="s">
        <v>4694</v>
      </c>
      <c r="B1513" s="135" t="s">
        <v>583</v>
      </c>
      <c r="C1513" s="135" t="s">
        <v>781</v>
      </c>
      <c r="D1513" s="135">
        <v>5</v>
      </c>
      <c r="E1513" s="343">
        <f t="shared" si="23"/>
        <v>0.51300000000000001</v>
      </c>
    </row>
    <row r="1514" spans="1:5" ht="15.75" thickBot="1" x14ac:dyDescent="0.3">
      <c r="A1514" s="135" t="s">
        <v>1216</v>
      </c>
      <c r="B1514" s="135" t="s">
        <v>1083</v>
      </c>
      <c r="C1514" s="135" t="s">
        <v>781</v>
      </c>
      <c r="D1514" s="135">
        <v>5</v>
      </c>
      <c r="E1514" s="343">
        <f t="shared" si="23"/>
        <v>0.51300000000000001</v>
      </c>
    </row>
    <row r="1515" spans="1:5" ht="15.75" thickBot="1" x14ac:dyDescent="0.3">
      <c r="A1515" s="135" t="s">
        <v>4693</v>
      </c>
      <c r="B1515" s="135" t="s">
        <v>781</v>
      </c>
      <c r="C1515" s="135" t="s">
        <v>781</v>
      </c>
      <c r="D1515" s="135">
        <v>5</v>
      </c>
      <c r="E1515" s="343">
        <f t="shared" si="23"/>
        <v>0.51300000000000001</v>
      </c>
    </row>
    <row r="1516" spans="1:5" ht="15.75" thickBot="1" x14ac:dyDescent="0.3">
      <c r="A1516" s="135" t="s">
        <v>4692</v>
      </c>
      <c r="B1516" s="135" t="s">
        <v>592</v>
      </c>
      <c r="C1516" s="135" t="s">
        <v>781</v>
      </c>
      <c r="D1516" s="135">
        <v>5</v>
      </c>
      <c r="E1516" s="343">
        <f t="shared" si="23"/>
        <v>0.51300000000000001</v>
      </c>
    </row>
    <row r="1517" spans="1:5" ht="15.75" thickBot="1" x14ac:dyDescent="0.3">
      <c r="A1517" s="135" t="s">
        <v>4691</v>
      </c>
      <c r="B1517" s="135" t="s">
        <v>781</v>
      </c>
      <c r="C1517" s="135" t="s">
        <v>781</v>
      </c>
      <c r="D1517" s="135">
        <v>5</v>
      </c>
      <c r="E1517" s="343">
        <f t="shared" si="23"/>
        <v>0.51300000000000001</v>
      </c>
    </row>
    <row r="1518" spans="1:5" ht="15.75" thickBot="1" x14ac:dyDescent="0.3">
      <c r="A1518" s="135" t="s">
        <v>4690</v>
      </c>
      <c r="B1518" s="135" t="s">
        <v>781</v>
      </c>
      <c r="C1518" s="135" t="s">
        <v>781</v>
      </c>
      <c r="D1518" s="135">
        <v>5</v>
      </c>
      <c r="E1518" s="343">
        <f t="shared" si="23"/>
        <v>0.51300000000000001</v>
      </c>
    </row>
    <row r="1519" spans="1:5" ht="15.75" thickBot="1" x14ac:dyDescent="0.3">
      <c r="A1519" s="135" t="s">
        <v>4689</v>
      </c>
      <c r="B1519" s="135" t="s">
        <v>559</v>
      </c>
      <c r="C1519" s="135" t="s">
        <v>781</v>
      </c>
      <c r="D1519" s="135">
        <v>5</v>
      </c>
      <c r="E1519" s="343">
        <f t="shared" si="23"/>
        <v>0.51300000000000001</v>
      </c>
    </row>
    <row r="1520" spans="1:5" ht="15.75" thickBot="1" x14ac:dyDescent="0.3">
      <c r="A1520" s="135" t="s">
        <v>1185</v>
      </c>
      <c r="B1520" s="135" t="s">
        <v>559</v>
      </c>
      <c r="C1520" s="135" t="s">
        <v>781</v>
      </c>
      <c r="D1520" s="135">
        <v>5</v>
      </c>
      <c r="E1520" s="343">
        <f t="shared" si="23"/>
        <v>0.51300000000000001</v>
      </c>
    </row>
    <row r="1521" spans="1:5" ht="15.75" thickBot="1" x14ac:dyDescent="0.3">
      <c r="A1521" s="135" t="s">
        <v>868</v>
      </c>
      <c r="B1521" s="135" t="s">
        <v>560</v>
      </c>
      <c r="C1521" s="135" t="s">
        <v>781</v>
      </c>
      <c r="D1521" s="135">
        <v>5</v>
      </c>
      <c r="E1521" s="343">
        <f t="shared" si="23"/>
        <v>0.51300000000000001</v>
      </c>
    </row>
    <row r="1522" spans="1:5" ht="15.75" thickBot="1" x14ac:dyDescent="0.3">
      <c r="A1522" s="135" t="s">
        <v>953</v>
      </c>
      <c r="B1522" s="135" t="s">
        <v>706</v>
      </c>
      <c r="C1522" s="135" t="s">
        <v>781</v>
      </c>
      <c r="D1522" s="135">
        <v>5</v>
      </c>
      <c r="E1522" s="343">
        <f t="shared" si="23"/>
        <v>0.51300000000000001</v>
      </c>
    </row>
    <row r="1523" spans="1:5" ht="15.75" thickBot="1" x14ac:dyDescent="0.3">
      <c r="A1523" s="135" t="s">
        <v>1209</v>
      </c>
      <c r="B1523" s="135" t="s">
        <v>560</v>
      </c>
      <c r="C1523" s="135" t="s">
        <v>781</v>
      </c>
      <c r="D1523" s="135">
        <v>5</v>
      </c>
      <c r="E1523" s="343">
        <f t="shared" si="23"/>
        <v>0.51300000000000001</v>
      </c>
    </row>
    <row r="1524" spans="1:5" ht="15.75" thickBot="1" x14ac:dyDescent="0.3">
      <c r="A1524" s="135" t="s">
        <v>4688</v>
      </c>
      <c r="B1524" s="135" t="s">
        <v>579</v>
      </c>
      <c r="C1524" s="135" t="s">
        <v>781</v>
      </c>
      <c r="D1524" s="135">
        <v>4</v>
      </c>
      <c r="E1524" s="343">
        <f t="shared" si="23"/>
        <v>0.45400000000000001</v>
      </c>
    </row>
    <row r="1525" spans="1:5" ht="15.75" thickBot="1" x14ac:dyDescent="0.3">
      <c r="A1525" s="135" t="s">
        <v>4687</v>
      </c>
      <c r="B1525" s="135" t="s">
        <v>781</v>
      </c>
      <c r="C1525" s="135" t="s">
        <v>781</v>
      </c>
      <c r="D1525" s="135">
        <v>4</v>
      </c>
      <c r="E1525" s="343">
        <f t="shared" si="23"/>
        <v>0.45400000000000001</v>
      </c>
    </row>
    <row r="1526" spans="1:5" ht="15.75" thickBot="1" x14ac:dyDescent="0.3">
      <c r="A1526" s="135" t="s">
        <v>4686</v>
      </c>
      <c r="B1526" s="135" t="s">
        <v>781</v>
      </c>
      <c r="C1526" s="135" t="s">
        <v>781</v>
      </c>
      <c r="D1526" s="135">
        <v>4</v>
      </c>
      <c r="E1526" s="343">
        <f t="shared" si="23"/>
        <v>0.45400000000000001</v>
      </c>
    </row>
    <row r="1527" spans="1:5" ht="15.75" thickBot="1" x14ac:dyDescent="0.3">
      <c r="A1527" s="135" t="s">
        <v>4685</v>
      </c>
      <c r="B1527" s="135" t="s">
        <v>781</v>
      </c>
      <c r="C1527" s="135" t="s">
        <v>781</v>
      </c>
      <c r="D1527" s="135">
        <v>4</v>
      </c>
      <c r="E1527" s="343">
        <f t="shared" si="23"/>
        <v>0.45400000000000001</v>
      </c>
    </row>
    <row r="1528" spans="1:5" ht="15.75" thickBot="1" x14ac:dyDescent="0.3">
      <c r="A1528" s="135" t="s">
        <v>2545</v>
      </c>
      <c r="B1528" s="135" t="s">
        <v>161</v>
      </c>
      <c r="C1528" s="135" t="s">
        <v>781</v>
      </c>
      <c r="D1528" s="135">
        <v>4</v>
      </c>
      <c r="E1528" s="343">
        <f t="shared" si="23"/>
        <v>0.45400000000000001</v>
      </c>
    </row>
    <row r="1529" spans="1:5" ht="15.75" thickBot="1" x14ac:dyDescent="0.3">
      <c r="A1529" s="135" t="s">
        <v>856</v>
      </c>
      <c r="B1529" s="135" t="s">
        <v>623</v>
      </c>
      <c r="C1529" s="135" t="s">
        <v>781</v>
      </c>
      <c r="D1529" s="135">
        <v>4</v>
      </c>
      <c r="E1529" s="343">
        <f t="shared" si="23"/>
        <v>0.45400000000000001</v>
      </c>
    </row>
    <row r="1530" spans="1:5" ht="15.75" thickBot="1" x14ac:dyDescent="0.3">
      <c r="A1530" s="135" t="s">
        <v>4684</v>
      </c>
      <c r="B1530" s="135" t="s">
        <v>781</v>
      </c>
      <c r="C1530" s="135" t="s">
        <v>781</v>
      </c>
      <c r="D1530" s="135">
        <v>4</v>
      </c>
      <c r="E1530" s="343">
        <f t="shared" si="23"/>
        <v>0.45400000000000001</v>
      </c>
    </row>
    <row r="1531" spans="1:5" ht="15.75" thickBot="1" x14ac:dyDescent="0.3">
      <c r="A1531" s="135" t="s">
        <v>4579</v>
      </c>
      <c r="B1531" s="135" t="s">
        <v>161</v>
      </c>
      <c r="C1531" s="135" t="s">
        <v>781</v>
      </c>
      <c r="D1531" s="135">
        <v>4</v>
      </c>
      <c r="E1531" s="343">
        <f t="shared" si="23"/>
        <v>0.45400000000000001</v>
      </c>
    </row>
    <row r="1532" spans="1:5" ht="15.75" thickBot="1" x14ac:dyDescent="0.3">
      <c r="A1532" s="135" t="s">
        <v>4683</v>
      </c>
      <c r="B1532" s="135" t="s">
        <v>161</v>
      </c>
      <c r="C1532" s="135" t="s">
        <v>781</v>
      </c>
      <c r="D1532" s="135">
        <v>4</v>
      </c>
      <c r="E1532" s="343">
        <f t="shared" si="23"/>
        <v>0.45400000000000001</v>
      </c>
    </row>
    <row r="1533" spans="1:5" ht="15.75" thickBot="1" x14ac:dyDescent="0.3">
      <c r="A1533" s="135" t="s">
        <v>2972</v>
      </c>
      <c r="B1533" s="135" t="s">
        <v>576</v>
      </c>
      <c r="C1533" s="135" t="s">
        <v>781</v>
      </c>
      <c r="D1533" s="135">
        <v>4</v>
      </c>
      <c r="E1533" s="343">
        <f t="shared" si="23"/>
        <v>0.45400000000000001</v>
      </c>
    </row>
    <row r="1534" spans="1:5" ht="15.75" thickBot="1" x14ac:dyDescent="0.3">
      <c r="A1534" s="135" t="s">
        <v>1316</v>
      </c>
      <c r="B1534" s="135" t="s">
        <v>341</v>
      </c>
      <c r="C1534" s="135" t="s">
        <v>781</v>
      </c>
      <c r="D1534" s="135">
        <v>4</v>
      </c>
      <c r="E1534" s="343">
        <f t="shared" si="23"/>
        <v>0.45400000000000001</v>
      </c>
    </row>
    <row r="1535" spans="1:5" ht="15.75" thickBot="1" x14ac:dyDescent="0.3">
      <c r="A1535" s="135" t="s">
        <v>859</v>
      </c>
      <c r="B1535" s="135" t="s">
        <v>579</v>
      </c>
      <c r="C1535" s="135" t="s">
        <v>781</v>
      </c>
      <c r="D1535" s="135">
        <v>4</v>
      </c>
      <c r="E1535" s="343">
        <f t="shared" si="23"/>
        <v>0.45400000000000001</v>
      </c>
    </row>
    <row r="1536" spans="1:5" ht="15.75" thickBot="1" x14ac:dyDescent="0.3">
      <c r="A1536" s="135" t="s">
        <v>4682</v>
      </c>
      <c r="B1536" s="135" t="s">
        <v>781</v>
      </c>
      <c r="C1536" s="135" t="s">
        <v>781</v>
      </c>
      <c r="D1536" s="135">
        <v>4</v>
      </c>
      <c r="E1536" s="343">
        <f t="shared" si="23"/>
        <v>0.45400000000000001</v>
      </c>
    </row>
    <row r="1537" spans="1:5" ht="15.75" thickBot="1" x14ac:dyDescent="0.3">
      <c r="A1537" s="135" t="s">
        <v>2855</v>
      </c>
      <c r="B1537" s="135" t="s">
        <v>583</v>
      </c>
      <c r="C1537" s="135" t="s">
        <v>781</v>
      </c>
      <c r="D1537" s="135">
        <v>4</v>
      </c>
      <c r="E1537" s="343">
        <f t="shared" si="23"/>
        <v>0.45400000000000001</v>
      </c>
    </row>
    <row r="1538" spans="1:5" ht="15.75" thickBot="1" x14ac:dyDescent="0.3">
      <c r="A1538" s="135" t="s">
        <v>4681</v>
      </c>
      <c r="B1538" s="135" t="s">
        <v>781</v>
      </c>
      <c r="C1538" s="135" t="s">
        <v>781</v>
      </c>
      <c r="D1538" s="135">
        <v>4</v>
      </c>
      <c r="E1538" s="343">
        <f t="shared" si="23"/>
        <v>0.45400000000000001</v>
      </c>
    </row>
    <row r="1539" spans="1:5" ht="15.75" thickBot="1" x14ac:dyDescent="0.3">
      <c r="A1539" s="135" t="s">
        <v>4680</v>
      </c>
      <c r="B1539" s="135" t="s">
        <v>781</v>
      </c>
      <c r="C1539" s="135" t="s">
        <v>781</v>
      </c>
      <c r="D1539" s="135">
        <v>4</v>
      </c>
      <c r="E1539" s="343">
        <f t="shared" si="23"/>
        <v>0.45400000000000001</v>
      </c>
    </row>
    <row r="1540" spans="1:5" ht="15.75" thickBot="1" x14ac:dyDescent="0.3">
      <c r="A1540" s="135" t="s">
        <v>4679</v>
      </c>
      <c r="B1540" s="135" t="s">
        <v>781</v>
      </c>
      <c r="C1540" s="135" t="s">
        <v>781</v>
      </c>
      <c r="D1540" s="135">
        <v>4</v>
      </c>
      <c r="E1540" s="343">
        <f t="shared" si="23"/>
        <v>0.45400000000000001</v>
      </c>
    </row>
    <row r="1541" spans="1:5" ht="15.75" thickBot="1" x14ac:dyDescent="0.3">
      <c r="A1541" s="135" t="s">
        <v>584</v>
      </c>
      <c r="B1541" s="135" t="s">
        <v>623</v>
      </c>
      <c r="C1541" s="135" t="s">
        <v>781</v>
      </c>
      <c r="D1541" s="135">
        <v>4</v>
      </c>
      <c r="E1541" s="343">
        <f t="shared" si="23"/>
        <v>0.45400000000000001</v>
      </c>
    </row>
    <row r="1542" spans="1:5" ht="15.75" thickBot="1" x14ac:dyDescent="0.3">
      <c r="A1542" s="135" t="s">
        <v>4678</v>
      </c>
      <c r="B1542" s="135" t="s">
        <v>781</v>
      </c>
      <c r="C1542" s="135" t="s">
        <v>781</v>
      </c>
      <c r="D1542" s="135">
        <v>4</v>
      </c>
      <c r="E1542" s="343">
        <f t="shared" si="23"/>
        <v>0.45400000000000001</v>
      </c>
    </row>
    <row r="1543" spans="1:5" ht="15.75" thickBot="1" x14ac:dyDescent="0.3">
      <c r="A1543" s="135" t="s">
        <v>4677</v>
      </c>
      <c r="B1543" s="135" t="s">
        <v>781</v>
      </c>
      <c r="C1543" s="135" t="s">
        <v>781</v>
      </c>
      <c r="D1543" s="135">
        <v>4</v>
      </c>
      <c r="E1543" s="343">
        <f t="shared" ref="E1543:E1606" si="24">_xlfn.PERCENTRANK.INC(D$5:D$3125,D1543)</f>
        <v>0.45400000000000001</v>
      </c>
    </row>
    <row r="1544" spans="1:5" ht="15.75" thickBot="1" x14ac:dyDescent="0.3">
      <c r="A1544" s="135" t="s">
        <v>1507</v>
      </c>
      <c r="B1544" s="135" t="s">
        <v>623</v>
      </c>
      <c r="C1544" s="135" t="s">
        <v>781</v>
      </c>
      <c r="D1544" s="135">
        <v>4</v>
      </c>
      <c r="E1544" s="343">
        <f t="shared" si="24"/>
        <v>0.45400000000000001</v>
      </c>
    </row>
    <row r="1545" spans="1:5" ht="15.75" thickBot="1" x14ac:dyDescent="0.3">
      <c r="A1545" s="135" t="s">
        <v>4541</v>
      </c>
      <c r="B1545" s="135" t="s">
        <v>738</v>
      </c>
      <c r="C1545" s="135" t="s">
        <v>781</v>
      </c>
      <c r="D1545" s="135">
        <v>4</v>
      </c>
      <c r="E1545" s="343">
        <f t="shared" si="24"/>
        <v>0.45400000000000001</v>
      </c>
    </row>
    <row r="1546" spans="1:5" ht="15.75" thickBot="1" x14ac:dyDescent="0.3">
      <c r="A1546" s="135" t="s">
        <v>4676</v>
      </c>
      <c r="B1546" s="135" t="s">
        <v>341</v>
      </c>
      <c r="C1546" s="135" t="s">
        <v>781</v>
      </c>
      <c r="D1546" s="135">
        <v>4</v>
      </c>
      <c r="E1546" s="343">
        <f t="shared" si="24"/>
        <v>0.45400000000000001</v>
      </c>
    </row>
    <row r="1547" spans="1:5" ht="15.75" thickBot="1" x14ac:dyDescent="0.3">
      <c r="A1547" s="135" t="s">
        <v>643</v>
      </c>
      <c r="B1547" s="135" t="s">
        <v>341</v>
      </c>
      <c r="C1547" s="135" t="s">
        <v>781</v>
      </c>
      <c r="D1547" s="135">
        <v>4</v>
      </c>
      <c r="E1547" s="343">
        <f t="shared" si="24"/>
        <v>0.45400000000000001</v>
      </c>
    </row>
    <row r="1548" spans="1:5" ht="15.75" thickBot="1" x14ac:dyDescent="0.3">
      <c r="A1548" s="135" t="s">
        <v>3009</v>
      </c>
      <c r="B1548" s="135" t="s">
        <v>341</v>
      </c>
      <c r="C1548" s="135" t="s">
        <v>781</v>
      </c>
      <c r="D1548" s="135">
        <v>4</v>
      </c>
      <c r="E1548" s="343">
        <f t="shared" si="24"/>
        <v>0.45400000000000001</v>
      </c>
    </row>
    <row r="1549" spans="1:5" ht="15.75" thickBot="1" x14ac:dyDescent="0.3">
      <c r="A1549" s="135" t="s">
        <v>4675</v>
      </c>
      <c r="B1549" s="135" t="s">
        <v>781</v>
      </c>
      <c r="C1549" s="135" t="s">
        <v>781</v>
      </c>
      <c r="D1549" s="135">
        <v>4</v>
      </c>
      <c r="E1549" s="343">
        <f t="shared" si="24"/>
        <v>0.45400000000000001</v>
      </c>
    </row>
    <row r="1550" spans="1:5" ht="15.75" thickBot="1" x14ac:dyDescent="0.3">
      <c r="A1550" s="135" t="s">
        <v>4674</v>
      </c>
      <c r="B1550" s="135" t="s">
        <v>781</v>
      </c>
      <c r="C1550" s="135" t="s">
        <v>781</v>
      </c>
      <c r="D1550" s="135">
        <v>4</v>
      </c>
      <c r="E1550" s="343">
        <f t="shared" si="24"/>
        <v>0.45400000000000001</v>
      </c>
    </row>
    <row r="1551" spans="1:5" ht="15.75" thickBot="1" x14ac:dyDescent="0.3">
      <c r="A1551" s="135" t="s">
        <v>4673</v>
      </c>
      <c r="B1551" s="135" t="s">
        <v>738</v>
      </c>
      <c r="C1551" s="135" t="s">
        <v>781</v>
      </c>
      <c r="D1551" s="135">
        <v>4</v>
      </c>
      <c r="E1551" s="343">
        <f t="shared" si="24"/>
        <v>0.45400000000000001</v>
      </c>
    </row>
    <row r="1552" spans="1:5" ht="15.75" thickBot="1" x14ac:dyDescent="0.3">
      <c r="A1552" s="135" t="s">
        <v>4672</v>
      </c>
      <c r="B1552" s="135" t="s">
        <v>738</v>
      </c>
      <c r="C1552" s="135" t="s">
        <v>781</v>
      </c>
      <c r="D1552" s="135">
        <v>4</v>
      </c>
      <c r="E1552" s="343">
        <f t="shared" si="24"/>
        <v>0.45400000000000001</v>
      </c>
    </row>
    <row r="1553" spans="1:5" ht="15.75" thickBot="1" x14ac:dyDescent="0.3">
      <c r="A1553" s="135" t="s">
        <v>4671</v>
      </c>
      <c r="B1553" s="135" t="s">
        <v>341</v>
      </c>
      <c r="C1553" s="135" t="s">
        <v>781</v>
      </c>
      <c r="D1553" s="135">
        <v>4</v>
      </c>
      <c r="E1553" s="343">
        <f t="shared" si="24"/>
        <v>0.45400000000000001</v>
      </c>
    </row>
    <row r="1554" spans="1:5" ht="15.75" thickBot="1" x14ac:dyDescent="0.3">
      <c r="A1554" s="135" t="s">
        <v>4670</v>
      </c>
      <c r="B1554" s="135" t="s">
        <v>781</v>
      </c>
      <c r="C1554" s="135" t="s">
        <v>781</v>
      </c>
      <c r="D1554" s="135">
        <v>4</v>
      </c>
      <c r="E1554" s="343">
        <f t="shared" si="24"/>
        <v>0.45400000000000001</v>
      </c>
    </row>
    <row r="1555" spans="1:5" ht="15.75" thickBot="1" x14ac:dyDescent="0.3">
      <c r="A1555" s="135" t="s">
        <v>1309</v>
      </c>
      <c r="B1555" s="135" t="s">
        <v>569</v>
      </c>
      <c r="C1555" s="135" t="s">
        <v>781</v>
      </c>
      <c r="D1555" s="135">
        <v>4</v>
      </c>
      <c r="E1555" s="343">
        <f t="shared" si="24"/>
        <v>0.45400000000000001</v>
      </c>
    </row>
    <row r="1556" spans="1:5" ht="15.75" thickBot="1" x14ac:dyDescent="0.3">
      <c r="A1556" s="135" t="s">
        <v>2937</v>
      </c>
      <c r="B1556" s="135" t="s">
        <v>569</v>
      </c>
      <c r="C1556" s="135" t="s">
        <v>781</v>
      </c>
      <c r="D1556" s="135">
        <v>4</v>
      </c>
      <c r="E1556" s="343">
        <f t="shared" si="24"/>
        <v>0.45400000000000001</v>
      </c>
    </row>
    <row r="1557" spans="1:5" ht="15.75" thickBot="1" x14ac:dyDescent="0.3">
      <c r="A1557" s="135" t="s">
        <v>4669</v>
      </c>
      <c r="B1557" s="135" t="s">
        <v>569</v>
      </c>
      <c r="C1557" s="135" t="s">
        <v>781</v>
      </c>
      <c r="D1557" s="135">
        <v>4</v>
      </c>
      <c r="E1557" s="343">
        <f t="shared" si="24"/>
        <v>0.45400000000000001</v>
      </c>
    </row>
    <row r="1558" spans="1:5" ht="15.75" thickBot="1" x14ac:dyDescent="0.3">
      <c r="A1558" s="135" t="s">
        <v>4668</v>
      </c>
      <c r="B1558" s="135" t="s">
        <v>569</v>
      </c>
      <c r="C1558" s="135" t="s">
        <v>781</v>
      </c>
      <c r="D1558" s="135">
        <v>4</v>
      </c>
      <c r="E1558" s="343">
        <f t="shared" si="24"/>
        <v>0.45400000000000001</v>
      </c>
    </row>
    <row r="1559" spans="1:5" ht="15.75" thickBot="1" x14ac:dyDescent="0.3">
      <c r="A1559" s="135" t="s">
        <v>4667</v>
      </c>
      <c r="B1559" s="135" t="s">
        <v>569</v>
      </c>
      <c r="C1559" s="135" t="s">
        <v>781</v>
      </c>
      <c r="D1559" s="135">
        <v>4</v>
      </c>
      <c r="E1559" s="343">
        <f t="shared" si="24"/>
        <v>0.45400000000000001</v>
      </c>
    </row>
    <row r="1560" spans="1:5" ht="15.75" thickBot="1" x14ac:dyDescent="0.3">
      <c r="A1560" s="135" t="s">
        <v>1334</v>
      </c>
      <c r="B1560" s="135" t="s">
        <v>586</v>
      </c>
      <c r="C1560" s="135" t="s">
        <v>781</v>
      </c>
      <c r="D1560" s="135">
        <v>4</v>
      </c>
      <c r="E1560" s="343">
        <f t="shared" si="24"/>
        <v>0.45400000000000001</v>
      </c>
    </row>
    <row r="1561" spans="1:5" ht="15.75" thickBot="1" x14ac:dyDescent="0.3">
      <c r="A1561" s="135" t="s">
        <v>4666</v>
      </c>
      <c r="B1561" s="135" t="s">
        <v>781</v>
      </c>
      <c r="C1561" s="135" t="s">
        <v>781</v>
      </c>
      <c r="D1561" s="135">
        <v>4</v>
      </c>
      <c r="E1561" s="343">
        <f t="shared" si="24"/>
        <v>0.45400000000000001</v>
      </c>
    </row>
    <row r="1562" spans="1:5" ht="15.75" thickBot="1" x14ac:dyDescent="0.3">
      <c r="A1562" s="135" t="s">
        <v>1309</v>
      </c>
      <c r="B1562" s="135" t="s">
        <v>586</v>
      </c>
      <c r="C1562" s="135" t="s">
        <v>781</v>
      </c>
      <c r="D1562" s="135">
        <v>4</v>
      </c>
      <c r="E1562" s="343">
        <f t="shared" si="24"/>
        <v>0.45400000000000001</v>
      </c>
    </row>
    <row r="1563" spans="1:5" ht="15.75" thickBot="1" x14ac:dyDescent="0.3">
      <c r="A1563" s="135" t="s">
        <v>4665</v>
      </c>
      <c r="B1563" s="135" t="s">
        <v>586</v>
      </c>
      <c r="C1563" s="135" t="s">
        <v>781</v>
      </c>
      <c r="D1563" s="135">
        <v>4</v>
      </c>
      <c r="E1563" s="343">
        <f t="shared" si="24"/>
        <v>0.45400000000000001</v>
      </c>
    </row>
    <row r="1564" spans="1:5" ht="15.75" thickBot="1" x14ac:dyDescent="0.3">
      <c r="A1564" s="135" t="s">
        <v>852</v>
      </c>
      <c r="B1564" s="135" t="s">
        <v>586</v>
      </c>
      <c r="C1564" s="135" t="s">
        <v>781</v>
      </c>
      <c r="D1564" s="135">
        <v>4</v>
      </c>
      <c r="E1564" s="343">
        <f t="shared" si="24"/>
        <v>0.45400000000000001</v>
      </c>
    </row>
    <row r="1565" spans="1:5" ht="15.75" thickBot="1" x14ac:dyDescent="0.3">
      <c r="A1565" s="135" t="s">
        <v>588</v>
      </c>
      <c r="B1565" s="135" t="s">
        <v>1554</v>
      </c>
      <c r="C1565" s="135" t="s">
        <v>627</v>
      </c>
      <c r="D1565" s="135">
        <v>4</v>
      </c>
      <c r="E1565" s="343">
        <f t="shared" si="24"/>
        <v>0.45400000000000001</v>
      </c>
    </row>
    <row r="1566" spans="1:5" ht="15.75" thickBot="1" x14ac:dyDescent="0.3">
      <c r="A1566" s="135" t="s">
        <v>635</v>
      </c>
      <c r="B1566" s="135" t="s">
        <v>1554</v>
      </c>
      <c r="C1566" s="135" t="s">
        <v>781</v>
      </c>
      <c r="D1566" s="135">
        <v>4</v>
      </c>
      <c r="E1566" s="343">
        <f t="shared" si="24"/>
        <v>0.45400000000000001</v>
      </c>
    </row>
    <row r="1567" spans="1:5" ht="15.75" thickBot="1" x14ac:dyDescent="0.3">
      <c r="A1567" s="135" t="s">
        <v>782</v>
      </c>
      <c r="B1567" s="135" t="s">
        <v>1554</v>
      </c>
      <c r="C1567" s="135" t="s">
        <v>781</v>
      </c>
      <c r="D1567" s="135">
        <v>4</v>
      </c>
      <c r="E1567" s="343">
        <f t="shared" si="24"/>
        <v>0.45400000000000001</v>
      </c>
    </row>
    <row r="1568" spans="1:5" ht="15.75" thickBot="1" x14ac:dyDescent="0.3">
      <c r="A1568" s="135" t="s">
        <v>4664</v>
      </c>
      <c r="B1568" s="135" t="s">
        <v>1554</v>
      </c>
      <c r="C1568" s="135" t="s">
        <v>781</v>
      </c>
      <c r="D1568" s="135">
        <v>4</v>
      </c>
      <c r="E1568" s="343">
        <f t="shared" si="24"/>
        <v>0.45400000000000001</v>
      </c>
    </row>
    <row r="1569" spans="1:5" ht="15.75" thickBot="1" x14ac:dyDescent="0.3">
      <c r="A1569" s="135" t="s">
        <v>4663</v>
      </c>
      <c r="B1569" s="135" t="s">
        <v>576</v>
      </c>
      <c r="C1569" s="135" t="s">
        <v>781</v>
      </c>
      <c r="D1569" s="135">
        <v>4</v>
      </c>
      <c r="E1569" s="343">
        <f t="shared" si="24"/>
        <v>0.45400000000000001</v>
      </c>
    </row>
    <row r="1570" spans="1:5" ht="15.75" thickBot="1" x14ac:dyDescent="0.3">
      <c r="A1570" s="135" t="s">
        <v>4662</v>
      </c>
      <c r="B1570" s="135" t="s">
        <v>576</v>
      </c>
      <c r="C1570" s="135" t="s">
        <v>781</v>
      </c>
      <c r="D1570" s="135">
        <v>4</v>
      </c>
      <c r="E1570" s="343">
        <f t="shared" si="24"/>
        <v>0.45400000000000001</v>
      </c>
    </row>
    <row r="1571" spans="1:5" ht="15.75" thickBot="1" x14ac:dyDescent="0.3">
      <c r="A1571" s="135" t="s">
        <v>4661</v>
      </c>
      <c r="B1571" s="135" t="s">
        <v>576</v>
      </c>
      <c r="C1571" s="135" t="s">
        <v>781</v>
      </c>
      <c r="D1571" s="135">
        <v>4</v>
      </c>
      <c r="E1571" s="343">
        <f t="shared" si="24"/>
        <v>0.45400000000000001</v>
      </c>
    </row>
    <row r="1572" spans="1:5" ht="15.75" thickBot="1" x14ac:dyDescent="0.3">
      <c r="A1572" s="135" t="s">
        <v>4660</v>
      </c>
      <c r="B1572" s="135" t="s">
        <v>576</v>
      </c>
      <c r="C1572" s="135" t="s">
        <v>781</v>
      </c>
      <c r="D1572" s="135">
        <v>4</v>
      </c>
      <c r="E1572" s="343">
        <f t="shared" si="24"/>
        <v>0.45400000000000001</v>
      </c>
    </row>
    <row r="1573" spans="1:5" ht="15.75" thickBot="1" x14ac:dyDescent="0.3">
      <c r="A1573" s="135" t="s">
        <v>4659</v>
      </c>
      <c r="B1573" s="135" t="s">
        <v>576</v>
      </c>
      <c r="C1573" s="135" t="s">
        <v>781</v>
      </c>
      <c r="D1573" s="135">
        <v>4</v>
      </c>
      <c r="E1573" s="343">
        <f t="shared" si="24"/>
        <v>0.45400000000000001</v>
      </c>
    </row>
    <row r="1574" spans="1:5" ht="15.75" thickBot="1" x14ac:dyDescent="0.3">
      <c r="A1574" s="135" t="s">
        <v>3392</v>
      </c>
      <c r="B1574" s="135" t="s">
        <v>576</v>
      </c>
      <c r="C1574" s="135" t="s">
        <v>781</v>
      </c>
      <c r="D1574" s="135">
        <v>4</v>
      </c>
      <c r="E1574" s="343">
        <f t="shared" si="24"/>
        <v>0.45400000000000001</v>
      </c>
    </row>
    <row r="1575" spans="1:5" ht="15.75" thickBot="1" x14ac:dyDescent="0.3">
      <c r="A1575" s="135" t="s">
        <v>4658</v>
      </c>
      <c r="B1575" s="135" t="s">
        <v>576</v>
      </c>
      <c r="C1575" s="135" t="s">
        <v>781</v>
      </c>
      <c r="D1575" s="135">
        <v>4</v>
      </c>
      <c r="E1575" s="343">
        <f t="shared" si="24"/>
        <v>0.45400000000000001</v>
      </c>
    </row>
    <row r="1576" spans="1:5" ht="15.75" thickBot="1" x14ac:dyDescent="0.3">
      <c r="A1576" s="135" t="s">
        <v>4657</v>
      </c>
      <c r="B1576" s="135" t="s">
        <v>576</v>
      </c>
      <c r="C1576" s="135" t="s">
        <v>781</v>
      </c>
      <c r="D1576" s="135">
        <v>4</v>
      </c>
      <c r="E1576" s="343">
        <f t="shared" si="24"/>
        <v>0.45400000000000001</v>
      </c>
    </row>
    <row r="1577" spans="1:5" ht="15.75" thickBot="1" x14ac:dyDescent="0.3">
      <c r="A1577" s="135" t="s">
        <v>790</v>
      </c>
      <c r="B1577" s="135" t="s">
        <v>576</v>
      </c>
      <c r="C1577" s="135" t="s">
        <v>781</v>
      </c>
      <c r="D1577" s="135">
        <v>4</v>
      </c>
      <c r="E1577" s="343">
        <f t="shared" si="24"/>
        <v>0.45400000000000001</v>
      </c>
    </row>
    <row r="1578" spans="1:5" ht="15.75" thickBot="1" x14ac:dyDescent="0.3">
      <c r="A1578" s="135" t="s">
        <v>4656</v>
      </c>
      <c r="B1578" s="135" t="s">
        <v>781</v>
      </c>
      <c r="C1578" s="135" t="s">
        <v>781</v>
      </c>
      <c r="D1578" s="135">
        <v>4</v>
      </c>
      <c r="E1578" s="343">
        <f t="shared" si="24"/>
        <v>0.45400000000000001</v>
      </c>
    </row>
    <row r="1579" spans="1:5" ht="15.75" thickBot="1" x14ac:dyDescent="0.3">
      <c r="A1579" s="135" t="s">
        <v>593</v>
      </c>
      <c r="B1579" s="135" t="s">
        <v>192</v>
      </c>
      <c r="C1579" s="135" t="s">
        <v>781</v>
      </c>
      <c r="D1579" s="135">
        <v>4</v>
      </c>
      <c r="E1579" s="343">
        <f t="shared" si="24"/>
        <v>0.45400000000000001</v>
      </c>
    </row>
    <row r="1580" spans="1:5" ht="15.75" thickBot="1" x14ac:dyDescent="0.3">
      <c r="A1580" s="135" t="s">
        <v>3014</v>
      </c>
      <c r="B1580" s="135" t="s">
        <v>569</v>
      </c>
      <c r="C1580" s="135" t="s">
        <v>781</v>
      </c>
      <c r="D1580" s="135">
        <v>4</v>
      </c>
      <c r="E1580" s="343">
        <f t="shared" si="24"/>
        <v>0.45400000000000001</v>
      </c>
    </row>
    <row r="1581" spans="1:5" ht="15.75" thickBot="1" x14ac:dyDescent="0.3">
      <c r="A1581" s="135" t="s">
        <v>1525</v>
      </c>
      <c r="B1581" s="135" t="s">
        <v>341</v>
      </c>
      <c r="C1581" s="135" t="s">
        <v>781</v>
      </c>
      <c r="D1581" s="135">
        <v>4</v>
      </c>
      <c r="E1581" s="343">
        <f t="shared" si="24"/>
        <v>0.45400000000000001</v>
      </c>
    </row>
    <row r="1582" spans="1:5" ht="15.75" thickBot="1" x14ac:dyDescent="0.3">
      <c r="A1582" s="135" t="s">
        <v>4655</v>
      </c>
      <c r="B1582" s="135" t="s">
        <v>569</v>
      </c>
      <c r="C1582" s="135" t="s">
        <v>781</v>
      </c>
      <c r="D1582" s="135">
        <v>4</v>
      </c>
      <c r="E1582" s="343">
        <f t="shared" si="24"/>
        <v>0.45400000000000001</v>
      </c>
    </row>
    <row r="1583" spans="1:5" ht="15.75" thickBot="1" x14ac:dyDescent="0.3">
      <c r="A1583" s="135" t="s">
        <v>4654</v>
      </c>
      <c r="B1583" s="135" t="s">
        <v>569</v>
      </c>
      <c r="C1583" s="135" t="s">
        <v>781</v>
      </c>
      <c r="D1583" s="135">
        <v>4</v>
      </c>
      <c r="E1583" s="343">
        <f t="shared" si="24"/>
        <v>0.45400000000000001</v>
      </c>
    </row>
    <row r="1584" spans="1:5" ht="15.75" thickBot="1" x14ac:dyDescent="0.3">
      <c r="A1584" s="135" t="s">
        <v>4653</v>
      </c>
      <c r="B1584" s="135" t="s">
        <v>568</v>
      </c>
      <c r="C1584" s="135" t="s">
        <v>781</v>
      </c>
      <c r="D1584" s="135">
        <v>4</v>
      </c>
      <c r="E1584" s="343">
        <f t="shared" si="24"/>
        <v>0.45400000000000001</v>
      </c>
    </row>
    <row r="1585" spans="1:5" ht="15.75" thickBot="1" x14ac:dyDescent="0.3">
      <c r="A1585" s="135" t="s">
        <v>4652</v>
      </c>
      <c r="B1585" s="135" t="s">
        <v>569</v>
      </c>
      <c r="C1585" s="135" t="s">
        <v>781</v>
      </c>
      <c r="D1585" s="135">
        <v>4</v>
      </c>
      <c r="E1585" s="343">
        <f t="shared" si="24"/>
        <v>0.45400000000000001</v>
      </c>
    </row>
    <row r="1586" spans="1:5" ht="15.75" thickBot="1" x14ac:dyDescent="0.3">
      <c r="A1586" s="135" t="s">
        <v>4651</v>
      </c>
      <c r="B1586" s="135" t="s">
        <v>569</v>
      </c>
      <c r="C1586" s="135" t="s">
        <v>781</v>
      </c>
      <c r="D1586" s="135">
        <v>4</v>
      </c>
      <c r="E1586" s="343">
        <f t="shared" si="24"/>
        <v>0.45400000000000001</v>
      </c>
    </row>
    <row r="1587" spans="1:5" ht="15.75" thickBot="1" x14ac:dyDescent="0.3">
      <c r="A1587" s="135" t="s">
        <v>4650</v>
      </c>
      <c r="B1587" s="135" t="s">
        <v>565</v>
      </c>
      <c r="C1587" s="135" t="s">
        <v>781</v>
      </c>
      <c r="D1587" s="135">
        <v>4</v>
      </c>
      <c r="E1587" s="343">
        <f t="shared" si="24"/>
        <v>0.45400000000000001</v>
      </c>
    </row>
    <row r="1588" spans="1:5" ht="15.75" thickBot="1" x14ac:dyDescent="0.3">
      <c r="A1588" s="135" t="s">
        <v>2348</v>
      </c>
      <c r="B1588" s="135" t="s">
        <v>565</v>
      </c>
      <c r="C1588" s="135" t="s">
        <v>781</v>
      </c>
      <c r="D1588" s="135">
        <v>4</v>
      </c>
      <c r="E1588" s="343">
        <f t="shared" si="24"/>
        <v>0.45400000000000001</v>
      </c>
    </row>
    <row r="1589" spans="1:5" ht="15.75" thickBot="1" x14ac:dyDescent="0.3">
      <c r="A1589" s="135" t="s">
        <v>4649</v>
      </c>
      <c r="B1589" s="135" t="s">
        <v>565</v>
      </c>
      <c r="C1589" s="135" t="s">
        <v>781</v>
      </c>
      <c r="D1589" s="135">
        <v>4</v>
      </c>
      <c r="E1589" s="343">
        <f t="shared" si="24"/>
        <v>0.45400000000000001</v>
      </c>
    </row>
    <row r="1590" spans="1:5" ht="15.75" thickBot="1" x14ac:dyDescent="0.3">
      <c r="A1590" s="135" t="s">
        <v>4648</v>
      </c>
      <c r="B1590" s="135" t="s">
        <v>781</v>
      </c>
      <c r="C1590" s="135" t="s">
        <v>781</v>
      </c>
      <c r="D1590" s="135">
        <v>4</v>
      </c>
      <c r="E1590" s="343">
        <f t="shared" si="24"/>
        <v>0.45400000000000001</v>
      </c>
    </row>
    <row r="1591" spans="1:5" ht="15.75" thickBot="1" x14ac:dyDescent="0.3">
      <c r="A1591" s="135" t="s">
        <v>2589</v>
      </c>
      <c r="B1591" s="135" t="s">
        <v>63</v>
      </c>
      <c r="C1591" s="135" t="s">
        <v>781</v>
      </c>
      <c r="D1591" s="135">
        <v>4</v>
      </c>
      <c r="E1591" s="343">
        <f t="shared" si="24"/>
        <v>0.45400000000000001</v>
      </c>
    </row>
    <row r="1592" spans="1:5" ht="15.75" thickBot="1" x14ac:dyDescent="0.3">
      <c r="A1592" s="135" t="s">
        <v>4647</v>
      </c>
      <c r="B1592" s="135" t="s">
        <v>781</v>
      </c>
      <c r="C1592" s="135" t="s">
        <v>781</v>
      </c>
      <c r="D1592" s="135">
        <v>4</v>
      </c>
      <c r="E1592" s="343">
        <f t="shared" si="24"/>
        <v>0.45400000000000001</v>
      </c>
    </row>
    <row r="1593" spans="1:5" ht="15.75" thickBot="1" x14ac:dyDescent="0.3">
      <c r="A1593" s="135" t="s">
        <v>4646</v>
      </c>
      <c r="B1593" s="135" t="s">
        <v>688</v>
      </c>
      <c r="C1593" s="135" t="s">
        <v>781</v>
      </c>
      <c r="D1593" s="135">
        <v>4</v>
      </c>
      <c r="E1593" s="343">
        <f t="shared" si="24"/>
        <v>0.45400000000000001</v>
      </c>
    </row>
    <row r="1594" spans="1:5" ht="15.75" thickBot="1" x14ac:dyDescent="0.3">
      <c r="A1594" s="135" t="s">
        <v>1459</v>
      </c>
      <c r="B1594" s="135" t="s">
        <v>688</v>
      </c>
      <c r="C1594" s="135" t="s">
        <v>781</v>
      </c>
      <c r="D1594" s="135">
        <v>4</v>
      </c>
      <c r="E1594" s="343">
        <f t="shared" si="24"/>
        <v>0.45400000000000001</v>
      </c>
    </row>
    <row r="1595" spans="1:5" ht="15.75" thickBot="1" x14ac:dyDescent="0.3">
      <c r="A1595" s="135" t="s">
        <v>4645</v>
      </c>
      <c r="B1595" s="135" t="s">
        <v>781</v>
      </c>
      <c r="C1595" s="135" t="s">
        <v>781</v>
      </c>
      <c r="D1595" s="135">
        <v>4</v>
      </c>
      <c r="E1595" s="343">
        <f t="shared" si="24"/>
        <v>0.45400000000000001</v>
      </c>
    </row>
    <row r="1596" spans="1:5" ht="15.75" thickBot="1" x14ac:dyDescent="0.3">
      <c r="A1596" s="135" t="s">
        <v>1947</v>
      </c>
      <c r="B1596" s="135" t="s">
        <v>688</v>
      </c>
      <c r="C1596" s="135" t="s">
        <v>781</v>
      </c>
      <c r="D1596" s="135">
        <v>4</v>
      </c>
      <c r="E1596" s="343">
        <f t="shared" si="24"/>
        <v>0.45400000000000001</v>
      </c>
    </row>
    <row r="1597" spans="1:5" ht="15.75" thickBot="1" x14ac:dyDescent="0.3">
      <c r="A1597" s="135" t="s">
        <v>4644</v>
      </c>
      <c r="B1597" s="135" t="s">
        <v>781</v>
      </c>
      <c r="C1597" s="135" t="s">
        <v>781</v>
      </c>
      <c r="D1597" s="135">
        <v>4</v>
      </c>
      <c r="E1597" s="343">
        <f t="shared" si="24"/>
        <v>0.45400000000000001</v>
      </c>
    </row>
    <row r="1598" spans="1:5" ht="15.75" thickBot="1" x14ac:dyDescent="0.3">
      <c r="A1598" s="135" t="s">
        <v>4643</v>
      </c>
      <c r="B1598" s="135" t="s">
        <v>781</v>
      </c>
      <c r="C1598" s="135" t="s">
        <v>781</v>
      </c>
      <c r="D1598" s="135">
        <v>4</v>
      </c>
      <c r="E1598" s="343">
        <f t="shared" si="24"/>
        <v>0.45400000000000001</v>
      </c>
    </row>
    <row r="1599" spans="1:5" ht="15.75" thickBot="1" x14ac:dyDescent="0.3">
      <c r="A1599" s="135" t="s">
        <v>1080</v>
      </c>
      <c r="B1599" s="135" t="s">
        <v>746</v>
      </c>
      <c r="C1599" s="135" t="s">
        <v>781</v>
      </c>
      <c r="D1599" s="135">
        <v>4</v>
      </c>
      <c r="E1599" s="343">
        <f t="shared" si="24"/>
        <v>0.45400000000000001</v>
      </c>
    </row>
    <row r="1600" spans="1:5" ht="15.75" thickBot="1" x14ac:dyDescent="0.3">
      <c r="A1600" s="135" t="s">
        <v>4642</v>
      </c>
      <c r="B1600" s="135" t="s">
        <v>781</v>
      </c>
      <c r="C1600" s="135" t="s">
        <v>781</v>
      </c>
      <c r="D1600" s="135">
        <v>4</v>
      </c>
      <c r="E1600" s="343">
        <f t="shared" si="24"/>
        <v>0.45400000000000001</v>
      </c>
    </row>
    <row r="1601" spans="1:5" ht="15.75" thickBot="1" x14ac:dyDescent="0.3">
      <c r="A1601" s="135" t="s">
        <v>1109</v>
      </c>
      <c r="B1601" s="135" t="s">
        <v>566</v>
      </c>
      <c r="C1601" s="135" t="s">
        <v>781</v>
      </c>
      <c r="D1601" s="135">
        <v>4</v>
      </c>
      <c r="E1601" s="343">
        <f t="shared" si="24"/>
        <v>0.45400000000000001</v>
      </c>
    </row>
    <row r="1602" spans="1:5" ht="15.75" thickBot="1" x14ac:dyDescent="0.3">
      <c r="A1602" s="135" t="s">
        <v>4641</v>
      </c>
      <c r="B1602" s="135" t="s">
        <v>566</v>
      </c>
      <c r="C1602" s="135" t="s">
        <v>565</v>
      </c>
      <c r="D1602" s="135">
        <v>4</v>
      </c>
      <c r="E1602" s="343">
        <f t="shared" si="24"/>
        <v>0.45400000000000001</v>
      </c>
    </row>
    <row r="1603" spans="1:5" ht="15.75" thickBot="1" x14ac:dyDescent="0.3">
      <c r="A1603" s="135" t="s">
        <v>2634</v>
      </c>
      <c r="B1603" s="135" t="s">
        <v>627</v>
      </c>
      <c r="C1603" s="135" t="s">
        <v>781</v>
      </c>
      <c r="D1603" s="135">
        <v>4</v>
      </c>
      <c r="E1603" s="343">
        <f t="shared" si="24"/>
        <v>0.45400000000000001</v>
      </c>
    </row>
    <row r="1604" spans="1:5" ht="15.75" thickBot="1" x14ac:dyDescent="0.3">
      <c r="A1604" s="135" t="s">
        <v>4640</v>
      </c>
      <c r="B1604" s="135" t="s">
        <v>781</v>
      </c>
      <c r="C1604" s="135" t="s">
        <v>781</v>
      </c>
      <c r="D1604" s="135">
        <v>4</v>
      </c>
      <c r="E1604" s="343">
        <f t="shared" si="24"/>
        <v>0.45400000000000001</v>
      </c>
    </row>
    <row r="1605" spans="1:5" ht="15.75" thickBot="1" x14ac:dyDescent="0.3">
      <c r="A1605" s="135" t="s">
        <v>1460</v>
      </c>
      <c r="B1605" s="135" t="s">
        <v>627</v>
      </c>
      <c r="C1605" s="135" t="s">
        <v>781</v>
      </c>
      <c r="D1605" s="135">
        <v>4</v>
      </c>
      <c r="E1605" s="343">
        <f t="shared" si="24"/>
        <v>0.45400000000000001</v>
      </c>
    </row>
    <row r="1606" spans="1:5" ht="15.75" thickBot="1" x14ac:dyDescent="0.3">
      <c r="A1606" s="135" t="s">
        <v>4639</v>
      </c>
      <c r="B1606" s="135" t="s">
        <v>569</v>
      </c>
      <c r="C1606" s="135" t="s">
        <v>781</v>
      </c>
      <c r="D1606" s="135">
        <v>4</v>
      </c>
      <c r="E1606" s="343">
        <f t="shared" si="24"/>
        <v>0.45400000000000001</v>
      </c>
    </row>
    <row r="1607" spans="1:5" ht="15.75" thickBot="1" x14ac:dyDescent="0.3">
      <c r="A1607" s="135" t="s">
        <v>4638</v>
      </c>
      <c r="B1607" s="135" t="s">
        <v>1091</v>
      </c>
      <c r="C1607" s="135" t="s">
        <v>781</v>
      </c>
      <c r="D1607" s="135">
        <v>4</v>
      </c>
      <c r="E1607" s="343">
        <f t="shared" ref="E1607:E1670" si="25">_xlfn.PERCENTRANK.INC(D$5:D$3125,D1607)</f>
        <v>0.45400000000000001</v>
      </c>
    </row>
    <row r="1608" spans="1:5" ht="15.75" thickBot="1" x14ac:dyDescent="0.3">
      <c r="A1608" s="135" t="s">
        <v>4318</v>
      </c>
      <c r="B1608" s="135" t="s">
        <v>1091</v>
      </c>
      <c r="C1608" s="135" t="s">
        <v>781</v>
      </c>
      <c r="D1608" s="135">
        <v>4</v>
      </c>
      <c r="E1608" s="343">
        <f t="shared" si="25"/>
        <v>0.45400000000000001</v>
      </c>
    </row>
    <row r="1609" spans="1:5" ht="15.75" thickBot="1" x14ac:dyDescent="0.3">
      <c r="A1609" s="135" t="s">
        <v>2377</v>
      </c>
      <c r="B1609" s="135" t="s">
        <v>1091</v>
      </c>
      <c r="C1609" s="135" t="s">
        <v>781</v>
      </c>
      <c r="D1609" s="135">
        <v>4</v>
      </c>
      <c r="E1609" s="343">
        <f t="shared" si="25"/>
        <v>0.45400000000000001</v>
      </c>
    </row>
    <row r="1610" spans="1:5" ht="15.75" thickBot="1" x14ac:dyDescent="0.3">
      <c r="A1610" s="135" t="s">
        <v>4637</v>
      </c>
      <c r="B1610" s="135" t="s">
        <v>781</v>
      </c>
      <c r="C1610" s="135" t="s">
        <v>781</v>
      </c>
      <c r="D1610" s="135">
        <v>4</v>
      </c>
      <c r="E1610" s="343">
        <f t="shared" si="25"/>
        <v>0.45400000000000001</v>
      </c>
    </row>
    <row r="1611" spans="1:5" ht="15.75" thickBot="1" x14ac:dyDescent="0.3">
      <c r="A1611" s="135" t="s">
        <v>4636</v>
      </c>
      <c r="B1611" s="135" t="s">
        <v>781</v>
      </c>
      <c r="C1611" s="135" t="s">
        <v>781</v>
      </c>
      <c r="D1611" s="135">
        <v>4</v>
      </c>
      <c r="E1611" s="343">
        <f t="shared" si="25"/>
        <v>0.45400000000000001</v>
      </c>
    </row>
    <row r="1612" spans="1:5" ht="15.75" thickBot="1" x14ac:dyDescent="0.3">
      <c r="A1612" s="135" t="s">
        <v>4635</v>
      </c>
      <c r="B1612" s="135" t="s">
        <v>781</v>
      </c>
      <c r="C1612" s="135" t="s">
        <v>781</v>
      </c>
      <c r="D1612" s="135">
        <v>4</v>
      </c>
      <c r="E1612" s="343">
        <f t="shared" si="25"/>
        <v>0.45400000000000001</v>
      </c>
    </row>
    <row r="1613" spans="1:5" ht="15.75" thickBot="1" x14ac:dyDescent="0.3">
      <c r="A1613" s="135" t="s">
        <v>4634</v>
      </c>
      <c r="B1613" s="135" t="s">
        <v>634</v>
      </c>
      <c r="C1613" s="135" t="s">
        <v>781</v>
      </c>
      <c r="D1613" s="135">
        <v>4</v>
      </c>
      <c r="E1613" s="343">
        <f t="shared" si="25"/>
        <v>0.45400000000000001</v>
      </c>
    </row>
    <row r="1614" spans="1:5" ht="15.75" thickBot="1" x14ac:dyDescent="0.3">
      <c r="A1614" s="135" t="s">
        <v>4633</v>
      </c>
      <c r="B1614" s="135" t="s">
        <v>781</v>
      </c>
      <c r="C1614" s="135" t="s">
        <v>781</v>
      </c>
      <c r="D1614" s="135">
        <v>4</v>
      </c>
      <c r="E1614" s="343">
        <f t="shared" si="25"/>
        <v>0.45400000000000001</v>
      </c>
    </row>
    <row r="1615" spans="1:5" ht="15.75" thickBot="1" x14ac:dyDescent="0.3">
      <c r="A1615" s="135" t="s">
        <v>932</v>
      </c>
      <c r="B1615" s="135" t="s">
        <v>631</v>
      </c>
      <c r="C1615" s="135" t="s">
        <v>781</v>
      </c>
      <c r="D1615" s="135">
        <v>4</v>
      </c>
      <c r="E1615" s="343">
        <f t="shared" si="25"/>
        <v>0.45400000000000001</v>
      </c>
    </row>
    <row r="1616" spans="1:5" ht="15.75" thickBot="1" x14ac:dyDescent="0.3">
      <c r="A1616" s="135" t="s">
        <v>4632</v>
      </c>
      <c r="B1616" s="135" t="s">
        <v>1067</v>
      </c>
      <c r="C1616" s="135" t="s">
        <v>781</v>
      </c>
      <c r="D1616" s="135">
        <v>4</v>
      </c>
      <c r="E1616" s="343">
        <f t="shared" si="25"/>
        <v>0.45400000000000001</v>
      </c>
    </row>
    <row r="1617" spans="1:5" ht="15.75" thickBot="1" x14ac:dyDescent="0.3">
      <c r="A1617" s="135" t="s">
        <v>1372</v>
      </c>
      <c r="B1617" s="135" t="s">
        <v>1554</v>
      </c>
      <c r="C1617" s="135" t="s">
        <v>781</v>
      </c>
      <c r="D1617" s="135">
        <v>4</v>
      </c>
      <c r="E1617" s="343">
        <f t="shared" si="25"/>
        <v>0.45400000000000001</v>
      </c>
    </row>
    <row r="1618" spans="1:5" ht="15.75" thickBot="1" x14ac:dyDescent="0.3">
      <c r="A1618" s="135" t="s">
        <v>4631</v>
      </c>
      <c r="B1618" s="135" t="s">
        <v>1554</v>
      </c>
      <c r="C1618" s="135" t="s">
        <v>781</v>
      </c>
      <c r="D1618" s="135">
        <v>4</v>
      </c>
      <c r="E1618" s="343">
        <f t="shared" si="25"/>
        <v>0.45400000000000001</v>
      </c>
    </row>
    <row r="1619" spans="1:5" ht="15.75" thickBot="1" x14ac:dyDescent="0.3">
      <c r="A1619" s="135" t="s">
        <v>1524</v>
      </c>
      <c r="B1619" s="135" t="s">
        <v>1554</v>
      </c>
      <c r="C1619" s="135" t="s">
        <v>781</v>
      </c>
      <c r="D1619" s="135">
        <v>4</v>
      </c>
      <c r="E1619" s="343">
        <f t="shared" si="25"/>
        <v>0.45400000000000001</v>
      </c>
    </row>
    <row r="1620" spans="1:5" ht="15.75" thickBot="1" x14ac:dyDescent="0.3">
      <c r="A1620" s="135" t="s">
        <v>1199</v>
      </c>
      <c r="B1620" s="135" t="s">
        <v>1554</v>
      </c>
      <c r="C1620" s="135" t="s">
        <v>781</v>
      </c>
      <c r="D1620" s="135">
        <v>4</v>
      </c>
      <c r="E1620" s="343">
        <f t="shared" si="25"/>
        <v>0.45400000000000001</v>
      </c>
    </row>
    <row r="1621" spans="1:5" ht="15.75" thickBot="1" x14ac:dyDescent="0.3">
      <c r="A1621" s="135" t="s">
        <v>4630</v>
      </c>
      <c r="B1621" s="135" t="s">
        <v>675</v>
      </c>
      <c r="C1621" s="135" t="s">
        <v>781</v>
      </c>
      <c r="D1621" s="135">
        <v>4</v>
      </c>
      <c r="E1621" s="343">
        <f t="shared" si="25"/>
        <v>0.45400000000000001</v>
      </c>
    </row>
    <row r="1622" spans="1:5" ht="15.75" thickBot="1" x14ac:dyDescent="0.3">
      <c r="A1622" s="135" t="s">
        <v>4629</v>
      </c>
      <c r="B1622" s="135" t="s">
        <v>675</v>
      </c>
      <c r="C1622" s="135" t="s">
        <v>781</v>
      </c>
      <c r="D1622" s="135">
        <v>4</v>
      </c>
      <c r="E1622" s="343">
        <f t="shared" si="25"/>
        <v>0.45400000000000001</v>
      </c>
    </row>
    <row r="1623" spans="1:5" ht="15.75" thickBot="1" x14ac:dyDescent="0.3">
      <c r="A1623" s="135" t="s">
        <v>3235</v>
      </c>
      <c r="B1623" s="135" t="s">
        <v>796</v>
      </c>
      <c r="C1623" s="135" t="s">
        <v>781</v>
      </c>
      <c r="D1623" s="135">
        <v>4</v>
      </c>
      <c r="E1623" s="343">
        <f t="shared" si="25"/>
        <v>0.45400000000000001</v>
      </c>
    </row>
    <row r="1624" spans="1:5" ht="15.75" thickBot="1" x14ac:dyDescent="0.3">
      <c r="A1624" s="135" t="s">
        <v>4628</v>
      </c>
      <c r="B1624" s="135" t="s">
        <v>781</v>
      </c>
      <c r="C1624" s="135" t="s">
        <v>781</v>
      </c>
      <c r="D1624" s="135">
        <v>4</v>
      </c>
      <c r="E1624" s="343">
        <f t="shared" si="25"/>
        <v>0.45400000000000001</v>
      </c>
    </row>
    <row r="1625" spans="1:5" ht="15.75" thickBot="1" x14ac:dyDescent="0.3">
      <c r="A1625" s="135" t="s">
        <v>4627</v>
      </c>
      <c r="B1625" s="135" t="s">
        <v>781</v>
      </c>
      <c r="C1625" s="135" t="s">
        <v>781</v>
      </c>
      <c r="D1625" s="135">
        <v>4</v>
      </c>
      <c r="E1625" s="343">
        <f t="shared" si="25"/>
        <v>0.45400000000000001</v>
      </c>
    </row>
    <row r="1626" spans="1:5" ht="15.75" thickBot="1" x14ac:dyDescent="0.3">
      <c r="A1626" s="135" t="s">
        <v>3021</v>
      </c>
      <c r="B1626" s="135" t="s">
        <v>690</v>
      </c>
      <c r="C1626" s="135" t="s">
        <v>631</v>
      </c>
      <c r="D1626" s="135">
        <v>4</v>
      </c>
      <c r="E1626" s="343">
        <f t="shared" si="25"/>
        <v>0.45400000000000001</v>
      </c>
    </row>
    <row r="1627" spans="1:5" ht="15.75" thickBot="1" x14ac:dyDescent="0.3">
      <c r="A1627" s="135" t="s">
        <v>959</v>
      </c>
      <c r="B1627" s="135" t="s">
        <v>1079</v>
      </c>
      <c r="C1627" s="135" t="s">
        <v>781</v>
      </c>
      <c r="D1627" s="135">
        <v>4</v>
      </c>
      <c r="E1627" s="343">
        <f t="shared" si="25"/>
        <v>0.45400000000000001</v>
      </c>
    </row>
    <row r="1628" spans="1:5" ht="15.75" thickBot="1" x14ac:dyDescent="0.3">
      <c r="A1628" s="135" t="s">
        <v>976</v>
      </c>
      <c r="B1628" s="135" t="s">
        <v>1079</v>
      </c>
      <c r="C1628" s="135" t="s">
        <v>781</v>
      </c>
      <c r="D1628" s="135">
        <v>4</v>
      </c>
      <c r="E1628" s="343">
        <f t="shared" si="25"/>
        <v>0.45400000000000001</v>
      </c>
    </row>
    <row r="1629" spans="1:5" ht="15.75" thickBot="1" x14ac:dyDescent="0.3">
      <c r="A1629" s="135" t="s">
        <v>868</v>
      </c>
      <c r="B1629" s="135" t="s">
        <v>1079</v>
      </c>
      <c r="C1629" s="135" t="s">
        <v>781</v>
      </c>
      <c r="D1629" s="135">
        <v>4</v>
      </c>
      <c r="E1629" s="343">
        <f t="shared" si="25"/>
        <v>0.45400000000000001</v>
      </c>
    </row>
    <row r="1630" spans="1:5" ht="15.75" thickBot="1" x14ac:dyDescent="0.3">
      <c r="A1630" s="135" t="s">
        <v>4626</v>
      </c>
      <c r="B1630" s="135" t="s">
        <v>781</v>
      </c>
      <c r="C1630" s="135" t="s">
        <v>781</v>
      </c>
      <c r="D1630" s="135">
        <v>4</v>
      </c>
      <c r="E1630" s="343">
        <f t="shared" si="25"/>
        <v>0.45400000000000001</v>
      </c>
    </row>
    <row r="1631" spans="1:5" ht="15.75" thickBot="1" x14ac:dyDescent="0.3">
      <c r="A1631" s="135" t="s">
        <v>4625</v>
      </c>
      <c r="B1631" s="135" t="s">
        <v>781</v>
      </c>
      <c r="C1631" s="135" t="s">
        <v>781</v>
      </c>
      <c r="D1631" s="135">
        <v>4</v>
      </c>
      <c r="E1631" s="343">
        <f t="shared" si="25"/>
        <v>0.45400000000000001</v>
      </c>
    </row>
    <row r="1632" spans="1:5" ht="15.75" thickBot="1" x14ac:dyDescent="0.3">
      <c r="A1632" s="135" t="s">
        <v>1070</v>
      </c>
      <c r="B1632" s="135" t="s">
        <v>1079</v>
      </c>
      <c r="C1632" s="135" t="s">
        <v>781</v>
      </c>
      <c r="D1632" s="135">
        <v>4</v>
      </c>
      <c r="E1632" s="343">
        <f t="shared" si="25"/>
        <v>0.45400000000000001</v>
      </c>
    </row>
    <row r="1633" spans="1:5" ht="15.75" thickBot="1" x14ac:dyDescent="0.3">
      <c r="A1633" s="135" t="s">
        <v>4624</v>
      </c>
      <c r="B1633" s="135" t="s">
        <v>781</v>
      </c>
      <c r="C1633" s="135" t="s">
        <v>781</v>
      </c>
      <c r="D1633" s="135">
        <v>4</v>
      </c>
      <c r="E1633" s="343">
        <f t="shared" si="25"/>
        <v>0.45400000000000001</v>
      </c>
    </row>
    <row r="1634" spans="1:5" ht="15.75" thickBot="1" x14ac:dyDescent="0.3">
      <c r="A1634" s="135" t="s">
        <v>1584</v>
      </c>
      <c r="B1634" s="135" t="s">
        <v>600</v>
      </c>
      <c r="C1634" s="135" t="s">
        <v>781</v>
      </c>
      <c r="D1634" s="135">
        <v>4</v>
      </c>
      <c r="E1634" s="343">
        <f t="shared" si="25"/>
        <v>0.45400000000000001</v>
      </c>
    </row>
    <row r="1635" spans="1:5" ht="15.75" thickBot="1" x14ac:dyDescent="0.3">
      <c r="A1635" s="135" t="s">
        <v>4623</v>
      </c>
      <c r="B1635" s="135" t="s">
        <v>600</v>
      </c>
      <c r="C1635" s="135" t="s">
        <v>781</v>
      </c>
      <c r="D1635" s="135">
        <v>4</v>
      </c>
      <c r="E1635" s="343">
        <f t="shared" si="25"/>
        <v>0.45400000000000001</v>
      </c>
    </row>
    <row r="1636" spans="1:5" ht="15.75" thickBot="1" x14ac:dyDescent="0.3">
      <c r="A1636" s="135" t="s">
        <v>2345</v>
      </c>
      <c r="B1636" s="135" t="s">
        <v>559</v>
      </c>
      <c r="C1636" s="135" t="s">
        <v>781</v>
      </c>
      <c r="D1636" s="135">
        <v>4</v>
      </c>
      <c r="E1636" s="343">
        <f t="shared" si="25"/>
        <v>0.45400000000000001</v>
      </c>
    </row>
    <row r="1637" spans="1:5" ht="15.75" thickBot="1" x14ac:dyDescent="0.3">
      <c r="A1637" s="135" t="s">
        <v>4622</v>
      </c>
      <c r="B1637" s="135" t="s">
        <v>559</v>
      </c>
      <c r="C1637" s="135" t="s">
        <v>781</v>
      </c>
      <c r="D1637" s="135">
        <v>4</v>
      </c>
      <c r="E1637" s="343">
        <f t="shared" si="25"/>
        <v>0.45400000000000001</v>
      </c>
    </row>
    <row r="1638" spans="1:5" ht="15.75" thickBot="1" x14ac:dyDescent="0.3">
      <c r="A1638" s="135" t="s">
        <v>4621</v>
      </c>
      <c r="B1638" s="135" t="s">
        <v>1290</v>
      </c>
      <c r="C1638" s="135" t="s">
        <v>781</v>
      </c>
      <c r="D1638" s="135">
        <v>4</v>
      </c>
      <c r="E1638" s="343">
        <f t="shared" si="25"/>
        <v>0.45400000000000001</v>
      </c>
    </row>
    <row r="1639" spans="1:5" ht="15.75" thickBot="1" x14ac:dyDescent="0.3">
      <c r="A1639" s="135" t="s">
        <v>4620</v>
      </c>
      <c r="B1639" s="135" t="s">
        <v>592</v>
      </c>
      <c r="C1639" s="135" t="s">
        <v>781</v>
      </c>
      <c r="D1639" s="135">
        <v>4</v>
      </c>
      <c r="E1639" s="343">
        <f t="shared" si="25"/>
        <v>0.45400000000000001</v>
      </c>
    </row>
    <row r="1640" spans="1:5" ht="15.75" thickBot="1" x14ac:dyDescent="0.3">
      <c r="A1640" s="135" t="s">
        <v>2293</v>
      </c>
      <c r="B1640" s="135" t="s">
        <v>592</v>
      </c>
      <c r="C1640" s="135" t="s">
        <v>781</v>
      </c>
      <c r="D1640" s="135">
        <v>4</v>
      </c>
      <c r="E1640" s="343">
        <f t="shared" si="25"/>
        <v>0.45400000000000001</v>
      </c>
    </row>
    <row r="1641" spans="1:5" ht="15.75" thickBot="1" x14ac:dyDescent="0.3">
      <c r="A1641" s="135" t="s">
        <v>4619</v>
      </c>
      <c r="B1641" s="135" t="s">
        <v>592</v>
      </c>
      <c r="C1641" s="135" t="s">
        <v>781</v>
      </c>
      <c r="D1641" s="135">
        <v>4</v>
      </c>
      <c r="E1641" s="343">
        <f t="shared" si="25"/>
        <v>0.45400000000000001</v>
      </c>
    </row>
    <row r="1642" spans="1:5" ht="15.75" thickBot="1" x14ac:dyDescent="0.3">
      <c r="A1642" s="135" t="s">
        <v>1807</v>
      </c>
      <c r="B1642" s="135" t="s">
        <v>592</v>
      </c>
      <c r="C1642" s="135" t="s">
        <v>781</v>
      </c>
      <c r="D1642" s="135">
        <v>4</v>
      </c>
      <c r="E1642" s="343">
        <f t="shared" si="25"/>
        <v>0.45400000000000001</v>
      </c>
    </row>
    <row r="1643" spans="1:5" ht="15.75" thickBot="1" x14ac:dyDescent="0.3">
      <c r="A1643" s="135" t="s">
        <v>797</v>
      </c>
      <c r="B1643" s="135" t="s">
        <v>592</v>
      </c>
      <c r="C1643" s="135" t="s">
        <v>781</v>
      </c>
      <c r="D1643" s="135">
        <v>4</v>
      </c>
      <c r="E1643" s="343">
        <f t="shared" si="25"/>
        <v>0.45400000000000001</v>
      </c>
    </row>
    <row r="1644" spans="1:5" ht="15.75" thickBot="1" x14ac:dyDescent="0.3">
      <c r="A1644" s="135" t="s">
        <v>1189</v>
      </c>
      <c r="B1644" s="135" t="s">
        <v>592</v>
      </c>
      <c r="C1644" s="135" t="s">
        <v>781</v>
      </c>
      <c r="D1644" s="135">
        <v>4</v>
      </c>
      <c r="E1644" s="343">
        <f t="shared" si="25"/>
        <v>0.45400000000000001</v>
      </c>
    </row>
    <row r="1645" spans="1:5" ht="15.75" thickBot="1" x14ac:dyDescent="0.3">
      <c r="A1645" s="135" t="s">
        <v>4618</v>
      </c>
      <c r="B1645" s="135" t="s">
        <v>592</v>
      </c>
      <c r="C1645" s="135" t="s">
        <v>781</v>
      </c>
      <c r="D1645" s="135">
        <v>4</v>
      </c>
      <c r="E1645" s="343">
        <f t="shared" si="25"/>
        <v>0.45400000000000001</v>
      </c>
    </row>
    <row r="1646" spans="1:5" ht="15.75" thickBot="1" x14ac:dyDescent="0.3">
      <c r="A1646" s="135" t="s">
        <v>3273</v>
      </c>
      <c r="B1646" s="135" t="s">
        <v>589</v>
      </c>
      <c r="C1646" s="135" t="s">
        <v>781</v>
      </c>
      <c r="D1646" s="135">
        <v>4</v>
      </c>
      <c r="E1646" s="343">
        <f t="shared" si="25"/>
        <v>0.45400000000000001</v>
      </c>
    </row>
    <row r="1647" spans="1:5" ht="15.75" thickBot="1" x14ac:dyDescent="0.3">
      <c r="A1647" s="135" t="s">
        <v>2911</v>
      </c>
      <c r="B1647" s="135" t="s">
        <v>589</v>
      </c>
      <c r="C1647" s="135" t="s">
        <v>781</v>
      </c>
      <c r="D1647" s="135">
        <v>4</v>
      </c>
      <c r="E1647" s="343">
        <f t="shared" si="25"/>
        <v>0.45400000000000001</v>
      </c>
    </row>
    <row r="1648" spans="1:5" ht="15.75" thickBot="1" x14ac:dyDescent="0.3">
      <c r="A1648" s="135" t="s">
        <v>4617</v>
      </c>
      <c r="B1648" s="135" t="s">
        <v>589</v>
      </c>
      <c r="C1648" s="135" t="s">
        <v>781</v>
      </c>
      <c r="D1648" s="135">
        <v>4</v>
      </c>
      <c r="E1648" s="343">
        <f t="shared" si="25"/>
        <v>0.45400000000000001</v>
      </c>
    </row>
    <row r="1649" spans="1:5" ht="15.75" thickBot="1" x14ac:dyDescent="0.3">
      <c r="A1649" s="135" t="s">
        <v>1110</v>
      </c>
      <c r="B1649" s="135" t="s">
        <v>589</v>
      </c>
      <c r="C1649" s="135" t="s">
        <v>781</v>
      </c>
      <c r="D1649" s="135">
        <v>4</v>
      </c>
      <c r="E1649" s="343">
        <f t="shared" si="25"/>
        <v>0.45400000000000001</v>
      </c>
    </row>
    <row r="1650" spans="1:5" ht="15.75" thickBot="1" x14ac:dyDescent="0.3">
      <c r="A1650" s="135" t="s">
        <v>4616</v>
      </c>
      <c r="B1650" s="135" t="s">
        <v>589</v>
      </c>
      <c r="C1650" s="135" t="s">
        <v>781</v>
      </c>
      <c r="D1650" s="135">
        <v>4</v>
      </c>
      <c r="E1650" s="343">
        <f t="shared" si="25"/>
        <v>0.45400000000000001</v>
      </c>
    </row>
    <row r="1651" spans="1:5" ht="15.75" thickBot="1" x14ac:dyDescent="0.3">
      <c r="A1651" s="135" t="s">
        <v>2049</v>
      </c>
      <c r="B1651" s="135" t="s">
        <v>702</v>
      </c>
      <c r="C1651" s="135" t="s">
        <v>781</v>
      </c>
      <c r="D1651" s="135">
        <v>4</v>
      </c>
      <c r="E1651" s="343">
        <f t="shared" si="25"/>
        <v>0.45400000000000001</v>
      </c>
    </row>
    <row r="1652" spans="1:5" ht="15.75" thickBot="1" x14ac:dyDescent="0.3">
      <c r="A1652" s="135" t="s">
        <v>3014</v>
      </c>
      <c r="B1652" s="135" t="s">
        <v>592</v>
      </c>
      <c r="C1652" s="135" t="s">
        <v>781</v>
      </c>
      <c r="D1652" s="135">
        <v>4</v>
      </c>
      <c r="E1652" s="343">
        <f t="shared" si="25"/>
        <v>0.45400000000000001</v>
      </c>
    </row>
    <row r="1653" spans="1:5" ht="15.75" thickBot="1" x14ac:dyDescent="0.3">
      <c r="A1653" s="135" t="s">
        <v>4615</v>
      </c>
      <c r="B1653" s="135" t="s">
        <v>177</v>
      </c>
      <c r="C1653" s="135" t="s">
        <v>781</v>
      </c>
      <c r="D1653" s="135">
        <v>4</v>
      </c>
      <c r="E1653" s="343">
        <f t="shared" si="25"/>
        <v>0.45400000000000001</v>
      </c>
    </row>
    <row r="1654" spans="1:5" ht="15.75" thickBot="1" x14ac:dyDescent="0.3">
      <c r="A1654" s="135" t="s">
        <v>4614</v>
      </c>
      <c r="B1654" s="135" t="s">
        <v>177</v>
      </c>
      <c r="C1654" s="135" t="s">
        <v>781</v>
      </c>
      <c r="D1654" s="135">
        <v>4</v>
      </c>
      <c r="E1654" s="343">
        <f t="shared" si="25"/>
        <v>0.45400000000000001</v>
      </c>
    </row>
    <row r="1655" spans="1:5" ht="15.75" thickBot="1" x14ac:dyDescent="0.3">
      <c r="A1655" s="135" t="s">
        <v>4613</v>
      </c>
      <c r="B1655" s="135" t="s">
        <v>718</v>
      </c>
      <c r="C1655" s="135" t="s">
        <v>781</v>
      </c>
      <c r="D1655" s="135">
        <v>4</v>
      </c>
      <c r="E1655" s="343">
        <f t="shared" si="25"/>
        <v>0.45400000000000001</v>
      </c>
    </row>
    <row r="1656" spans="1:5" ht="15.75" thickBot="1" x14ac:dyDescent="0.3">
      <c r="A1656" s="135" t="s">
        <v>2845</v>
      </c>
      <c r="B1656" s="135" t="s">
        <v>718</v>
      </c>
      <c r="C1656" s="135" t="s">
        <v>781</v>
      </c>
      <c r="D1656" s="135">
        <v>4</v>
      </c>
      <c r="E1656" s="343">
        <f t="shared" si="25"/>
        <v>0.45400000000000001</v>
      </c>
    </row>
    <row r="1657" spans="1:5" ht="15.75" thickBot="1" x14ac:dyDescent="0.3">
      <c r="A1657" s="135" t="s">
        <v>4612</v>
      </c>
      <c r="B1657" s="135" t="s">
        <v>718</v>
      </c>
      <c r="C1657" s="135" t="s">
        <v>781</v>
      </c>
      <c r="D1657" s="135">
        <v>4</v>
      </c>
      <c r="E1657" s="343">
        <f t="shared" si="25"/>
        <v>0.45400000000000001</v>
      </c>
    </row>
    <row r="1658" spans="1:5" ht="15.75" thickBot="1" x14ac:dyDescent="0.3">
      <c r="A1658" s="135" t="s">
        <v>4611</v>
      </c>
      <c r="B1658" s="135" t="s">
        <v>718</v>
      </c>
      <c r="C1658" s="135" t="s">
        <v>781</v>
      </c>
      <c r="D1658" s="135">
        <v>4</v>
      </c>
      <c r="E1658" s="343">
        <f t="shared" si="25"/>
        <v>0.45400000000000001</v>
      </c>
    </row>
    <row r="1659" spans="1:5" ht="15.75" thickBot="1" x14ac:dyDescent="0.3">
      <c r="A1659" s="135" t="s">
        <v>4610</v>
      </c>
      <c r="B1659" s="135" t="s">
        <v>718</v>
      </c>
      <c r="C1659" s="135" t="s">
        <v>781</v>
      </c>
      <c r="D1659" s="135">
        <v>4</v>
      </c>
      <c r="E1659" s="343">
        <f t="shared" si="25"/>
        <v>0.45400000000000001</v>
      </c>
    </row>
    <row r="1660" spans="1:5" ht="15.75" thickBot="1" x14ac:dyDescent="0.3">
      <c r="A1660" s="135" t="s">
        <v>4609</v>
      </c>
      <c r="B1660" s="135" t="s">
        <v>718</v>
      </c>
      <c r="C1660" s="135" t="s">
        <v>781</v>
      </c>
      <c r="D1660" s="135">
        <v>4</v>
      </c>
      <c r="E1660" s="343">
        <f t="shared" si="25"/>
        <v>0.45400000000000001</v>
      </c>
    </row>
    <row r="1661" spans="1:5" ht="15.75" thickBot="1" x14ac:dyDescent="0.3">
      <c r="A1661" s="135" t="s">
        <v>2845</v>
      </c>
      <c r="B1661" s="135" t="s">
        <v>1102</v>
      </c>
      <c r="C1661" s="135" t="s">
        <v>781</v>
      </c>
      <c r="D1661" s="135">
        <v>4</v>
      </c>
      <c r="E1661" s="343">
        <f t="shared" si="25"/>
        <v>0.45400000000000001</v>
      </c>
    </row>
    <row r="1662" spans="1:5" ht="15.75" thickBot="1" x14ac:dyDescent="0.3">
      <c r="A1662" s="135" t="s">
        <v>2374</v>
      </c>
      <c r="B1662" s="135" t="s">
        <v>634</v>
      </c>
      <c r="C1662" s="135" t="s">
        <v>781</v>
      </c>
      <c r="D1662" s="135">
        <v>4</v>
      </c>
      <c r="E1662" s="343">
        <f t="shared" si="25"/>
        <v>0.45400000000000001</v>
      </c>
    </row>
    <row r="1663" spans="1:5" ht="15.75" thickBot="1" x14ac:dyDescent="0.3">
      <c r="A1663" s="135" t="s">
        <v>4608</v>
      </c>
      <c r="B1663" s="135" t="s">
        <v>781</v>
      </c>
      <c r="C1663" s="135" t="s">
        <v>781</v>
      </c>
      <c r="D1663" s="135">
        <v>4</v>
      </c>
      <c r="E1663" s="343">
        <f t="shared" si="25"/>
        <v>0.45400000000000001</v>
      </c>
    </row>
    <row r="1664" spans="1:5" ht="15.75" thickBot="1" x14ac:dyDescent="0.3">
      <c r="A1664" s="135" t="s">
        <v>1815</v>
      </c>
      <c r="B1664" s="135" t="s">
        <v>746</v>
      </c>
      <c r="C1664" s="135" t="s">
        <v>781</v>
      </c>
      <c r="D1664" s="135">
        <v>4</v>
      </c>
      <c r="E1664" s="343">
        <f t="shared" si="25"/>
        <v>0.45400000000000001</v>
      </c>
    </row>
    <row r="1665" spans="1:5" ht="15.75" thickBot="1" x14ac:dyDescent="0.3">
      <c r="A1665" s="135" t="s">
        <v>4607</v>
      </c>
      <c r="B1665" s="135" t="s">
        <v>1700</v>
      </c>
      <c r="C1665" s="135" t="s">
        <v>781</v>
      </c>
      <c r="D1665" s="135">
        <v>4</v>
      </c>
      <c r="E1665" s="343">
        <f t="shared" si="25"/>
        <v>0.45400000000000001</v>
      </c>
    </row>
    <row r="1666" spans="1:5" ht="15.75" thickBot="1" x14ac:dyDescent="0.3">
      <c r="A1666" s="135" t="s">
        <v>4606</v>
      </c>
      <c r="B1666" s="135" t="s">
        <v>1700</v>
      </c>
      <c r="C1666" s="135" t="s">
        <v>781</v>
      </c>
      <c r="D1666" s="135">
        <v>4</v>
      </c>
      <c r="E1666" s="343">
        <f t="shared" si="25"/>
        <v>0.45400000000000001</v>
      </c>
    </row>
    <row r="1667" spans="1:5" ht="15.75" thickBot="1" x14ac:dyDescent="0.3">
      <c r="A1667" s="135" t="s">
        <v>4605</v>
      </c>
      <c r="B1667" s="135" t="s">
        <v>1700</v>
      </c>
      <c r="C1667" s="135" t="s">
        <v>781</v>
      </c>
      <c r="D1667" s="135">
        <v>4</v>
      </c>
      <c r="E1667" s="343">
        <f t="shared" si="25"/>
        <v>0.45400000000000001</v>
      </c>
    </row>
    <row r="1668" spans="1:5" ht="15.75" thickBot="1" x14ac:dyDescent="0.3">
      <c r="A1668" s="135" t="s">
        <v>4604</v>
      </c>
      <c r="B1668" s="135" t="s">
        <v>611</v>
      </c>
      <c r="C1668" s="135" t="s">
        <v>781</v>
      </c>
      <c r="D1668" s="135">
        <v>4</v>
      </c>
      <c r="E1668" s="343">
        <f t="shared" si="25"/>
        <v>0.45400000000000001</v>
      </c>
    </row>
    <row r="1669" spans="1:5" ht="15.75" thickBot="1" x14ac:dyDescent="0.3">
      <c r="A1669" s="135" t="s">
        <v>4603</v>
      </c>
      <c r="B1669" s="135" t="s">
        <v>636</v>
      </c>
      <c r="C1669" s="135" t="s">
        <v>177</v>
      </c>
      <c r="D1669" s="135">
        <v>4</v>
      </c>
      <c r="E1669" s="343">
        <f t="shared" si="25"/>
        <v>0.45400000000000001</v>
      </c>
    </row>
    <row r="1670" spans="1:5" ht="15.75" thickBot="1" x14ac:dyDescent="0.3">
      <c r="A1670" s="135" t="s">
        <v>4602</v>
      </c>
      <c r="B1670" s="135" t="s">
        <v>781</v>
      </c>
      <c r="C1670" s="135" t="s">
        <v>781</v>
      </c>
      <c r="D1670" s="135">
        <v>4</v>
      </c>
      <c r="E1670" s="343">
        <f t="shared" si="25"/>
        <v>0.45400000000000001</v>
      </c>
    </row>
    <row r="1671" spans="1:5" ht="15.75" thickBot="1" x14ac:dyDescent="0.3">
      <c r="A1671" s="135" t="s">
        <v>4601</v>
      </c>
      <c r="B1671" s="135" t="s">
        <v>781</v>
      </c>
      <c r="C1671" s="135" t="s">
        <v>781</v>
      </c>
      <c r="D1671" s="135">
        <v>4</v>
      </c>
      <c r="E1671" s="343">
        <f t="shared" ref="E1671:E1734" si="26">_xlfn.PERCENTRANK.INC(D$5:D$3125,D1671)</f>
        <v>0.45400000000000001</v>
      </c>
    </row>
    <row r="1672" spans="1:5" ht="15.75" thickBot="1" x14ac:dyDescent="0.3">
      <c r="A1672" s="135" t="s">
        <v>4600</v>
      </c>
      <c r="B1672" s="135" t="s">
        <v>781</v>
      </c>
      <c r="C1672" s="135" t="s">
        <v>781</v>
      </c>
      <c r="D1672" s="135">
        <v>4</v>
      </c>
      <c r="E1672" s="343">
        <f t="shared" si="26"/>
        <v>0.45400000000000001</v>
      </c>
    </row>
    <row r="1673" spans="1:5" ht="15.75" thickBot="1" x14ac:dyDescent="0.3">
      <c r="A1673" s="135" t="s">
        <v>4599</v>
      </c>
      <c r="B1673" s="135" t="s">
        <v>781</v>
      </c>
      <c r="C1673" s="135" t="s">
        <v>781</v>
      </c>
      <c r="D1673" s="135">
        <v>4</v>
      </c>
      <c r="E1673" s="343">
        <f t="shared" si="26"/>
        <v>0.45400000000000001</v>
      </c>
    </row>
    <row r="1674" spans="1:5" ht="15.75" thickBot="1" x14ac:dyDescent="0.3">
      <c r="A1674" s="135" t="s">
        <v>1565</v>
      </c>
      <c r="B1674" s="135" t="s">
        <v>1700</v>
      </c>
      <c r="C1674" s="135" t="s">
        <v>1228</v>
      </c>
      <c r="D1674" s="135">
        <v>4</v>
      </c>
      <c r="E1674" s="343">
        <f t="shared" si="26"/>
        <v>0.45400000000000001</v>
      </c>
    </row>
    <row r="1675" spans="1:5" ht="15.75" thickBot="1" x14ac:dyDescent="0.3">
      <c r="A1675" s="135" t="s">
        <v>1691</v>
      </c>
      <c r="B1675" s="135" t="s">
        <v>677</v>
      </c>
      <c r="C1675" s="135" t="s">
        <v>645</v>
      </c>
      <c r="D1675" s="135">
        <v>4</v>
      </c>
      <c r="E1675" s="343">
        <f t="shared" si="26"/>
        <v>0.45400000000000001</v>
      </c>
    </row>
    <row r="1676" spans="1:5" ht="15.75" thickBot="1" x14ac:dyDescent="0.3">
      <c r="A1676" s="135" t="s">
        <v>4598</v>
      </c>
      <c r="B1676" s="135" t="s">
        <v>781</v>
      </c>
      <c r="C1676" s="135" t="s">
        <v>781</v>
      </c>
      <c r="D1676" s="135">
        <v>4</v>
      </c>
      <c r="E1676" s="343">
        <f t="shared" si="26"/>
        <v>0.45400000000000001</v>
      </c>
    </row>
    <row r="1677" spans="1:5" ht="15.75" thickBot="1" x14ac:dyDescent="0.3">
      <c r="A1677" s="135" t="s">
        <v>2865</v>
      </c>
      <c r="B1677" s="135" t="s">
        <v>677</v>
      </c>
      <c r="C1677" s="135" t="s">
        <v>781</v>
      </c>
      <c r="D1677" s="135">
        <v>4</v>
      </c>
      <c r="E1677" s="343">
        <f t="shared" si="26"/>
        <v>0.45400000000000001</v>
      </c>
    </row>
    <row r="1678" spans="1:5" ht="15.75" thickBot="1" x14ac:dyDescent="0.3">
      <c r="A1678" s="135" t="s">
        <v>628</v>
      </c>
      <c r="B1678" s="135" t="s">
        <v>677</v>
      </c>
      <c r="C1678" s="135" t="s">
        <v>781</v>
      </c>
      <c r="D1678" s="135">
        <v>4</v>
      </c>
      <c r="E1678" s="343">
        <f t="shared" si="26"/>
        <v>0.45400000000000001</v>
      </c>
    </row>
    <row r="1679" spans="1:5" ht="15.75" thickBot="1" x14ac:dyDescent="0.3">
      <c r="A1679" s="135" t="s">
        <v>4597</v>
      </c>
      <c r="B1679" s="135" t="s">
        <v>781</v>
      </c>
      <c r="C1679" s="135" t="s">
        <v>781</v>
      </c>
      <c r="D1679" s="135">
        <v>4</v>
      </c>
      <c r="E1679" s="343">
        <f t="shared" si="26"/>
        <v>0.45400000000000001</v>
      </c>
    </row>
    <row r="1680" spans="1:5" ht="15.75" thickBot="1" x14ac:dyDescent="0.3">
      <c r="A1680" s="135" t="s">
        <v>4288</v>
      </c>
      <c r="B1680" s="135" t="s">
        <v>645</v>
      </c>
      <c r="C1680" s="135" t="s">
        <v>781</v>
      </c>
      <c r="D1680" s="135">
        <v>4</v>
      </c>
      <c r="E1680" s="343">
        <f t="shared" si="26"/>
        <v>0.45400000000000001</v>
      </c>
    </row>
    <row r="1681" spans="1:5" ht="15.75" thickBot="1" x14ac:dyDescent="0.3">
      <c r="A1681" s="135" t="s">
        <v>4596</v>
      </c>
      <c r="B1681" s="135" t="s">
        <v>781</v>
      </c>
      <c r="C1681" s="135" t="s">
        <v>781</v>
      </c>
      <c r="D1681" s="135">
        <v>4</v>
      </c>
      <c r="E1681" s="343">
        <f t="shared" si="26"/>
        <v>0.45400000000000001</v>
      </c>
    </row>
    <row r="1682" spans="1:5" ht="15.75" thickBot="1" x14ac:dyDescent="0.3">
      <c r="A1682" s="135" t="s">
        <v>4595</v>
      </c>
      <c r="B1682" s="135" t="s">
        <v>781</v>
      </c>
      <c r="C1682" s="135" t="s">
        <v>781</v>
      </c>
      <c r="D1682" s="135">
        <v>4</v>
      </c>
      <c r="E1682" s="343">
        <f t="shared" si="26"/>
        <v>0.45400000000000001</v>
      </c>
    </row>
    <row r="1683" spans="1:5" ht="15.75" thickBot="1" x14ac:dyDescent="0.3">
      <c r="A1683" s="135" t="s">
        <v>4594</v>
      </c>
      <c r="B1683" s="135" t="s">
        <v>781</v>
      </c>
      <c r="C1683" s="135" t="s">
        <v>781</v>
      </c>
      <c r="D1683" s="135">
        <v>4</v>
      </c>
      <c r="E1683" s="343">
        <f t="shared" si="26"/>
        <v>0.45400000000000001</v>
      </c>
    </row>
    <row r="1684" spans="1:5" ht="15.75" thickBot="1" x14ac:dyDescent="0.3">
      <c r="A1684" s="135" t="s">
        <v>4593</v>
      </c>
      <c r="B1684" s="135" t="s">
        <v>781</v>
      </c>
      <c r="C1684" s="135" t="s">
        <v>781</v>
      </c>
      <c r="D1684" s="135">
        <v>4</v>
      </c>
      <c r="E1684" s="343">
        <f t="shared" si="26"/>
        <v>0.45400000000000001</v>
      </c>
    </row>
    <row r="1685" spans="1:5" ht="15.75" thickBot="1" x14ac:dyDescent="0.3">
      <c r="A1685" s="135" t="s">
        <v>4592</v>
      </c>
      <c r="B1685" s="135" t="s">
        <v>781</v>
      </c>
      <c r="C1685" s="135" t="s">
        <v>781</v>
      </c>
      <c r="D1685" s="135">
        <v>4</v>
      </c>
      <c r="E1685" s="343">
        <f t="shared" si="26"/>
        <v>0.45400000000000001</v>
      </c>
    </row>
    <row r="1686" spans="1:5" ht="15.75" thickBot="1" x14ac:dyDescent="0.3">
      <c r="A1686" s="135" t="s">
        <v>4591</v>
      </c>
      <c r="B1686" s="135" t="s">
        <v>603</v>
      </c>
      <c r="C1686" s="135" t="s">
        <v>781</v>
      </c>
      <c r="D1686" s="135">
        <v>4</v>
      </c>
      <c r="E1686" s="343">
        <f t="shared" si="26"/>
        <v>0.45400000000000001</v>
      </c>
    </row>
    <row r="1687" spans="1:5" ht="15.75" thickBot="1" x14ac:dyDescent="0.3">
      <c r="A1687" s="135" t="s">
        <v>4422</v>
      </c>
      <c r="B1687" s="135" t="s">
        <v>603</v>
      </c>
      <c r="C1687" s="135" t="s">
        <v>781</v>
      </c>
      <c r="D1687" s="135">
        <v>4</v>
      </c>
      <c r="E1687" s="343">
        <f t="shared" si="26"/>
        <v>0.45400000000000001</v>
      </c>
    </row>
    <row r="1688" spans="1:5" ht="15.75" thickBot="1" x14ac:dyDescent="0.3">
      <c r="A1688" s="135" t="s">
        <v>4590</v>
      </c>
      <c r="B1688" s="135" t="s">
        <v>781</v>
      </c>
      <c r="C1688" s="135" t="s">
        <v>781</v>
      </c>
      <c r="D1688" s="135">
        <v>4</v>
      </c>
      <c r="E1688" s="343">
        <f t="shared" si="26"/>
        <v>0.45400000000000001</v>
      </c>
    </row>
    <row r="1689" spans="1:5" ht="15.75" thickBot="1" x14ac:dyDescent="0.3">
      <c r="A1689" s="135" t="s">
        <v>4589</v>
      </c>
      <c r="B1689" s="135" t="s">
        <v>706</v>
      </c>
      <c r="C1689" s="135" t="s">
        <v>781</v>
      </c>
      <c r="D1689" s="135">
        <v>4</v>
      </c>
      <c r="E1689" s="343">
        <f t="shared" si="26"/>
        <v>0.45400000000000001</v>
      </c>
    </row>
    <row r="1690" spans="1:5" ht="15.75" thickBot="1" x14ac:dyDescent="0.3">
      <c r="A1690" s="135" t="s">
        <v>4003</v>
      </c>
      <c r="B1690" s="135" t="s">
        <v>641</v>
      </c>
      <c r="C1690" s="135" t="s">
        <v>781</v>
      </c>
      <c r="D1690" s="135">
        <v>4</v>
      </c>
      <c r="E1690" s="343">
        <f t="shared" si="26"/>
        <v>0.45400000000000001</v>
      </c>
    </row>
    <row r="1691" spans="1:5" ht="15.75" thickBot="1" x14ac:dyDescent="0.3">
      <c r="A1691" s="135" t="s">
        <v>4588</v>
      </c>
      <c r="B1691" s="135" t="s">
        <v>781</v>
      </c>
      <c r="C1691" s="135" t="s">
        <v>781</v>
      </c>
      <c r="D1691" s="135">
        <v>4</v>
      </c>
      <c r="E1691" s="343">
        <f t="shared" si="26"/>
        <v>0.45400000000000001</v>
      </c>
    </row>
    <row r="1692" spans="1:5" ht="15.75" thickBot="1" x14ac:dyDescent="0.3">
      <c r="A1692" s="135" t="s">
        <v>4090</v>
      </c>
      <c r="B1692" s="135" t="s">
        <v>699</v>
      </c>
      <c r="C1692" s="135" t="s">
        <v>1402</v>
      </c>
      <c r="D1692" s="135">
        <v>4</v>
      </c>
      <c r="E1692" s="343">
        <f t="shared" si="26"/>
        <v>0.45400000000000001</v>
      </c>
    </row>
    <row r="1693" spans="1:5" ht="15.75" thickBot="1" x14ac:dyDescent="0.3">
      <c r="A1693" s="135" t="s">
        <v>4587</v>
      </c>
      <c r="B1693" s="135" t="s">
        <v>781</v>
      </c>
      <c r="C1693" s="135" t="s">
        <v>781</v>
      </c>
      <c r="D1693" s="135">
        <v>4</v>
      </c>
      <c r="E1693" s="343">
        <f t="shared" si="26"/>
        <v>0.45400000000000001</v>
      </c>
    </row>
    <row r="1694" spans="1:5" ht="15.75" thickBot="1" x14ac:dyDescent="0.3">
      <c r="A1694" s="135" t="s">
        <v>1037</v>
      </c>
      <c r="B1694" s="135" t="s">
        <v>557</v>
      </c>
      <c r="C1694" s="135" t="s">
        <v>781</v>
      </c>
      <c r="D1694" s="135">
        <v>4</v>
      </c>
      <c r="E1694" s="343">
        <f t="shared" si="26"/>
        <v>0.45400000000000001</v>
      </c>
    </row>
    <row r="1695" spans="1:5" ht="15.75" thickBot="1" x14ac:dyDescent="0.3">
      <c r="A1695" s="135" t="s">
        <v>1297</v>
      </c>
      <c r="B1695" s="135" t="s">
        <v>617</v>
      </c>
      <c r="C1695" s="135" t="s">
        <v>781</v>
      </c>
      <c r="D1695" s="135">
        <v>4</v>
      </c>
      <c r="E1695" s="343">
        <f t="shared" si="26"/>
        <v>0.45400000000000001</v>
      </c>
    </row>
    <row r="1696" spans="1:5" ht="15.75" thickBot="1" x14ac:dyDescent="0.3">
      <c r="A1696" s="135" t="s">
        <v>4162</v>
      </c>
      <c r="B1696" s="135" t="s">
        <v>617</v>
      </c>
      <c r="C1696" s="135" t="s">
        <v>781</v>
      </c>
      <c r="D1696" s="135">
        <v>4</v>
      </c>
      <c r="E1696" s="343">
        <f t="shared" si="26"/>
        <v>0.45400000000000001</v>
      </c>
    </row>
    <row r="1697" spans="1:5" ht="15.75" thickBot="1" x14ac:dyDescent="0.3">
      <c r="A1697" s="135" t="s">
        <v>1315</v>
      </c>
      <c r="B1697" s="135" t="s">
        <v>603</v>
      </c>
      <c r="C1697" s="135" t="s">
        <v>781</v>
      </c>
      <c r="D1697" s="135">
        <v>4</v>
      </c>
      <c r="E1697" s="343">
        <f t="shared" si="26"/>
        <v>0.45400000000000001</v>
      </c>
    </row>
    <row r="1698" spans="1:5" ht="15.75" thickBot="1" x14ac:dyDescent="0.3">
      <c r="A1698" s="135" t="s">
        <v>4586</v>
      </c>
      <c r="B1698" s="135" t="s">
        <v>1102</v>
      </c>
      <c r="C1698" s="135" t="s">
        <v>781</v>
      </c>
      <c r="D1698" s="135">
        <v>4</v>
      </c>
      <c r="E1698" s="343">
        <f t="shared" si="26"/>
        <v>0.45400000000000001</v>
      </c>
    </row>
    <row r="1699" spans="1:5" ht="15.75" thickBot="1" x14ac:dyDescent="0.3">
      <c r="A1699" s="135" t="s">
        <v>4585</v>
      </c>
      <c r="B1699" s="135" t="s">
        <v>1102</v>
      </c>
      <c r="C1699" s="135" t="s">
        <v>781</v>
      </c>
      <c r="D1699" s="135">
        <v>4</v>
      </c>
      <c r="E1699" s="343">
        <f t="shared" si="26"/>
        <v>0.45400000000000001</v>
      </c>
    </row>
    <row r="1700" spans="1:5" ht="15.75" thickBot="1" x14ac:dyDescent="0.3">
      <c r="A1700" s="135" t="s">
        <v>4584</v>
      </c>
      <c r="B1700" s="135" t="s">
        <v>1102</v>
      </c>
      <c r="C1700" s="135" t="s">
        <v>781</v>
      </c>
      <c r="D1700" s="135">
        <v>4</v>
      </c>
      <c r="E1700" s="343">
        <f t="shared" si="26"/>
        <v>0.45400000000000001</v>
      </c>
    </row>
    <row r="1701" spans="1:5" ht="15.75" thickBot="1" x14ac:dyDescent="0.3">
      <c r="A1701" s="135" t="s">
        <v>3641</v>
      </c>
      <c r="B1701" s="135" t="s">
        <v>699</v>
      </c>
      <c r="C1701" s="135" t="s">
        <v>583</v>
      </c>
      <c r="D1701" s="135">
        <v>4</v>
      </c>
      <c r="E1701" s="343">
        <f t="shared" si="26"/>
        <v>0.45400000000000001</v>
      </c>
    </row>
    <row r="1702" spans="1:5" ht="15.75" thickBot="1" x14ac:dyDescent="0.3">
      <c r="A1702" s="135" t="s">
        <v>1568</v>
      </c>
      <c r="B1702" s="135" t="s">
        <v>491</v>
      </c>
      <c r="C1702" s="135" t="s">
        <v>781</v>
      </c>
      <c r="D1702" s="135">
        <v>4</v>
      </c>
      <c r="E1702" s="343">
        <f t="shared" si="26"/>
        <v>0.45400000000000001</v>
      </c>
    </row>
    <row r="1703" spans="1:5" ht="15.75" thickBot="1" x14ac:dyDescent="0.3">
      <c r="A1703" s="135" t="s">
        <v>4583</v>
      </c>
      <c r="B1703" s="135" t="s">
        <v>781</v>
      </c>
      <c r="C1703" s="135" t="s">
        <v>781</v>
      </c>
      <c r="D1703" s="135">
        <v>4</v>
      </c>
      <c r="E1703" s="343">
        <f t="shared" si="26"/>
        <v>0.45400000000000001</v>
      </c>
    </row>
    <row r="1704" spans="1:5" ht="15.75" thickBot="1" x14ac:dyDescent="0.3">
      <c r="A1704" s="135" t="s">
        <v>4582</v>
      </c>
      <c r="B1704" s="135" t="s">
        <v>781</v>
      </c>
      <c r="C1704" s="135" t="s">
        <v>781</v>
      </c>
      <c r="D1704" s="135">
        <v>4</v>
      </c>
      <c r="E1704" s="343">
        <f t="shared" si="26"/>
        <v>0.45400000000000001</v>
      </c>
    </row>
    <row r="1705" spans="1:5" ht="15.75" thickBot="1" x14ac:dyDescent="0.3">
      <c r="A1705" s="135" t="s">
        <v>3292</v>
      </c>
      <c r="B1705" s="135" t="s">
        <v>341</v>
      </c>
      <c r="C1705" s="135" t="s">
        <v>781</v>
      </c>
      <c r="D1705" s="135">
        <v>4</v>
      </c>
      <c r="E1705" s="343">
        <f t="shared" si="26"/>
        <v>0.45400000000000001</v>
      </c>
    </row>
    <row r="1706" spans="1:5" ht="15.75" thickBot="1" x14ac:dyDescent="0.3">
      <c r="A1706" s="135" t="s">
        <v>4581</v>
      </c>
      <c r="B1706" s="135" t="s">
        <v>1102</v>
      </c>
      <c r="C1706" s="135" t="s">
        <v>781</v>
      </c>
      <c r="D1706" s="135">
        <v>4</v>
      </c>
      <c r="E1706" s="343">
        <f t="shared" si="26"/>
        <v>0.45400000000000001</v>
      </c>
    </row>
    <row r="1707" spans="1:5" ht="15.75" thickBot="1" x14ac:dyDescent="0.3">
      <c r="A1707" s="135" t="s">
        <v>868</v>
      </c>
      <c r="B1707" s="135" t="s">
        <v>1079</v>
      </c>
      <c r="C1707" s="135" t="s">
        <v>781</v>
      </c>
      <c r="D1707" s="135">
        <v>4</v>
      </c>
      <c r="E1707" s="343">
        <f t="shared" si="26"/>
        <v>0.45400000000000001</v>
      </c>
    </row>
    <row r="1708" spans="1:5" ht="15.75" thickBot="1" x14ac:dyDescent="0.3">
      <c r="A1708" s="135" t="s">
        <v>4580</v>
      </c>
      <c r="B1708" s="135" t="s">
        <v>781</v>
      </c>
      <c r="C1708" s="135" t="s">
        <v>781</v>
      </c>
      <c r="D1708" s="135">
        <v>4</v>
      </c>
      <c r="E1708" s="343">
        <f t="shared" si="26"/>
        <v>0.45400000000000001</v>
      </c>
    </row>
    <row r="1709" spans="1:5" ht="15.75" thickBot="1" x14ac:dyDescent="0.3">
      <c r="A1709" s="135" t="s">
        <v>4579</v>
      </c>
      <c r="B1709" s="135" t="s">
        <v>579</v>
      </c>
      <c r="C1709" s="135" t="s">
        <v>781</v>
      </c>
      <c r="D1709" s="135">
        <v>3</v>
      </c>
      <c r="E1709" s="343">
        <f t="shared" si="26"/>
        <v>0.371</v>
      </c>
    </row>
    <row r="1710" spans="1:5" ht="15.75" thickBot="1" x14ac:dyDescent="0.3">
      <c r="A1710" s="135" t="s">
        <v>2817</v>
      </c>
      <c r="B1710" s="135" t="s">
        <v>579</v>
      </c>
      <c r="C1710" s="135" t="s">
        <v>781</v>
      </c>
      <c r="D1710" s="135">
        <v>3</v>
      </c>
      <c r="E1710" s="343">
        <f t="shared" si="26"/>
        <v>0.371</v>
      </c>
    </row>
    <row r="1711" spans="1:5" ht="15.75" thickBot="1" x14ac:dyDescent="0.3">
      <c r="A1711" s="135" t="s">
        <v>4578</v>
      </c>
      <c r="B1711" s="135" t="s">
        <v>781</v>
      </c>
      <c r="C1711" s="135" t="s">
        <v>781</v>
      </c>
      <c r="D1711" s="135">
        <v>3</v>
      </c>
      <c r="E1711" s="343">
        <f t="shared" si="26"/>
        <v>0.371</v>
      </c>
    </row>
    <row r="1712" spans="1:5" ht="15.75" thickBot="1" x14ac:dyDescent="0.3">
      <c r="A1712" s="135" t="s">
        <v>4577</v>
      </c>
      <c r="B1712" s="135" t="s">
        <v>579</v>
      </c>
      <c r="C1712" s="135" t="s">
        <v>781</v>
      </c>
      <c r="D1712" s="135">
        <v>3</v>
      </c>
      <c r="E1712" s="343">
        <f t="shared" si="26"/>
        <v>0.371</v>
      </c>
    </row>
    <row r="1713" spans="1:5" ht="15.75" thickBot="1" x14ac:dyDescent="0.3">
      <c r="A1713" s="135" t="s">
        <v>4576</v>
      </c>
      <c r="B1713" s="135" t="s">
        <v>781</v>
      </c>
      <c r="C1713" s="135" t="s">
        <v>781</v>
      </c>
      <c r="D1713" s="135">
        <v>3</v>
      </c>
      <c r="E1713" s="343">
        <f t="shared" si="26"/>
        <v>0.371</v>
      </c>
    </row>
    <row r="1714" spans="1:5" ht="15.75" thickBot="1" x14ac:dyDescent="0.3">
      <c r="A1714" s="135" t="s">
        <v>870</v>
      </c>
      <c r="B1714" s="135" t="s">
        <v>583</v>
      </c>
      <c r="C1714" s="135" t="s">
        <v>781</v>
      </c>
      <c r="D1714" s="135">
        <v>3</v>
      </c>
      <c r="E1714" s="343">
        <f t="shared" si="26"/>
        <v>0.371</v>
      </c>
    </row>
    <row r="1715" spans="1:5" ht="15.75" thickBot="1" x14ac:dyDescent="0.3">
      <c r="A1715" s="135" t="s">
        <v>4541</v>
      </c>
      <c r="B1715" s="135" t="s">
        <v>583</v>
      </c>
      <c r="C1715" s="135" t="s">
        <v>781</v>
      </c>
      <c r="D1715" s="135">
        <v>3</v>
      </c>
      <c r="E1715" s="343">
        <f t="shared" si="26"/>
        <v>0.371</v>
      </c>
    </row>
    <row r="1716" spans="1:5" ht="15.75" thickBot="1" x14ac:dyDescent="0.3">
      <c r="A1716" s="135" t="s">
        <v>4575</v>
      </c>
      <c r="B1716" s="135" t="s">
        <v>781</v>
      </c>
      <c r="C1716" s="135" t="s">
        <v>781</v>
      </c>
      <c r="D1716" s="135">
        <v>3</v>
      </c>
      <c r="E1716" s="343">
        <f t="shared" si="26"/>
        <v>0.371</v>
      </c>
    </row>
    <row r="1717" spans="1:5" ht="15.75" thickBot="1" x14ac:dyDescent="0.3">
      <c r="A1717" s="135" t="s">
        <v>2634</v>
      </c>
      <c r="B1717" s="135" t="s">
        <v>568</v>
      </c>
      <c r="C1717" s="135" t="s">
        <v>781</v>
      </c>
      <c r="D1717" s="135">
        <v>3</v>
      </c>
      <c r="E1717" s="343">
        <f t="shared" si="26"/>
        <v>0.371</v>
      </c>
    </row>
    <row r="1718" spans="1:5" ht="15.75" thickBot="1" x14ac:dyDescent="0.3">
      <c r="A1718" s="135" t="s">
        <v>4574</v>
      </c>
      <c r="B1718" s="135" t="s">
        <v>781</v>
      </c>
      <c r="C1718" s="135" t="s">
        <v>781</v>
      </c>
      <c r="D1718" s="135">
        <v>3</v>
      </c>
      <c r="E1718" s="343">
        <f t="shared" si="26"/>
        <v>0.371</v>
      </c>
    </row>
    <row r="1719" spans="1:5" ht="15.75" thickBot="1" x14ac:dyDescent="0.3">
      <c r="A1719" s="135" t="s">
        <v>4573</v>
      </c>
      <c r="B1719" s="135" t="s">
        <v>781</v>
      </c>
      <c r="C1719" s="135" t="s">
        <v>781</v>
      </c>
      <c r="D1719" s="135">
        <v>3</v>
      </c>
      <c r="E1719" s="343">
        <f t="shared" si="26"/>
        <v>0.371</v>
      </c>
    </row>
    <row r="1720" spans="1:5" ht="15.75" thickBot="1" x14ac:dyDescent="0.3">
      <c r="A1720" s="135" t="s">
        <v>4572</v>
      </c>
      <c r="B1720" s="135" t="s">
        <v>568</v>
      </c>
      <c r="C1720" s="135" t="s">
        <v>781</v>
      </c>
      <c r="D1720" s="135">
        <v>3</v>
      </c>
      <c r="E1720" s="343">
        <f t="shared" si="26"/>
        <v>0.371</v>
      </c>
    </row>
    <row r="1721" spans="1:5" ht="15.75" thickBot="1" x14ac:dyDescent="0.3">
      <c r="A1721" s="135" t="s">
        <v>4571</v>
      </c>
      <c r="B1721" s="135" t="s">
        <v>781</v>
      </c>
      <c r="C1721" s="135" t="s">
        <v>781</v>
      </c>
      <c r="D1721" s="135">
        <v>3</v>
      </c>
      <c r="E1721" s="343">
        <f t="shared" si="26"/>
        <v>0.371</v>
      </c>
    </row>
    <row r="1722" spans="1:5" ht="15.75" thickBot="1" x14ac:dyDescent="0.3">
      <c r="A1722" s="135" t="s">
        <v>4570</v>
      </c>
      <c r="B1722" s="135" t="s">
        <v>491</v>
      </c>
      <c r="C1722" s="135" t="s">
        <v>781</v>
      </c>
      <c r="D1722" s="135">
        <v>3</v>
      </c>
      <c r="E1722" s="343">
        <f t="shared" si="26"/>
        <v>0.371</v>
      </c>
    </row>
    <row r="1723" spans="1:5" ht="15.75" thickBot="1" x14ac:dyDescent="0.3">
      <c r="A1723" s="135" t="s">
        <v>879</v>
      </c>
      <c r="B1723" s="135" t="s">
        <v>491</v>
      </c>
      <c r="C1723" s="135" t="s">
        <v>781</v>
      </c>
      <c r="D1723" s="135">
        <v>3</v>
      </c>
      <c r="E1723" s="343">
        <f t="shared" si="26"/>
        <v>0.371</v>
      </c>
    </row>
    <row r="1724" spans="1:5" ht="15.75" thickBot="1" x14ac:dyDescent="0.3">
      <c r="A1724" s="135" t="s">
        <v>870</v>
      </c>
      <c r="B1724" s="135" t="s">
        <v>491</v>
      </c>
      <c r="C1724" s="135" t="s">
        <v>781</v>
      </c>
      <c r="D1724" s="135">
        <v>3</v>
      </c>
      <c r="E1724" s="343">
        <f t="shared" si="26"/>
        <v>0.371</v>
      </c>
    </row>
    <row r="1725" spans="1:5" ht="15.75" thickBot="1" x14ac:dyDescent="0.3">
      <c r="A1725" s="135" t="s">
        <v>4569</v>
      </c>
      <c r="B1725" s="135" t="s">
        <v>491</v>
      </c>
      <c r="C1725" s="135" t="s">
        <v>781</v>
      </c>
      <c r="D1725" s="135">
        <v>3</v>
      </c>
      <c r="E1725" s="343">
        <f t="shared" si="26"/>
        <v>0.371</v>
      </c>
    </row>
    <row r="1726" spans="1:5" ht="15.75" thickBot="1" x14ac:dyDescent="0.3">
      <c r="A1726" s="135" t="s">
        <v>4568</v>
      </c>
      <c r="B1726" s="135" t="s">
        <v>781</v>
      </c>
      <c r="C1726" s="135" t="s">
        <v>781</v>
      </c>
      <c r="D1726" s="135">
        <v>3</v>
      </c>
      <c r="E1726" s="343">
        <f t="shared" si="26"/>
        <v>0.371</v>
      </c>
    </row>
    <row r="1727" spans="1:5" ht="15.75" thickBot="1" x14ac:dyDescent="0.3">
      <c r="A1727" s="135" t="s">
        <v>4567</v>
      </c>
      <c r="B1727" s="135" t="s">
        <v>781</v>
      </c>
      <c r="C1727" s="135" t="s">
        <v>781</v>
      </c>
      <c r="D1727" s="135">
        <v>3</v>
      </c>
      <c r="E1727" s="343">
        <f t="shared" si="26"/>
        <v>0.371</v>
      </c>
    </row>
    <row r="1728" spans="1:5" ht="15.75" thickBot="1" x14ac:dyDescent="0.3">
      <c r="A1728" s="135" t="s">
        <v>4566</v>
      </c>
      <c r="B1728" s="135" t="s">
        <v>781</v>
      </c>
      <c r="C1728" s="135" t="s">
        <v>781</v>
      </c>
      <c r="D1728" s="135">
        <v>3</v>
      </c>
      <c r="E1728" s="343">
        <f t="shared" si="26"/>
        <v>0.371</v>
      </c>
    </row>
    <row r="1729" spans="1:5" ht="15.75" thickBot="1" x14ac:dyDescent="0.3">
      <c r="A1729" s="135" t="s">
        <v>4565</v>
      </c>
      <c r="B1729" s="135" t="s">
        <v>738</v>
      </c>
      <c r="C1729" s="135" t="s">
        <v>781</v>
      </c>
      <c r="D1729" s="135">
        <v>3</v>
      </c>
      <c r="E1729" s="343">
        <f t="shared" si="26"/>
        <v>0.371</v>
      </c>
    </row>
    <row r="1730" spans="1:5" ht="15.75" thickBot="1" x14ac:dyDescent="0.3">
      <c r="A1730" s="135" t="s">
        <v>4564</v>
      </c>
      <c r="B1730" s="135" t="s">
        <v>341</v>
      </c>
      <c r="C1730" s="135" t="s">
        <v>781</v>
      </c>
      <c r="D1730" s="135">
        <v>3</v>
      </c>
      <c r="E1730" s="343">
        <f t="shared" si="26"/>
        <v>0.371</v>
      </c>
    </row>
    <row r="1731" spans="1:5" ht="15.75" thickBot="1" x14ac:dyDescent="0.3">
      <c r="A1731" s="135" t="s">
        <v>2855</v>
      </c>
      <c r="B1731" s="135" t="s">
        <v>341</v>
      </c>
      <c r="C1731" s="135" t="s">
        <v>781</v>
      </c>
      <c r="D1731" s="135">
        <v>3</v>
      </c>
      <c r="E1731" s="343">
        <f t="shared" si="26"/>
        <v>0.371</v>
      </c>
    </row>
    <row r="1732" spans="1:5" ht="15.75" thickBot="1" x14ac:dyDescent="0.3">
      <c r="A1732" s="135" t="s">
        <v>1329</v>
      </c>
      <c r="B1732" s="135" t="s">
        <v>341</v>
      </c>
      <c r="C1732" s="135" t="s">
        <v>781</v>
      </c>
      <c r="D1732" s="135">
        <v>3</v>
      </c>
      <c r="E1732" s="343">
        <f t="shared" si="26"/>
        <v>0.371</v>
      </c>
    </row>
    <row r="1733" spans="1:5" ht="15.75" thickBot="1" x14ac:dyDescent="0.3">
      <c r="A1733" s="135" t="s">
        <v>4563</v>
      </c>
      <c r="B1733" s="135" t="s">
        <v>738</v>
      </c>
      <c r="C1733" s="135" t="s">
        <v>781</v>
      </c>
      <c r="D1733" s="135">
        <v>3</v>
      </c>
      <c r="E1733" s="343">
        <f t="shared" si="26"/>
        <v>0.371</v>
      </c>
    </row>
    <row r="1734" spans="1:5" ht="15.75" thickBot="1" x14ac:dyDescent="0.3">
      <c r="A1734" s="135" t="s">
        <v>4562</v>
      </c>
      <c r="B1734" s="135" t="s">
        <v>738</v>
      </c>
      <c r="C1734" s="135" t="s">
        <v>781</v>
      </c>
      <c r="D1734" s="135">
        <v>3</v>
      </c>
      <c r="E1734" s="343">
        <f t="shared" si="26"/>
        <v>0.371</v>
      </c>
    </row>
    <row r="1735" spans="1:5" ht="15.75" thickBot="1" x14ac:dyDescent="0.3">
      <c r="A1735" s="135" t="s">
        <v>4561</v>
      </c>
      <c r="B1735" s="135" t="s">
        <v>781</v>
      </c>
      <c r="C1735" s="135" t="s">
        <v>781</v>
      </c>
      <c r="D1735" s="135">
        <v>3</v>
      </c>
      <c r="E1735" s="343">
        <f t="shared" ref="E1735:E1798" si="27">_xlfn.PERCENTRANK.INC(D$5:D$3125,D1735)</f>
        <v>0.371</v>
      </c>
    </row>
    <row r="1736" spans="1:5" ht="15.75" thickBot="1" x14ac:dyDescent="0.3">
      <c r="A1736" s="135" t="s">
        <v>4560</v>
      </c>
      <c r="B1736" s="135" t="s">
        <v>781</v>
      </c>
      <c r="C1736" s="135" t="s">
        <v>781</v>
      </c>
      <c r="D1736" s="135">
        <v>3</v>
      </c>
      <c r="E1736" s="343">
        <f t="shared" si="27"/>
        <v>0.371</v>
      </c>
    </row>
    <row r="1737" spans="1:5" ht="15.75" thickBot="1" x14ac:dyDescent="0.3">
      <c r="A1737" s="135" t="s">
        <v>4559</v>
      </c>
      <c r="B1737" s="135" t="s">
        <v>781</v>
      </c>
      <c r="C1737" s="135" t="s">
        <v>781</v>
      </c>
      <c r="D1737" s="135">
        <v>3</v>
      </c>
      <c r="E1737" s="343">
        <f t="shared" si="27"/>
        <v>0.371</v>
      </c>
    </row>
    <row r="1738" spans="1:5" ht="15.75" thickBot="1" x14ac:dyDescent="0.3">
      <c r="A1738" s="135" t="s">
        <v>1329</v>
      </c>
      <c r="B1738" s="135" t="s">
        <v>341</v>
      </c>
      <c r="C1738" s="135" t="s">
        <v>781</v>
      </c>
      <c r="D1738" s="135">
        <v>3</v>
      </c>
      <c r="E1738" s="343">
        <f t="shared" si="27"/>
        <v>0.371</v>
      </c>
    </row>
    <row r="1739" spans="1:5" ht="15.75" thickBot="1" x14ac:dyDescent="0.3">
      <c r="A1739" s="135" t="s">
        <v>1298</v>
      </c>
      <c r="B1739" s="135" t="s">
        <v>569</v>
      </c>
      <c r="C1739" s="135" t="s">
        <v>781</v>
      </c>
      <c r="D1739" s="135">
        <v>3</v>
      </c>
      <c r="E1739" s="343">
        <f t="shared" si="27"/>
        <v>0.371</v>
      </c>
    </row>
    <row r="1740" spans="1:5" ht="15.75" thickBot="1" x14ac:dyDescent="0.3">
      <c r="A1740" s="135" t="s">
        <v>3708</v>
      </c>
      <c r="B1740" s="135" t="s">
        <v>569</v>
      </c>
      <c r="C1740" s="135" t="s">
        <v>781</v>
      </c>
      <c r="D1740" s="135">
        <v>3</v>
      </c>
      <c r="E1740" s="343">
        <f t="shared" si="27"/>
        <v>0.371</v>
      </c>
    </row>
    <row r="1741" spans="1:5" ht="15.75" thickBot="1" x14ac:dyDescent="0.3">
      <c r="A1741" s="135" t="s">
        <v>4558</v>
      </c>
      <c r="B1741" s="135" t="s">
        <v>738</v>
      </c>
      <c r="C1741" s="135" t="s">
        <v>781</v>
      </c>
      <c r="D1741" s="135">
        <v>3</v>
      </c>
      <c r="E1741" s="343">
        <f t="shared" si="27"/>
        <v>0.371</v>
      </c>
    </row>
    <row r="1742" spans="1:5" ht="15.75" thickBot="1" x14ac:dyDescent="0.3">
      <c r="A1742" s="135" t="s">
        <v>4557</v>
      </c>
      <c r="B1742" s="135" t="s">
        <v>738</v>
      </c>
      <c r="C1742" s="135" t="s">
        <v>781</v>
      </c>
      <c r="D1742" s="135">
        <v>3</v>
      </c>
      <c r="E1742" s="343">
        <f t="shared" si="27"/>
        <v>0.371</v>
      </c>
    </row>
    <row r="1743" spans="1:5" ht="15.75" thickBot="1" x14ac:dyDescent="0.3">
      <c r="A1743" s="135" t="s">
        <v>4556</v>
      </c>
      <c r="B1743" s="135" t="s">
        <v>569</v>
      </c>
      <c r="C1743" s="135" t="s">
        <v>781</v>
      </c>
      <c r="D1743" s="135">
        <v>3</v>
      </c>
      <c r="E1743" s="343">
        <f t="shared" si="27"/>
        <v>0.371</v>
      </c>
    </row>
    <row r="1744" spans="1:5" ht="15.75" thickBot="1" x14ac:dyDescent="0.3">
      <c r="A1744" s="135" t="s">
        <v>4555</v>
      </c>
      <c r="B1744" s="135" t="s">
        <v>569</v>
      </c>
      <c r="C1744" s="135" t="s">
        <v>781</v>
      </c>
      <c r="D1744" s="135">
        <v>3</v>
      </c>
      <c r="E1744" s="343">
        <f t="shared" si="27"/>
        <v>0.371</v>
      </c>
    </row>
    <row r="1745" spans="1:5" ht="15.75" thickBot="1" x14ac:dyDescent="0.3">
      <c r="A1745" s="135" t="s">
        <v>3276</v>
      </c>
      <c r="B1745" s="135" t="s">
        <v>569</v>
      </c>
      <c r="C1745" s="135" t="s">
        <v>781</v>
      </c>
      <c r="D1745" s="135">
        <v>3</v>
      </c>
      <c r="E1745" s="343">
        <f t="shared" si="27"/>
        <v>0.371</v>
      </c>
    </row>
    <row r="1746" spans="1:5" ht="15.75" thickBot="1" x14ac:dyDescent="0.3">
      <c r="A1746" s="135" t="s">
        <v>2284</v>
      </c>
      <c r="B1746" s="135" t="s">
        <v>569</v>
      </c>
      <c r="C1746" s="135" t="s">
        <v>781</v>
      </c>
      <c r="D1746" s="135">
        <v>3</v>
      </c>
      <c r="E1746" s="343">
        <f t="shared" si="27"/>
        <v>0.371</v>
      </c>
    </row>
    <row r="1747" spans="1:5" ht="15.75" thickBot="1" x14ac:dyDescent="0.3">
      <c r="A1747" s="135" t="s">
        <v>4554</v>
      </c>
      <c r="B1747" s="135" t="s">
        <v>569</v>
      </c>
      <c r="C1747" s="135" t="s">
        <v>781</v>
      </c>
      <c r="D1747" s="135">
        <v>3</v>
      </c>
      <c r="E1747" s="343">
        <f t="shared" si="27"/>
        <v>0.371</v>
      </c>
    </row>
    <row r="1748" spans="1:5" ht="15.75" thickBot="1" x14ac:dyDescent="0.3">
      <c r="A1748" s="135" t="s">
        <v>4553</v>
      </c>
      <c r="B1748" s="135" t="s">
        <v>569</v>
      </c>
      <c r="C1748" s="135" t="s">
        <v>781</v>
      </c>
      <c r="D1748" s="135">
        <v>3</v>
      </c>
      <c r="E1748" s="343">
        <f t="shared" si="27"/>
        <v>0.371</v>
      </c>
    </row>
    <row r="1749" spans="1:5" ht="15.75" thickBot="1" x14ac:dyDescent="0.3">
      <c r="A1749" s="135" t="s">
        <v>4552</v>
      </c>
      <c r="B1749" s="135" t="s">
        <v>569</v>
      </c>
      <c r="C1749" s="135" t="s">
        <v>781</v>
      </c>
      <c r="D1749" s="135">
        <v>3</v>
      </c>
      <c r="E1749" s="343">
        <f t="shared" si="27"/>
        <v>0.371</v>
      </c>
    </row>
    <row r="1750" spans="1:5" ht="15.75" thickBot="1" x14ac:dyDescent="0.3">
      <c r="A1750" s="135" t="s">
        <v>4551</v>
      </c>
      <c r="B1750" s="135" t="s">
        <v>569</v>
      </c>
      <c r="C1750" s="135" t="s">
        <v>781</v>
      </c>
      <c r="D1750" s="135">
        <v>3</v>
      </c>
      <c r="E1750" s="343">
        <f t="shared" si="27"/>
        <v>0.371</v>
      </c>
    </row>
    <row r="1751" spans="1:5" ht="15.75" thickBot="1" x14ac:dyDescent="0.3">
      <c r="A1751" s="135" t="s">
        <v>4550</v>
      </c>
      <c r="B1751" s="135" t="s">
        <v>569</v>
      </c>
      <c r="C1751" s="135" t="s">
        <v>781</v>
      </c>
      <c r="D1751" s="135">
        <v>3</v>
      </c>
      <c r="E1751" s="343">
        <f t="shared" si="27"/>
        <v>0.371</v>
      </c>
    </row>
    <row r="1752" spans="1:5" ht="15.75" thickBot="1" x14ac:dyDescent="0.3">
      <c r="A1752" s="135" t="s">
        <v>4549</v>
      </c>
      <c r="B1752" s="135" t="s">
        <v>569</v>
      </c>
      <c r="C1752" s="135" t="s">
        <v>781</v>
      </c>
      <c r="D1752" s="135">
        <v>3</v>
      </c>
      <c r="E1752" s="343">
        <f t="shared" si="27"/>
        <v>0.371</v>
      </c>
    </row>
    <row r="1753" spans="1:5" ht="15.75" thickBot="1" x14ac:dyDescent="0.3">
      <c r="A1753" s="135" t="s">
        <v>4548</v>
      </c>
      <c r="B1753" s="135" t="s">
        <v>569</v>
      </c>
      <c r="C1753" s="135" t="s">
        <v>781</v>
      </c>
      <c r="D1753" s="135">
        <v>3</v>
      </c>
      <c r="E1753" s="343">
        <f t="shared" si="27"/>
        <v>0.371</v>
      </c>
    </row>
    <row r="1754" spans="1:5" ht="15.75" thickBot="1" x14ac:dyDescent="0.3">
      <c r="A1754" s="135" t="s">
        <v>4547</v>
      </c>
      <c r="B1754" s="135" t="s">
        <v>569</v>
      </c>
      <c r="C1754" s="135" t="s">
        <v>781</v>
      </c>
      <c r="D1754" s="135">
        <v>3</v>
      </c>
      <c r="E1754" s="343">
        <f t="shared" si="27"/>
        <v>0.371</v>
      </c>
    </row>
    <row r="1755" spans="1:5" ht="15.75" thickBot="1" x14ac:dyDescent="0.3">
      <c r="A1755" s="135" t="s">
        <v>4546</v>
      </c>
      <c r="B1755" s="135" t="s">
        <v>569</v>
      </c>
      <c r="C1755" s="135" t="s">
        <v>781</v>
      </c>
      <c r="D1755" s="135">
        <v>3</v>
      </c>
      <c r="E1755" s="343">
        <f t="shared" si="27"/>
        <v>0.371</v>
      </c>
    </row>
    <row r="1756" spans="1:5" ht="15.75" thickBot="1" x14ac:dyDescent="0.3">
      <c r="A1756" s="135" t="s">
        <v>4545</v>
      </c>
      <c r="B1756" s="135" t="s">
        <v>569</v>
      </c>
      <c r="C1756" s="135" t="s">
        <v>781</v>
      </c>
      <c r="D1756" s="135">
        <v>3</v>
      </c>
      <c r="E1756" s="343">
        <f t="shared" si="27"/>
        <v>0.371</v>
      </c>
    </row>
    <row r="1757" spans="1:5" ht="15.75" thickBot="1" x14ac:dyDescent="0.3">
      <c r="A1757" s="135" t="s">
        <v>4182</v>
      </c>
      <c r="B1757" s="135" t="s">
        <v>569</v>
      </c>
      <c r="C1757" s="135" t="s">
        <v>781</v>
      </c>
      <c r="D1757" s="135">
        <v>3</v>
      </c>
      <c r="E1757" s="343">
        <f t="shared" si="27"/>
        <v>0.371</v>
      </c>
    </row>
    <row r="1758" spans="1:5" ht="15.75" thickBot="1" x14ac:dyDescent="0.3">
      <c r="A1758" s="135" t="s">
        <v>4541</v>
      </c>
      <c r="B1758" s="135" t="s">
        <v>738</v>
      </c>
      <c r="C1758" s="135" t="s">
        <v>781</v>
      </c>
      <c r="D1758" s="135">
        <v>3</v>
      </c>
      <c r="E1758" s="343">
        <f t="shared" si="27"/>
        <v>0.371</v>
      </c>
    </row>
    <row r="1759" spans="1:5" ht="15.75" thickBot="1" x14ac:dyDescent="0.3">
      <c r="A1759" s="135" t="s">
        <v>4544</v>
      </c>
      <c r="B1759" s="135" t="s">
        <v>781</v>
      </c>
      <c r="C1759" s="135" t="s">
        <v>781</v>
      </c>
      <c r="D1759" s="135">
        <v>3</v>
      </c>
      <c r="E1759" s="343">
        <f t="shared" si="27"/>
        <v>0.371</v>
      </c>
    </row>
    <row r="1760" spans="1:5" ht="15.75" thickBot="1" x14ac:dyDescent="0.3">
      <c r="A1760" s="135" t="s">
        <v>4543</v>
      </c>
      <c r="B1760" s="135" t="s">
        <v>781</v>
      </c>
      <c r="C1760" s="135" t="s">
        <v>781</v>
      </c>
      <c r="D1760" s="135">
        <v>3</v>
      </c>
      <c r="E1760" s="343">
        <f t="shared" si="27"/>
        <v>0.371</v>
      </c>
    </row>
    <row r="1761" spans="1:5" ht="15.75" thickBot="1" x14ac:dyDescent="0.3">
      <c r="A1761" s="135" t="s">
        <v>4542</v>
      </c>
      <c r="B1761" s="135" t="s">
        <v>781</v>
      </c>
      <c r="C1761" s="135" t="s">
        <v>781</v>
      </c>
      <c r="D1761" s="135">
        <v>3</v>
      </c>
      <c r="E1761" s="343">
        <f t="shared" si="27"/>
        <v>0.371</v>
      </c>
    </row>
    <row r="1762" spans="1:5" ht="15.75" thickBot="1" x14ac:dyDescent="0.3">
      <c r="A1762" s="135" t="s">
        <v>4541</v>
      </c>
      <c r="B1762" s="135" t="s">
        <v>586</v>
      </c>
      <c r="C1762" s="135" t="s">
        <v>781</v>
      </c>
      <c r="D1762" s="135">
        <v>3</v>
      </c>
      <c r="E1762" s="343">
        <f t="shared" si="27"/>
        <v>0.371</v>
      </c>
    </row>
    <row r="1763" spans="1:5" ht="15.75" thickBot="1" x14ac:dyDescent="0.3">
      <c r="A1763" s="135" t="s">
        <v>4540</v>
      </c>
      <c r="B1763" s="135" t="s">
        <v>781</v>
      </c>
      <c r="C1763" s="135" t="s">
        <v>781</v>
      </c>
      <c r="D1763" s="135">
        <v>3</v>
      </c>
      <c r="E1763" s="343">
        <f t="shared" si="27"/>
        <v>0.371</v>
      </c>
    </row>
    <row r="1764" spans="1:5" ht="15.75" thickBot="1" x14ac:dyDescent="0.3">
      <c r="A1764" s="135" t="s">
        <v>4539</v>
      </c>
      <c r="B1764" s="135" t="s">
        <v>586</v>
      </c>
      <c r="C1764" s="135" t="s">
        <v>781</v>
      </c>
      <c r="D1764" s="135">
        <v>3</v>
      </c>
      <c r="E1764" s="343">
        <f t="shared" si="27"/>
        <v>0.371</v>
      </c>
    </row>
    <row r="1765" spans="1:5" ht="15.75" thickBot="1" x14ac:dyDescent="0.3">
      <c r="A1765" s="135" t="s">
        <v>4538</v>
      </c>
      <c r="B1765" s="135" t="s">
        <v>1554</v>
      </c>
      <c r="C1765" s="135" t="s">
        <v>781</v>
      </c>
      <c r="D1765" s="135">
        <v>3</v>
      </c>
      <c r="E1765" s="343">
        <f t="shared" si="27"/>
        <v>0.371</v>
      </c>
    </row>
    <row r="1766" spans="1:5" ht="15.75" thickBot="1" x14ac:dyDescent="0.3">
      <c r="A1766" s="135" t="s">
        <v>1534</v>
      </c>
      <c r="B1766" s="135" t="s">
        <v>1554</v>
      </c>
      <c r="C1766" s="135" t="s">
        <v>781</v>
      </c>
      <c r="D1766" s="135">
        <v>3</v>
      </c>
      <c r="E1766" s="343">
        <f t="shared" si="27"/>
        <v>0.371</v>
      </c>
    </row>
    <row r="1767" spans="1:5" ht="15.75" thickBot="1" x14ac:dyDescent="0.3">
      <c r="A1767" s="135" t="s">
        <v>4537</v>
      </c>
      <c r="B1767" s="135" t="s">
        <v>1554</v>
      </c>
      <c r="C1767" s="135" t="s">
        <v>781</v>
      </c>
      <c r="D1767" s="135">
        <v>3</v>
      </c>
      <c r="E1767" s="343">
        <f t="shared" si="27"/>
        <v>0.371</v>
      </c>
    </row>
    <row r="1768" spans="1:5" ht="15.75" thickBot="1" x14ac:dyDescent="0.3">
      <c r="A1768" s="135" t="s">
        <v>4536</v>
      </c>
      <c r="B1768" s="135" t="s">
        <v>1554</v>
      </c>
      <c r="C1768" s="135" t="s">
        <v>781</v>
      </c>
      <c r="D1768" s="135">
        <v>3</v>
      </c>
      <c r="E1768" s="343">
        <f t="shared" si="27"/>
        <v>0.371</v>
      </c>
    </row>
    <row r="1769" spans="1:5" ht="15.75" thickBot="1" x14ac:dyDescent="0.3">
      <c r="A1769" s="135" t="s">
        <v>2822</v>
      </c>
      <c r="B1769" s="135" t="s">
        <v>1554</v>
      </c>
      <c r="C1769" s="135" t="s">
        <v>781</v>
      </c>
      <c r="D1769" s="135">
        <v>3</v>
      </c>
      <c r="E1769" s="343">
        <f t="shared" si="27"/>
        <v>0.371</v>
      </c>
    </row>
    <row r="1770" spans="1:5" ht="15.75" thickBot="1" x14ac:dyDescent="0.3">
      <c r="A1770" s="135" t="s">
        <v>4535</v>
      </c>
      <c r="B1770" s="135" t="s">
        <v>1554</v>
      </c>
      <c r="C1770" s="135" t="s">
        <v>781</v>
      </c>
      <c r="D1770" s="135">
        <v>3</v>
      </c>
      <c r="E1770" s="343">
        <f t="shared" si="27"/>
        <v>0.371</v>
      </c>
    </row>
    <row r="1771" spans="1:5" ht="15.75" thickBot="1" x14ac:dyDescent="0.3">
      <c r="A1771" s="135" t="s">
        <v>4534</v>
      </c>
      <c r="B1771" s="135" t="s">
        <v>1554</v>
      </c>
      <c r="C1771" s="135" t="s">
        <v>781</v>
      </c>
      <c r="D1771" s="135">
        <v>3</v>
      </c>
      <c r="E1771" s="343">
        <f t="shared" si="27"/>
        <v>0.371</v>
      </c>
    </row>
    <row r="1772" spans="1:5" ht="15.75" thickBot="1" x14ac:dyDescent="0.3">
      <c r="A1772" s="135" t="s">
        <v>4533</v>
      </c>
      <c r="B1772" s="135" t="s">
        <v>576</v>
      </c>
      <c r="C1772" s="135" t="s">
        <v>781</v>
      </c>
      <c r="D1772" s="135">
        <v>3</v>
      </c>
      <c r="E1772" s="343">
        <f t="shared" si="27"/>
        <v>0.371</v>
      </c>
    </row>
    <row r="1773" spans="1:5" ht="15.75" thickBot="1" x14ac:dyDescent="0.3">
      <c r="A1773" s="135" t="s">
        <v>4532</v>
      </c>
      <c r="B1773" s="135" t="s">
        <v>576</v>
      </c>
      <c r="C1773" s="135" t="s">
        <v>781</v>
      </c>
      <c r="D1773" s="135">
        <v>3</v>
      </c>
      <c r="E1773" s="343">
        <f t="shared" si="27"/>
        <v>0.371</v>
      </c>
    </row>
    <row r="1774" spans="1:5" ht="15.75" thickBot="1" x14ac:dyDescent="0.3">
      <c r="A1774" s="135" t="s">
        <v>4531</v>
      </c>
      <c r="B1774" s="135" t="s">
        <v>576</v>
      </c>
      <c r="C1774" s="135" t="s">
        <v>781</v>
      </c>
      <c r="D1774" s="135">
        <v>3</v>
      </c>
      <c r="E1774" s="343">
        <f t="shared" si="27"/>
        <v>0.371</v>
      </c>
    </row>
    <row r="1775" spans="1:5" ht="15.75" thickBot="1" x14ac:dyDescent="0.3">
      <c r="A1775" s="135" t="s">
        <v>4530</v>
      </c>
      <c r="B1775" s="135" t="s">
        <v>576</v>
      </c>
      <c r="C1775" s="135" t="s">
        <v>781</v>
      </c>
      <c r="D1775" s="135">
        <v>3</v>
      </c>
      <c r="E1775" s="343">
        <f t="shared" si="27"/>
        <v>0.371</v>
      </c>
    </row>
    <row r="1776" spans="1:5" ht="15.75" thickBot="1" x14ac:dyDescent="0.3">
      <c r="A1776" s="135" t="s">
        <v>4529</v>
      </c>
      <c r="B1776" s="135" t="s">
        <v>781</v>
      </c>
      <c r="C1776" s="135" t="s">
        <v>781</v>
      </c>
      <c r="D1776" s="135">
        <v>3</v>
      </c>
      <c r="E1776" s="343">
        <f t="shared" si="27"/>
        <v>0.371</v>
      </c>
    </row>
    <row r="1777" spans="1:5" ht="15.75" thickBot="1" x14ac:dyDescent="0.3">
      <c r="A1777" s="135" t="s">
        <v>4528</v>
      </c>
      <c r="B1777" s="135" t="s">
        <v>192</v>
      </c>
      <c r="C1777" s="135" t="s">
        <v>781</v>
      </c>
      <c r="D1777" s="135">
        <v>3</v>
      </c>
      <c r="E1777" s="343">
        <f t="shared" si="27"/>
        <v>0.371</v>
      </c>
    </row>
    <row r="1778" spans="1:5" ht="15.75" thickBot="1" x14ac:dyDescent="0.3">
      <c r="A1778" s="135" t="s">
        <v>4527</v>
      </c>
      <c r="B1778" s="135" t="s">
        <v>781</v>
      </c>
      <c r="C1778" s="135" t="s">
        <v>781</v>
      </c>
      <c r="D1778" s="135">
        <v>3</v>
      </c>
      <c r="E1778" s="343">
        <f t="shared" si="27"/>
        <v>0.371</v>
      </c>
    </row>
    <row r="1779" spans="1:5" ht="15.75" thickBot="1" x14ac:dyDescent="0.3">
      <c r="A1779" s="135" t="s">
        <v>4526</v>
      </c>
      <c r="B1779" s="135" t="s">
        <v>781</v>
      </c>
      <c r="C1779" s="135" t="s">
        <v>781</v>
      </c>
      <c r="D1779" s="135">
        <v>3</v>
      </c>
      <c r="E1779" s="343">
        <f t="shared" si="27"/>
        <v>0.371</v>
      </c>
    </row>
    <row r="1780" spans="1:5" ht="15.75" thickBot="1" x14ac:dyDescent="0.3">
      <c r="A1780" s="135" t="s">
        <v>4525</v>
      </c>
      <c r="B1780" s="135" t="s">
        <v>781</v>
      </c>
      <c r="C1780" s="135" t="s">
        <v>781</v>
      </c>
      <c r="D1780" s="135">
        <v>3</v>
      </c>
      <c r="E1780" s="343">
        <f t="shared" si="27"/>
        <v>0.371</v>
      </c>
    </row>
    <row r="1781" spans="1:5" ht="15.75" thickBot="1" x14ac:dyDescent="0.3">
      <c r="A1781" s="135" t="s">
        <v>4524</v>
      </c>
      <c r="B1781" s="135" t="s">
        <v>781</v>
      </c>
      <c r="C1781" s="135" t="s">
        <v>781</v>
      </c>
      <c r="D1781" s="135">
        <v>3</v>
      </c>
      <c r="E1781" s="343">
        <f t="shared" si="27"/>
        <v>0.371</v>
      </c>
    </row>
    <row r="1782" spans="1:5" ht="15.75" thickBot="1" x14ac:dyDescent="0.3">
      <c r="A1782" s="135" t="s">
        <v>4523</v>
      </c>
      <c r="B1782" s="135" t="s">
        <v>568</v>
      </c>
      <c r="C1782" s="135" t="s">
        <v>781</v>
      </c>
      <c r="D1782" s="135">
        <v>3</v>
      </c>
      <c r="E1782" s="343">
        <f t="shared" si="27"/>
        <v>0.371</v>
      </c>
    </row>
    <row r="1783" spans="1:5" ht="15.75" thickBot="1" x14ac:dyDescent="0.3">
      <c r="A1783" s="135" t="s">
        <v>299</v>
      </c>
      <c r="B1783" s="135" t="s">
        <v>568</v>
      </c>
      <c r="C1783" s="135" t="s">
        <v>781</v>
      </c>
      <c r="D1783" s="135">
        <v>3</v>
      </c>
      <c r="E1783" s="343">
        <f t="shared" si="27"/>
        <v>0.371</v>
      </c>
    </row>
    <row r="1784" spans="1:5" ht="15.75" thickBot="1" x14ac:dyDescent="0.3">
      <c r="A1784" s="135" t="s">
        <v>4522</v>
      </c>
      <c r="B1784" s="135" t="s">
        <v>568</v>
      </c>
      <c r="C1784" s="135" t="s">
        <v>781</v>
      </c>
      <c r="D1784" s="135">
        <v>3</v>
      </c>
      <c r="E1784" s="343">
        <f t="shared" si="27"/>
        <v>0.371</v>
      </c>
    </row>
    <row r="1785" spans="1:5" ht="15.75" thickBot="1" x14ac:dyDescent="0.3">
      <c r="A1785" s="135" t="s">
        <v>4521</v>
      </c>
      <c r="B1785" s="135" t="s">
        <v>569</v>
      </c>
      <c r="C1785" s="135" t="s">
        <v>781</v>
      </c>
      <c r="D1785" s="135">
        <v>3</v>
      </c>
      <c r="E1785" s="343">
        <f t="shared" si="27"/>
        <v>0.371</v>
      </c>
    </row>
    <row r="1786" spans="1:5" ht="15.75" thickBot="1" x14ac:dyDescent="0.3">
      <c r="A1786" s="135" t="s">
        <v>4520</v>
      </c>
      <c r="B1786" s="135" t="s">
        <v>568</v>
      </c>
      <c r="C1786" s="135" t="s">
        <v>781</v>
      </c>
      <c r="D1786" s="135">
        <v>3</v>
      </c>
      <c r="E1786" s="343">
        <f t="shared" si="27"/>
        <v>0.371</v>
      </c>
    </row>
    <row r="1787" spans="1:5" ht="15.75" thickBot="1" x14ac:dyDescent="0.3">
      <c r="A1787" s="135" t="s">
        <v>1509</v>
      </c>
      <c r="B1787" s="135" t="s">
        <v>569</v>
      </c>
      <c r="C1787" s="135" t="s">
        <v>781</v>
      </c>
      <c r="D1787" s="135">
        <v>3</v>
      </c>
      <c r="E1787" s="343">
        <f t="shared" si="27"/>
        <v>0.371</v>
      </c>
    </row>
    <row r="1788" spans="1:5" ht="15.75" thickBot="1" x14ac:dyDescent="0.3">
      <c r="A1788" s="135" t="s">
        <v>1100</v>
      </c>
      <c r="B1788" s="135" t="s">
        <v>569</v>
      </c>
      <c r="C1788" s="135" t="s">
        <v>781</v>
      </c>
      <c r="D1788" s="135">
        <v>3</v>
      </c>
      <c r="E1788" s="343">
        <f t="shared" si="27"/>
        <v>0.371</v>
      </c>
    </row>
    <row r="1789" spans="1:5" ht="15.75" thickBot="1" x14ac:dyDescent="0.3">
      <c r="A1789" s="135" t="s">
        <v>4519</v>
      </c>
      <c r="B1789" s="135" t="s">
        <v>569</v>
      </c>
      <c r="C1789" s="135" t="s">
        <v>781</v>
      </c>
      <c r="D1789" s="135">
        <v>3</v>
      </c>
      <c r="E1789" s="343">
        <f t="shared" si="27"/>
        <v>0.371</v>
      </c>
    </row>
    <row r="1790" spans="1:5" ht="15.75" thickBot="1" x14ac:dyDescent="0.3">
      <c r="A1790" s="135" t="s">
        <v>2931</v>
      </c>
      <c r="B1790" s="135" t="s">
        <v>569</v>
      </c>
      <c r="C1790" s="135" t="s">
        <v>781</v>
      </c>
      <c r="D1790" s="135">
        <v>3</v>
      </c>
      <c r="E1790" s="343">
        <f t="shared" si="27"/>
        <v>0.371</v>
      </c>
    </row>
    <row r="1791" spans="1:5" ht="15.75" thickBot="1" x14ac:dyDescent="0.3">
      <c r="A1791" s="135" t="s">
        <v>4518</v>
      </c>
      <c r="B1791" s="135" t="s">
        <v>569</v>
      </c>
      <c r="C1791" s="135" t="s">
        <v>781</v>
      </c>
      <c r="D1791" s="135">
        <v>3</v>
      </c>
      <c r="E1791" s="343">
        <f t="shared" si="27"/>
        <v>0.371</v>
      </c>
    </row>
    <row r="1792" spans="1:5" ht="15.75" thickBot="1" x14ac:dyDescent="0.3">
      <c r="A1792" s="135" t="s">
        <v>4517</v>
      </c>
      <c r="B1792" s="135" t="s">
        <v>565</v>
      </c>
      <c r="C1792" s="135" t="s">
        <v>781</v>
      </c>
      <c r="D1792" s="135">
        <v>3</v>
      </c>
      <c r="E1792" s="343">
        <f t="shared" si="27"/>
        <v>0.371</v>
      </c>
    </row>
    <row r="1793" spans="1:5" ht="15.75" thickBot="1" x14ac:dyDescent="0.3">
      <c r="A1793" s="135" t="s">
        <v>4516</v>
      </c>
      <c r="B1793" s="135" t="s">
        <v>565</v>
      </c>
      <c r="C1793" s="135" t="s">
        <v>781</v>
      </c>
      <c r="D1793" s="135">
        <v>3</v>
      </c>
      <c r="E1793" s="343">
        <f t="shared" si="27"/>
        <v>0.371</v>
      </c>
    </row>
    <row r="1794" spans="1:5" ht="15.75" thickBot="1" x14ac:dyDescent="0.3">
      <c r="A1794" s="135" t="s">
        <v>2153</v>
      </c>
      <c r="B1794" s="135" t="s">
        <v>631</v>
      </c>
      <c r="C1794" s="135" t="s">
        <v>781</v>
      </c>
      <c r="D1794" s="135">
        <v>3</v>
      </c>
      <c r="E1794" s="343">
        <f t="shared" si="27"/>
        <v>0.371</v>
      </c>
    </row>
    <row r="1795" spans="1:5" ht="15.75" thickBot="1" x14ac:dyDescent="0.3">
      <c r="A1795" s="135" t="s">
        <v>1000</v>
      </c>
      <c r="B1795" s="135" t="s">
        <v>631</v>
      </c>
      <c r="C1795" s="135" t="s">
        <v>781</v>
      </c>
      <c r="D1795" s="135">
        <v>3</v>
      </c>
      <c r="E1795" s="343">
        <f t="shared" si="27"/>
        <v>0.371</v>
      </c>
    </row>
    <row r="1796" spans="1:5" ht="15.75" thickBot="1" x14ac:dyDescent="0.3">
      <c r="A1796" s="135" t="s">
        <v>4515</v>
      </c>
      <c r="B1796" s="135" t="s">
        <v>631</v>
      </c>
      <c r="C1796" s="135" t="s">
        <v>781</v>
      </c>
      <c r="D1796" s="135">
        <v>3</v>
      </c>
      <c r="E1796" s="343">
        <f t="shared" si="27"/>
        <v>0.371</v>
      </c>
    </row>
    <row r="1797" spans="1:5" ht="15.75" thickBot="1" x14ac:dyDescent="0.3">
      <c r="A1797" s="135" t="s">
        <v>4514</v>
      </c>
      <c r="B1797" s="135" t="s">
        <v>781</v>
      </c>
      <c r="C1797" s="135" t="s">
        <v>781</v>
      </c>
      <c r="D1797" s="135">
        <v>3</v>
      </c>
      <c r="E1797" s="343">
        <f t="shared" si="27"/>
        <v>0.371</v>
      </c>
    </row>
    <row r="1798" spans="1:5" ht="15.75" thickBot="1" x14ac:dyDescent="0.3">
      <c r="A1798" s="135" t="s">
        <v>4513</v>
      </c>
      <c r="B1798" s="135" t="s">
        <v>781</v>
      </c>
      <c r="C1798" s="135" t="s">
        <v>781</v>
      </c>
      <c r="D1798" s="135">
        <v>3</v>
      </c>
      <c r="E1798" s="343">
        <f t="shared" si="27"/>
        <v>0.371</v>
      </c>
    </row>
    <row r="1799" spans="1:5" ht="15.75" thickBot="1" x14ac:dyDescent="0.3">
      <c r="A1799" s="135" t="s">
        <v>4512</v>
      </c>
      <c r="B1799" s="135" t="s">
        <v>781</v>
      </c>
      <c r="C1799" s="135" t="s">
        <v>781</v>
      </c>
      <c r="D1799" s="135">
        <v>3</v>
      </c>
      <c r="E1799" s="343">
        <f t="shared" ref="E1799:E1862" si="28">_xlfn.PERCENTRANK.INC(D$5:D$3125,D1799)</f>
        <v>0.371</v>
      </c>
    </row>
    <row r="1800" spans="1:5" ht="15.75" thickBot="1" x14ac:dyDescent="0.3">
      <c r="A1800" s="135" t="s">
        <v>890</v>
      </c>
      <c r="B1800" s="135" t="s">
        <v>688</v>
      </c>
      <c r="C1800" s="135" t="s">
        <v>781</v>
      </c>
      <c r="D1800" s="135">
        <v>3</v>
      </c>
      <c r="E1800" s="343">
        <f t="shared" si="28"/>
        <v>0.371</v>
      </c>
    </row>
    <row r="1801" spans="1:5" ht="15.75" thickBot="1" x14ac:dyDescent="0.3">
      <c r="A1801" s="135" t="s">
        <v>4511</v>
      </c>
      <c r="B1801" s="135" t="s">
        <v>781</v>
      </c>
      <c r="C1801" s="135" t="s">
        <v>781</v>
      </c>
      <c r="D1801" s="135">
        <v>3</v>
      </c>
      <c r="E1801" s="343">
        <f t="shared" si="28"/>
        <v>0.371</v>
      </c>
    </row>
    <row r="1802" spans="1:5" ht="15.75" thickBot="1" x14ac:dyDescent="0.3">
      <c r="A1802" s="135" t="s">
        <v>1671</v>
      </c>
      <c r="B1802" s="135" t="s">
        <v>746</v>
      </c>
      <c r="C1802" s="135" t="s">
        <v>781</v>
      </c>
      <c r="D1802" s="135">
        <v>3</v>
      </c>
      <c r="E1802" s="343">
        <f t="shared" si="28"/>
        <v>0.371</v>
      </c>
    </row>
    <row r="1803" spans="1:5" ht="15.75" thickBot="1" x14ac:dyDescent="0.3">
      <c r="A1803" s="135" t="s">
        <v>1815</v>
      </c>
      <c r="B1803" s="135" t="s">
        <v>746</v>
      </c>
      <c r="C1803" s="135" t="s">
        <v>781</v>
      </c>
      <c r="D1803" s="135">
        <v>3</v>
      </c>
      <c r="E1803" s="343">
        <f t="shared" si="28"/>
        <v>0.371</v>
      </c>
    </row>
    <row r="1804" spans="1:5" ht="15.75" thickBot="1" x14ac:dyDescent="0.3">
      <c r="A1804" s="135" t="s">
        <v>4510</v>
      </c>
      <c r="B1804" s="135" t="s">
        <v>781</v>
      </c>
      <c r="C1804" s="135" t="s">
        <v>781</v>
      </c>
      <c r="D1804" s="135">
        <v>3</v>
      </c>
      <c r="E1804" s="343">
        <f t="shared" si="28"/>
        <v>0.371</v>
      </c>
    </row>
    <row r="1805" spans="1:5" ht="15.75" thickBot="1" x14ac:dyDescent="0.3">
      <c r="A1805" s="135" t="s">
        <v>649</v>
      </c>
      <c r="B1805" s="135" t="s">
        <v>746</v>
      </c>
      <c r="C1805" s="135" t="s">
        <v>781</v>
      </c>
      <c r="D1805" s="135">
        <v>3</v>
      </c>
      <c r="E1805" s="343">
        <f t="shared" si="28"/>
        <v>0.371</v>
      </c>
    </row>
    <row r="1806" spans="1:5" ht="15.75" thickBot="1" x14ac:dyDescent="0.3">
      <c r="A1806" s="135" t="s">
        <v>794</v>
      </c>
      <c r="B1806" s="135" t="s">
        <v>566</v>
      </c>
      <c r="C1806" s="135" t="s">
        <v>781</v>
      </c>
      <c r="D1806" s="135">
        <v>3</v>
      </c>
      <c r="E1806" s="343">
        <f t="shared" si="28"/>
        <v>0.371</v>
      </c>
    </row>
    <row r="1807" spans="1:5" ht="15.75" thickBot="1" x14ac:dyDescent="0.3">
      <c r="A1807" s="135" t="s">
        <v>4509</v>
      </c>
      <c r="B1807" s="135" t="s">
        <v>566</v>
      </c>
      <c r="C1807" s="135" t="s">
        <v>688</v>
      </c>
      <c r="D1807" s="135">
        <v>3</v>
      </c>
      <c r="E1807" s="343">
        <f t="shared" si="28"/>
        <v>0.371</v>
      </c>
    </row>
    <row r="1808" spans="1:5" ht="15.75" thickBot="1" x14ac:dyDescent="0.3">
      <c r="A1808" s="135" t="s">
        <v>4508</v>
      </c>
      <c r="B1808" s="135" t="s">
        <v>781</v>
      </c>
      <c r="C1808" s="135" t="s">
        <v>781</v>
      </c>
      <c r="D1808" s="135">
        <v>3</v>
      </c>
      <c r="E1808" s="343">
        <f t="shared" si="28"/>
        <v>0.371</v>
      </c>
    </row>
    <row r="1809" spans="1:5" ht="15.75" thickBot="1" x14ac:dyDescent="0.3">
      <c r="A1809" s="135" t="s">
        <v>4507</v>
      </c>
      <c r="B1809" s="135" t="s">
        <v>781</v>
      </c>
      <c r="C1809" s="135" t="s">
        <v>781</v>
      </c>
      <c r="D1809" s="135">
        <v>3</v>
      </c>
      <c r="E1809" s="343">
        <f t="shared" si="28"/>
        <v>0.371</v>
      </c>
    </row>
    <row r="1810" spans="1:5" ht="15.75" thickBot="1" x14ac:dyDescent="0.3">
      <c r="A1810" s="135" t="s">
        <v>3237</v>
      </c>
      <c r="B1810" s="135" t="s">
        <v>627</v>
      </c>
      <c r="C1810" s="135" t="s">
        <v>781</v>
      </c>
      <c r="D1810" s="135">
        <v>3</v>
      </c>
      <c r="E1810" s="343">
        <f t="shared" si="28"/>
        <v>0.371</v>
      </c>
    </row>
    <row r="1811" spans="1:5" ht="15.75" thickBot="1" x14ac:dyDescent="0.3">
      <c r="A1811" s="135" t="s">
        <v>4506</v>
      </c>
      <c r="B1811" s="135" t="s">
        <v>781</v>
      </c>
      <c r="C1811" s="135" t="s">
        <v>781</v>
      </c>
      <c r="D1811" s="135">
        <v>3</v>
      </c>
      <c r="E1811" s="343">
        <f t="shared" si="28"/>
        <v>0.371</v>
      </c>
    </row>
    <row r="1812" spans="1:5" ht="15.75" thickBot="1" x14ac:dyDescent="0.3">
      <c r="A1812" s="135" t="s">
        <v>648</v>
      </c>
      <c r="B1812" s="135" t="s">
        <v>627</v>
      </c>
      <c r="C1812" s="135" t="s">
        <v>781</v>
      </c>
      <c r="D1812" s="135">
        <v>3</v>
      </c>
      <c r="E1812" s="343">
        <f t="shared" si="28"/>
        <v>0.371</v>
      </c>
    </row>
    <row r="1813" spans="1:5" ht="15.75" thickBot="1" x14ac:dyDescent="0.3">
      <c r="A1813" s="135" t="s">
        <v>802</v>
      </c>
      <c r="B1813" s="135" t="s">
        <v>627</v>
      </c>
      <c r="C1813" s="135" t="s">
        <v>781</v>
      </c>
      <c r="D1813" s="135">
        <v>3</v>
      </c>
      <c r="E1813" s="343">
        <f t="shared" si="28"/>
        <v>0.371</v>
      </c>
    </row>
    <row r="1814" spans="1:5" ht="15.75" thickBot="1" x14ac:dyDescent="0.3">
      <c r="A1814" s="135" t="s">
        <v>4505</v>
      </c>
      <c r="B1814" s="135" t="s">
        <v>627</v>
      </c>
      <c r="C1814" s="135" t="s">
        <v>781</v>
      </c>
      <c r="D1814" s="135">
        <v>3</v>
      </c>
      <c r="E1814" s="343">
        <f t="shared" si="28"/>
        <v>0.371</v>
      </c>
    </row>
    <row r="1815" spans="1:5" ht="15.75" thickBot="1" x14ac:dyDescent="0.3">
      <c r="A1815" s="135" t="s">
        <v>1848</v>
      </c>
      <c r="B1815" s="135" t="s">
        <v>1102</v>
      </c>
      <c r="C1815" s="135" t="s">
        <v>781</v>
      </c>
      <c r="D1815" s="135">
        <v>3</v>
      </c>
      <c r="E1815" s="343">
        <f t="shared" si="28"/>
        <v>0.371</v>
      </c>
    </row>
    <row r="1816" spans="1:5" ht="15.75" thickBot="1" x14ac:dyDescent="0.3">
      <c r="A1816" s="135" t="s">
        <v>299</v>
      </c>
      <c r="B1816" s="135" t="s">
        <v>1091</v>
      </c>
      <c r="C1816" s="135" t="s">
        <v>781</v>
      </c>
      <c r="D1816" s="135">
        <v>3</v>
      </c>
      <c r="E1816" s="343">
        <f t="shared" si="28"/>
        <v>0.371</v>
      </c>
    </row>
    <row r="1817" spans="1:5" ht="15.75" thickBot="1" x14ac:dyDescent="0.3">
      <c r="A1817" s="135" t="s">
        <v>1037</v>
      </c>
      <c r="B1817" s="135" t="s">
        <v>1091</v>
      </c>
      <c r="C1817" s="135" t="s">
        <v>781</v>
      </c>
      <c r="D1817" s="135">
        <v>3</v>
      </c>
      <c r="E1817" s="343">
        <f t="shared" si="28"/>
        <v>0.371</v>
      </c>
    </row>
    <row r="1818" spans="1:5" ht="15.75" thickBot="1" x14ac:dyDescent="0.3">
      <c r="A1818" s="135" t="s">
        <v>880</v>
      </c>
      <c r="B1818" s="135" t="s">
        <v>1091</v>
      </c>
      <c r="C1818" s="135" t="s">
        <v>781</v>
      </c>
      <c r="D1818" s="135">
        <v>3</v>
      </c>
      <c r="E1818" s="343">
        <f t="shared" si="28"/>
        <v>0.371</v>
      </c>
    </row>
    <row r="1819" spans="1:5" ht="15.75" thickBot="1" x14ac:dyDescent="0.3">
      <c r="A1819" s="135" t="s">
        <v>4504</v>
      </c>
      <c r="B1819" s="135" t="s">
        <v>606</v>
      </c>
      <c r="C1819" s="135" t="s">
        <v>781</v>
      </c>
      <c r="D1819" s="135">
        <v>3</v>
      </c>
      <c r="E1819" s="343">
        <f t="shared" si="28"/>
        <v>0.371</v>
      </c>
    </row>
    <row r="1820" spans="1:5" ht="15.75" thickBot="1" x14ac:dyDescent="0.3">
      <c r="A1820" s="135" t="s">
        <v>4503</v>
      </c>
      <c r="B1820" s="135" t="s">
        <v>606</v>
      </c>
      <c r="C1820" s="135" t="s">
        <v>781</v>
      </c>
      <c r="D1820" s="135">
        <v>3</v>
      </c>
      <c r="E1820" s="343">
        <f t="shared" si="28"/>
        <v>0.371</v>
      </c>
    </row>
    <row r="1821" spans="1:5" ht="15.75" thickBot="1" x14ac:dyDescent="0.3">
      <c r="A1821" s="135" t="s">
        <v>4502</v>
      </c>
      <c r="B1821" s="135" t="s">
        <v>781</v>
      </c>
      <c r="C1821" s="135" t="s">
        <v>781</v>
      </c>
      <c r="D1821" s="135">
        <v>3</v>
      </c>
      <c r="E1821" s="343">
        <f t="shared" si="28"/>
        <v>0.371</v>
      </c>
    </row>
    <row r="1822" spans="1:5" ht="15.75" thickBot="1" x14ac:dyDescent="0.3">
      <c r="A1822" s="135" t="s">
        <v>4501</v>
      </c>
      <c r="B1822" s="135" t="s">
        <v>781</v>
      </c>
      <c r="C1822" s="135" t="s">
        <v>781</v>
      </c>
      <c r="D1822" s="135">
        <v>3</v>
      </c>
      <c r="E1822" s="343">
        <f t="shared" si="28"/>
        <v>0.371</v>
      </c>
    </row>
    <row r="1823" spans="1:5" ht="15.75" thickBot="1" x14ac:dyDescent="0.3">
      <c r="A1823" s="135" t="s">
        <v>4500</v>
      </c>
      <c r="B1823" s="135" t="s">
        <v>781</v>
      </c>
      <c r="C1823" s="135" t="s">
        <v>781</v>
      </c>
      <c r="D1823" s="135">
        <v>3</v>
      </c>
      <c r="E1823" s="343">
        <f t="shared" si="28"/>
        <v>0.371</v>
      </c>
    </row>
    <row r="1824" spans="1:5" ht="15.75" thickBot="1" x14ac:dyDescent="0.3">
      <c r="A1824" s="135" t="s">
        <v>4499</v>
      </c>
      <c r="B1824" s="135" t="s">
        <v>781</v>
      </c>
      <c r="C1824" s="135" t="s">
        <v>781</v>
      </c>
      <c r="D1824" s="135">
        <v>3</v>
      </c>
      <c r="E1824" s="343">
        <f t="shared" si="28"/>
        <v>0.371</v>
      </c>
    </row>
    <row r="1825" spans="1:5" ht="15.75" thickBot="1" x14ac:dyDescent="0.3">
      <c r="A1825" s="135" t="s">
        <v>4498</v>
      </c>
      <c r="B1825" s="135" t="s">
        <v>631</v>
      </c>
      <c r="C1825" s="135" t="s">
        <v>781</v>
      </c>
      <c r="D1825" s="135">
        <v>3</v>
      </c>
      <c r="E1825" s="343">
        <f t="shared" si="28"/>
        <v>0.371</v>
      </c>
    </row>
    <row r="1826" spans="1:5" ht="15.75" thickBot="1" x14ac:dyDescent="0.3">
      <c r="A1826" s="135" t="s">
        <v>4497</v>
      </c>
      <c r="B1826" s="135" t="s">
        <v>1067</v>
      </c>
      <c r="C1826" s="135" t="s">
        <v>781</v>
      </c>
      <c r="D1826" s="135">
        <v>3</v>
      </c>
      <c r="E1826" s="343">
        <f t="shared" si="28"/>
        <v>0.371</v>
      </c>
    </row>
    <row r="1827" spans="1:5" ht="15.75" thickBot="1" x14ac:dyDescent="0.3">
      <c r="A1827" s="135" t="s">
        <v>4496</v>
      </c>
      <c r="B1827" s="135" t="s">
        <v>1067</v>
      </c>
      <c r="C1827" s="135" t="s">
        <v>781</v>
      </c>
      <c r="D1827" s="135">
        <v>3</v>
      </c>
      <c r="E1827" s="343">
        <f t="shared" si="28"/>
        <v>0.371</v>
      </c>
    </row>
    <row r="1828" spans="1:5" ht="15.75" thickBot="1" x14ac:dyDescent="0.3">
      <c r="A1828" s="135" t="s">
        <v>4495</v>
      </c>
      <c r="B1828" s="135" t="s">
        <v>1554</v>
      </c>
      <c r="C1828" s="135" t="s">
        <v>781</v>
      </c>
      <c r="D1828" s="135">
        <v>3</v>
      </c>
      <c r="E1828" s="343">
        <f t="shared" si="28"/>
        <v>0.371</v>
      </c>
    </row>
    <row r="1829" spans="1:5" ht="15.75" thickBot="1" x14ac:dyDescent="0.3">
      <c r="A1829" s="135" t="s">
        <v>2375</v>
      </c>
      <c r="B1829" s="135" t="s">
        <v>675</v>
      </c>
      <c r="C1829" s="135" t="s">
        <v>781</v>
      </c>
      <c r="D1829" s="135">
        <v>3</v>
      </c>
      <c r="E1829" s="343">
        <f t="shared" si="28"/>
        <v>0.371</v>
      </c>
    </row>
    <row r="1830" spans="1:5" ht="15.75" thickBot="1" x14ac:dyDescent="0.3">
      <c r="A1830" s="135" t="s">
        <v>4494</v>
      </c>
      <c r="B1830" s="135" t="s">
        <v>781</v>
      </c>
      <c r="C1830" s="135" t="s">
        <v>781</v>
      </c>
      <c r="D1830" s="135">
        <v>3</v>
      </c>
      <c r="E1830" s="343">
        <f t="shared" si="28"/>
        <v>0.371</v>
      </c>
    </row>
    <row r="1831" spans="1:5" ht="15.75" thickBot="1" x14ac:dyDescent="0.3">
      <c r="A1831" s="135" t="s">
        <v>4283</v>
      </c>
      <c r="B1831" s="135" t="s">
        <v>675</v>
      </c>
      <c r="C1831" s="135" t="s">
        <v>781</v>
      </c>
      <c r="D1831" s="135">
        <v>3</v>
      </c>
      <c r="E1831" s="343">
        <f t="shared" si="28"/>
        <v>0.371</v>
      </c>
    </row>
    <row r="1832" spans="1:5" ht="15.75" thickBot="1" x14ac:dyDescent="0.3">
      <c r="A1832" s="135" t="s">
        <v>1189</v>
      </c>
      <c r="B1832" s="135" t="s">
        <v>675</v>
      </c>
      <c r="C1832" s="135" t="s">
        <v>781</v>
      </c>
      <c r="D1832" s="135">
        <v>3</v>
      </c>
      <c r="E1832" s="343">
        <f t="shared" si="28"/>
        <v>0.371</v>
      </c>
    </row>
    <row r="1833" spans="1:5" ht="15.75" thickBot="1" x14ac:dyDescent="0.3">
      <c r="A1833" s="135" t="s">
        <v>868</v>
      </c>
      <c r="B1833" s="135" t="s">
        <v>740</v>
      </c>
      <c r="C1833" s="135" t="s">
        <v>781</v>
      </c>
      <c r="D1833" s="135">
        <v>3</v>
      </c>
      <c r="E1833" s="343">
        <f t="shared" si="28"/>
        <v>0.371</v>
      </c>
    </row>
    <row r="1834" spans="1:5" ht="15.75" thickBot="1" x14ac:dyDescent="0.3">
      <c r="A1834" s="135" t="s">
        <v>1830</v>
      </c>
      <c r="B1834" s="135" t="s">
        <v>746</v>
      </c>
      <c r="C1834" s="135" t="s">
        <v>781</v>
      </c>
      <c r="D1834" s="135">
        <v>3</v>
      </c>
      <c r="E1834" s="343">
        <f t="shared" si="28"/>
        <v>0.371</v>
      </c>
    </row>
    <row r="1835" spans="1:5" ht="15.75" thickBot="1" x14ac:dyDescent="0.3">
      <c r="A1835" s="135" t="s">
        <v>4493</v>
      </c>
      <c r="B1835" s="135" t="s">
        <v>781</v>
      </c>
      <c r="C1835" s="135" t="s">
        <v>781</v>
      </c>
      <c r="D1835" s="135">
        <v>3</v>
      </c>
      <c r="E1835" s="343">
        <f t="shared" si="28"/>
        <v>0.371</v>
      </c>
    </row>
    <row r="1836" spans="1:5" ht="15.75" thickBot="1" x14ac:dyDescent="0.3">
      <c r="A1836" s="135" t="s">
        <v>4492</v>
      </c>
      <c r="B1836" s="135" t="s">
        <v>781</v>
      </c>
      <c r="C1836" s="135" t="s">
        <v>781</v>
      </c>
      <c r="D1836" s="135">
        <v>3</v>
      </c>
      <c r="E1836" s="343">
        <f t="shared" si="28"/>
        <v>0.371</v>
      </c>
    </row>
    <row r="1837" spans="1:5" ht="15.75" thickBot="1" x14ac:dyDescent="0.3">
      <c r="A1837" s="135" t="s">
        <v>4491</v>
      </c>
      <c r="B1837" s="135" t="s">
        <v>781</v>
      </c>
      <c r="C1837" s="135" t="s">
        <v>781</v>
      </c>
      <c r="D1837" s="135">
        <v>3</v>
      </c>
      <c r="E1837" s="343">
        <f t="shared" si="28"/>
        <v>0.371</v>
      </c>
    </row>
    <row r="1838" spans="1:5" ht="15.75" thickBot="1" x14ac:dyDescent="0.3">
      <c r="A1838" s="135" t="s">
        <v>4490</v>
      </c>
      <c r="B1838" s="135" t="s">
        <v>781</v>
      </c>
      <c r="C1838" s="135" t="s">
        <v>781</v>
      </c>
      <c r="D1838" s="135">
        <v>3</v>
      </c>
      <c r="E1838" s="343">
        <f t="shared" si="28"/>
        <v>0.371</v>
      </c>
    </row>
    <row r="1839" spans="1:5" ht="15.75" thickBot="1" x14ac:dyDescent="0.3">
      <c r="A1839" s="135" t="s">
        <v>811</v>
      </c>
      <c r="B1839" s="135" t="s">
        <v>796</v>
      </c>
      <c r="C1839" s="135" t="s">
        <v>781</v>
      </c>
      <c r="D1839" s="135">
        <v>3</v>
      </c>
      <c r="E1839" s="343">
        <f t="shared" si="28"/>
        <v>0.371</v>
      </c>
    </row>
    <row r="1840" spans="1:5" ht="15.75" thickBot="1" x14ac:dyDescent="0.3">
      <c r="A1840" s="135" t="s">
        <v>4489</v>
      </c>
      <c r="B1840" s="135" t="s">
        <v>781</v>
      </c>
      <c r="C1840" s="135" t="s">
        <v>781</v>
      </c>
      <c r="D1840" s="135">
        <v>3</v>
      </c>
      <c r="E1840" s="343">
        <f t="shared" si="28"/>
        <v>0.371</v>
      </c>
    </row>
    <row r="1841" spans="1:5" ht="15.75" thickBot="1" x14ac:dyDescent="0.3">
      <c r="A1841" s="135" t="s">
        <v>4488</v>
      </c>
      <c r="B1841" s="135" t="s">
        <v>781</v>
      </c>
      <c r="C1841" s="135" t="s">
        <v>781</v>
      </c>
      <c r="D1841" s="135">
        <v>3</v>
      </c>
      <c r="E1841" s="343">
        <f t="shared" si="28"/>
        <v>0.371</v>
      </c>
    </row>
    <row r="1842" spans="1:5" ht="15.75" thickBot="1" x14ac:dyDescent="0.3">
      <c r="A1842" s="135" t="s">
        <v>4487</v>
      </c>
      <c r="B1842" s="135" t="s">
        <v>781</v>
      </c>
      <c r="C1842" s="135" t="s">
        <v>781</v>
      </c>
      <c r="D1842" s="135">
        <v>3</v>
      </c>
      <c r="E1842" s="343">
        <f t="shared" si="28"/>
        <v>0.371</v>
      </c>
    </row>
    <row r="1843" spans="1:5" ht="15.75" thickBot="1" x14ac:dyDescent="0.3">
      <c r="A1843" s="135" t="s">
        <v>4486</v>
      </c>
      <c r="B1843" s="135" t="s">
        <v>781</v>
      </c>
      <c r="C1843" s="135" t="s">
        <v>781</v>
      </c>
      <c r="D1843" s="135">
        <v>3</v>
      </c>
      <c r="E1843" s="343">
        <f t="shared" si="28"/>
        <v>0.371</v>
      </c>
    </row>
    <row r="1844" spans="1:5" ht="15.75" thickBot="1" x14ac:dyDescent="0.3">
      <c r="A1844" s="135" t="s">
        <v>4485</v>
      </c>
      <c r="B1844" s="135" t="s">
        <v>781</v>
      </c>
      <c r="C1844" s="135" t="s">
        <v>781</v>
      </c>
      <c r="D1844" s="135">
        <v>3</v>
      </c>
      <c r="E1844" s="343">
        <f t="shared" si="28"/>
        <v>0.371</v>
      </c>
    </row>
    <row r="1845" spans="1:5" ht="15.75" thickBot="1" x14ac:dyDescent="0.3">
      <c r="A1845" s="135" t="s">
        <v>4484</v>
      </c>
      <c r="B1845" s="135" t="s">
        <v>781</v>
      </c>
      <c r="C1845" s="135" t="s">
        <v>781</v>
      </c>
      <c r="D1845" s="135">
        <v>3</v>
      </c>
      <c r="E1845" s="343">
        <f t="shared" si="28"/>
        <v>0.371</v>
      </c>
    </row>
    <row r="1846" spans="1:5" ht="15.75" thickBot="1" x14ac:dyDescent="0.3">
      <c r="A1846" s="135" t="s">
        <v>4483</v>
      </c>
      <c r="B1846" s="135" t="s">
        <v>781</v>
      </c>
      <c r="C1846" s="135" t="s">
        <v>781</v>
      </c>
      <c r="D1846" s="135">
        <v>3</v>
      </c>
      <c r="E1846" s="343">
        <f t="shared" si="28"/>
        <v>0.371</v>
      </c>
    </row>
    <row r="1847" spans="1:5" ht="15.75" thickBot="1" x14ac:dyDescent="0.3">
      <c r="A1847" s="135" t="s">
        <v>4482</v>
      </c>
      <c r="B1847" s="135" t="s">
        <v>781</v>
      </c>
      <c r="C1847" s="135" t="s">
        <v>781</v>
      </c>
      <c r="D1847" s="135">
        <v>3</v>
      </c>
      <c r="E1847" s="343">
        <f t="shared" si="28"/>
        <v>0.371</v>
      </c>
    </row>
    <row r="1848" spans="1:5" ht="15.75" thickBot="1" x14ac:dyDescent="0.3">
      <c r="A1848" s="135" t="s">
        <v>4481</v>
      </c>
      <c r="B1848" s="135" t="s">
        <v>781</v>
      </c>
      <c r="C1848" s="135" t="s">
        <v>781</v>
      </c>
      <c r="D1848" s="135">
        <v>3</v>
      </c>
      <c r="E1848" s="343">
        <f t="shared" si="28"/>
        <v>0.371</v>
      </c>
    </row>
    <row r="1849" spans="1:5" ht="15.75" thickBot="1" x14ac:dyDescent="0.3">
      <c r="A1849" s="135" t="s">
        <v>4480</v>
      </c>
      <c r="B1849" s="135" t="s">
        <v>781</v>
      </c>
      <c r="C1849" s="135" t="s">
        <v>781</v>
      </c>
      <c r="D1849" s="135">
        <v>3</v>
      </c>
      <c r="E1849" s="343">
        <f t="shared" si="28"/>
        <v>0.371</v>
      </c>
    </row>
    <row r="1850" spans="1:5" ht="15.75" thickBot="1" x14ac:dyDescent="0.3">
      <c r="A1850" s="135" t="s">
        <v>4479</v>
      </c>
      <c r="B1850" s="135" t="s">
        <v>781</v>
      </c>
      <c r="C1850" s="135" t="s">
        <v>781</v>
      </c>
      <c r="D1850" s="135">
        <v>3</v>
      </c>
      <c r="E1850" s="343">
        <f t="shared" si="28"/>
        <v>0.371</v>
      </c>
    </row>
    <row r="1851" spans="1:5" ht="15.75" thickBot="1" x14ac:dyDescent="0.3">
      <c r="A1851" s="135" t="s">
        <v>4478</v>
      </c>
      <c r="B1851" s="135" t="s">
        <v>781</v>
      </c>
      <c r="C1851" s="135" t="s">
        <v>781</v>
      </c>
      <c r="D1851" s="135">
        <v>3</v>
      </c>
      <c r="E1851" s="343">
        <f t="shared" si="28"/>
        <v>0.371</v>
      </c>
    </row>
    <row r="1852" spans="1:5" ht="15.75" thickBot="1" x14ac:dyDescent="0.3">
      <c r="A1852" s="135" t="s">
        <v>4477</v>
      </c>
      <c r="B1852" s="135" t="s">
        <v>1079</v>
      </c>
      <c r="C1852" s="135" t="s">
        <v>781</v>
      </c>
      <c r="D1852" s="135">
        <v>3</v>
      </c>
      <c r="E1852" s="343">
        <f t="shared" si="28"/>
        <v>0.371</v>
      </c>
    </row>
    <row r="1853" spans="1:5" ht="15.75" thickBot="1" x14ac:dyDescent="0.3">
      <c r="A1853" s="135" t="s">
        <v>4476</v>
      </c>
      <c r="B1853" s="135" t="s">
        <v>781</v>
      </c>
      <c r="C1853" s="135" t="s">
        <v>781</v>
      </c>
      <c r="D1853" s="135">
        <v>3</v>
      </c>
      <c r="E1853" s="343">
        <f t="shared" si="28"/>
        <v>0.371</v>
      </c>
    </row>
    <row r="1854" spans="1:5" ht="15.75" thickBot="1" x14ac:dyDescent="0.3">
      <c r="A1854" s="135" t="s">
        <v>4475</v>
      </c>
      <c r="B1854" s="135" t="s">
        <v>781</v>
      </c>
      <c r="C1854" s="135" t="s">
        <v>781</v>
      </c>
      <c r="D1854" s="135">
        <v>3</v>
      </c>
      <c r="E1854" s="343">
        <f t="shared" si="28"/>
        <v>0.371</v>
      </c>
    </row>
    <row r="1855" spans="1:5" ht="15.75" thickBot="1" x14ac:dyDescent="0.3">
      <c r="A1855" s="135" t="s">
        <v>4474</v>
      </c>
      <c r="B1855" s="135" t="s">
        <v>781</v>
      </c>
      <c r="C1855" s="135" t="s">
        <v>781</v>
      </c>
      <c r="D1855" s="135">
        <v>3</v>
      </c>
      <c r="E1855" s="343">
        <f t="shared" si="28"/>
        <v>0.371</v>
      </c>
    </row>
    <row r="1856" spans="1:5" ht="15.75" thickBot="1" x14ac:dyDescent="0.3">
      <c r="A1856" s="135" t="s">
        <v>4473</v>
      </c>
      <c r="B1856" s="135" t="s">
        <v>781</v>
      </c>
      <c r="C1856" s="135" t="s">
        <v>781</v>
      </c>
      <c r="D1856" s="135">
        <v>3</v>
      </c>
      <c r="E1856" s="343">
        <f t="shared" si="28"/>
        <v>0.371</v>
      </c>
    </row>
    <row r="1857" spans="1:5" ht="15.75" thickBot="1" x14ac:dyDescent="0.3">
      <c r="A1857" s="135" t="s">
        <v>4472</v>
      </c>
      <c r="B1857" s="135" t="s">
        <v>781</v>
      </c>
      <c r="C1857" s="135" t="s">
        <v>781</v>
      </c>
      <c r="D1857" s="135">
        <v>3</v>
      </c>
      <c r="E1857" s="343">
        <f t="shared" si="28"/>
        <v>0.371</v>
      </c>
    </row>
    <row r="1858" spans="1:5" ht="15.75" thickBot="1" x14ac:dyDescent="0.3">
      <c r="A1858" s="135" t="s">
        <v>1676</v>
      </c>
      <c r="B1858" s="135" t="s">
        <v>1079</v>
      </c>
      <c r="C1858" s="135" t="s">
        <v>781</v>
      </c>
      <c r="D1858" s="135">
        <v>3</v>
      </c>
      <c r="E1858" s="343">
        <f t="shared" si="28"/>
        <v>0.371</v>
      </c>
    </row>
    <row r="1859" spans="1:5" ht="15.75" thickBot="1" x14ac:dyDescent="0.3">
      <c r="A1859" s="135" t="s">
        <v>830</v>
      </c>
      <c r="B1859" s="135" t="s">
        <v>1079</v>
      </c>
      <c r="C1859" s="135" t="s">
        <v>781</v>
      </c>
      <c r="D1859" s="135">
        <v>3</v>
      </c>
      <c r="E1859" s="343">
        <f t="shared" si="28"/>
        <v>0.371</v>
      </c>
    </row>
    <row r="1860" spans="1:5" ht="15.75" thickBot="1" x14ac:dyDescent="0.3">
      <c r="A1860" s="135" t="s">
        <v>4471</v>
      </c>
      <c r="B1860" s="135" t="s">
        <v>559</v>
      </c>
      <c r="C1860" s="135" t="s">
        <v>781</v>
      </c>
      <c r="D1860" s="135">
        <v>3</v>
      </c>
      <c r="E1860" s="343">
        <f t="shared" si="28"/>
        <v>0.371</v>
      </c>
    </row>
    <row r="1861" spans="1:5" ht="15.75" thickBot="1" x14ac:dyDescent="0.3">
      <c r="A1861" s="135" t="s">
        <v>4470</v>
      </c>
      <c r="B1861" s="135" t="s">
        <v>559</v>
      </c>
      <c r="C1861" s="135" t="s">
        <v>781</v>
      </c>
      <c r="D1861" s="135">
        <v>3</v>
      </c>
      <c r="E1861" s="343">
        <f t="shared" si="28"/>
        <v>0.371</v>
      </c>
    </row>
    <row r="1862" spans="1:5" ht="15.75" thickBot="1" x14ac:dyDescent="0.3">
      <c r="A1862" s="135" t="s">
        <v>2962</v>
      </c>
      <c r="B1862" s="135" t="s">
        <v>559</v>
      </c>
      <c r="C1862" s="135" t="s">
        <v>781</v>
      </c>
      <c r="D1862" s="135">
        <v>3</v>
      </c>
      <c r="E1862" s="343">
        <f t="shared" si="28"/>
        <v>0.371</v>
      </c>
    </row>
    <row r="1863" spans="1:5" ht="15.75" thickBot="1" x14ac:dyDescent="0.3">
      <c r="A1863" s="135" t="s">
        <v>4469</v>
      </c>
      <c r="B1863" s="135" t="s">
        <v>559</v>
      </c>
      <c r="C1863" s="135" t="s">
        <v>781</v>
      </c>
      <c r="D1863" s="135">
        <v>3</v>
      </c>
      <c r="E1863" s="343">
        <f t="shared" ref="E1863:E1926" si="29">_xlfn.PERCENTRANK.INC(D$5:D$3125,D1863)</f>
        <v>0.371</v>
      </c>
    </row>
    <row r="1864" spans="1:5" ht="15.75" thickBot="1" x14ac:dyDescent="0.3">
      <c r="A1864" s="135" t="s">
        <v>4468</v>
      </c>
      <c r="B1864" s="135" t="s">
        <v>559</v>
      </c>
      <c r="C1864" s="135" t="s">
        <v>781</v>
      </c>
      <c r="D1864" s="135">
        <v>3</v>
      </c>
      <c r="E1864" s="343">
        <f t="shared" si="29"/>
        <v>0.371</v>
      </c>
    </row>
    <row r="1865" spans="1:5" ht="15.75" thickBot="1" x14ac:dyDescent="0.3">
      <c r="A1865" s="135" t="s">
        <v>4212</v>
      </c>
      <c r="B1865" s="135" t="s">
        <v>592</v>
      </c>
      <c r="C1865" s="135" t="s">
        <v>781</v>
      </c>
      <c r="D1865" s="135">
        <v>3</v>
      </c>
      <c r="E1865" s="343">
        <f t="shared" si="29"/>
        <v>0.371</v>
      </c>
    </row>
    <row r="1866" spans="1:5" ht="15.75" thickBot="1" x14ac:dyDescent="0.3">
      <c r="A1866" s="135" t="s">
        <v>1190</v>
      </c>
      <c r="B1866" s="135" t="s">
        <v>592</v>
      </c>
      <c r="C1866" s="135" t="s">
        <v>781</v>
      </c>
      <c r="D1866" s="135">
        <v>3</v>
      </c>
      <c r="E1866" s="343">
        <f t="shared" si="29"/>
        <v>0.371</v>
      </c>
    </row>
    <row r="1867" spans="1:5" ht="15.75" thickBot="1" x14ac:dyDescent="0.3">
      <c r="A1867" s="135" t="s">
        <v>4467</v>
      </c>
      <c r="B1867" s="135" t="s">
        <v>592</v>
      </c>
      <c r="C1867" s="135" t="s">
        <v>781</v>
      </c>
      <c r="D1867" s="135">
        <v>3</v>
      </c>
      <c r="E1867" s="343">
        <f t="shared" si="29"/>
        <v>0.371</v>
      </c>
    </row>
    <row r="1868" spans="1:5" ht="15.75" thickBot="1" x14ac:dyDescent="0.3">
      <c r="A1868" s="135" t="s">
        <v>4466</v>
      </c>
      <c r="B1868" s="135" t="s">
        <v>589</v>
      </c>
      <c r="C1868" s="135" t="s">
        <v>781</v>
      </c>
      <c r="D1868" s="135">
        <v>3</v>
      </c>
      <c r="E1868" s="343">
        <f t="shared" si="29"/>
        <v>0.371</v>
      </c>
    </row>
    <row r="1869" spans="1:5" ht="15.75" thickBot="1" x14ac:dyDescent="0.3">
      <c r="A1869" s="135" t="s">
        <v>4465</v>
      </c>
      <c r="B1869" s="135" t="s">
        <v>589</v>
      </c>
      <c r="C1869" s="135" t="s">
        <v>781</v>
      </c>
      <c r="D1869" s="135">
        <v>3</v>
      </c>
      <c r="E1869" s="343">
        <f t="shared" si="29"/>
        <v>0.371</v>
      </c>
    </row>
    <row r="1870" spans="1:5" ht="15.75" thickBot="1" x14ac:dyDescent="0.3">
      <c r="A1870" s="135" t="s">
        <v>4464</v>
      </c>
      <c r="B1870" s="135" t="s">
        <v>589</v>
      </c>
      <c r="C1870" s="135" t="s">
        <v>781</v>
      </c>
      <c r="D1870" s="135">
        <v>3</v>
      </c>
      <c r="E1870" s="343">
        <f t="shared" si="29"/>
        <v>0.371</v>
      </c>
    </row>
    <row r="1871" spans="1:5" ht="15.75" thickBot="1" x14ac:dyDescent="0.3">
      <c r="A1871" s="135" t="s">
        <v>4463</v>
      </c>
      <c r="B1871" s="135" t="s">
        <v>781</v>
      </c>
      <c r="C1871" s="135" t="s">
        <v>781</v>
      </c>
      <c r="D1871" s="135">
        <v>3</v>
      </c>
      <c r="E1871" s="343">
        <f t="shared" si="29"/>
        <v>0.371</v>
      </c>
    </row>
    <row r="1872" spans="1:5" ht="15.75" thickBot="1" x14ac:dyDescent="0.3">
      <c r="A1872" s="135" t="s">
        <v>4462</v>
      </c>
      <c r="B1872" s="135" t="s">
        <v>781</v>
      </c>
      <c r="C1872" s="135" t="s">
        <v>781</v>
      </c>
      <c r="D1872" s="135">
        <v>3</v>
      </c>
      <c r="E1872" s="343">
        <f t="shared" si="29"/>
        <v>0.371</v>
      </c>
    </row>
    <row r="1873" spans="1:5" ht="15.75" thickBot="1" x14ac:dyDescent="0.3">
      <c r="A1873" s="135" t="s">
        <v>4461</v>
      </c>
      <c r="B1873" s="135" t="s">
        <v>781</v>
      </c>
      <c r="C1873" s="135" t="s">
        <v>781</v>
      </c>
      <c r="D1873" s="135">
        <v>3</v>
      </c>
      <c r="E1873" s="343">
        <f t="shared" si="29"/>
        <v>0.371</v>
      </c>
    </row>
    <row r="1874" spans="1:5" ht="15.75" thickBot="1" x14ac:dyDescent="0.3">
      <c r="A1874" s="135" t="s">
        <v>4460</v>
      </c>
      <c r="B1874" s="135" t="s">
        <v>781</v>
      </c>
      <c r="C1874" s="135" t="s">
        <v>781</v>
      </c>
      <c r="D1874" s="135">
        <v>3</v>
      </c>
      <c r="E1874" s="343">
        <f t="shared" si="29"/>
        <v>0.371</v>
      </c>
    </row>
    <row r="1875" spans="1:5" ht="15.75" thickBot="1" x14ac:dyDescent="0.3">
      <c r="A1875" s="135" t="s">
        <v>2344</v>
      </c>
      <c r="B1875" s="135" t="s">
        <v>560</v>
      </c>
      <c r="C1875" s="135" t="s">
        <v>781</v>
      </c>
      <c r="D1875" s="135">
        <v>3</v>
      </c>
      <c r="E1875" s="343">
        <f t="shared" si="29"/>
        <v>0.371</v>
      </c>
    </row>
    <row r="1876" spans="1:5" ht="15.75" thickBot="1" x14ac:dyDescent="0.3">
      <c r="A1876" s="135" t="s">
        <v>1467</v>
      </c>
      <c r="B1876" s="135" t="s">
        <v>560</v>
      </c>
      <c r="C1876" s="135" t="s">
        <v>781</v>
      </c>
      <c r="D1876" s="135">
        <v>3</v>
      </c>
      <c r="E1876" s="343">
        <f t="shared" si="29"/>
        <v>0.371</v>
      </c>
    </row>
    <row r="1877" spans="1:5" ht="15.75" thickBot="1" x14ac:dyDescent="0.3">
      <c r="A1877" s="135" t="s">
        <v>1197</v>
      </c>
      <c r="B1877" s="135" t="s">
        <v>702</v>
      </c>
      <c r="C1877" s="135" t="s">
        <v>781</v>
      </c>
      <c r="D1877" s="135">
        <v>3</v>
      </c>
      <c r="E1877" s="343">
        <f t="shared" si="29"/>
        <v>0.371</v>
      </c>
    </row>
    <row r="1878" spans="1:5" ht="15.75" thickBot="1" x14ac:dyDescent="0.3">
      <c r="A1878" s="135" t="s">
        <v>4459</v>
      </c>
      <c r="B1878" s="135" t="s">
        <v>781</v>
      </c>
      <c r="C1878" s="135" t="s">
        <v>781</v>
      </c>
      <c r="D1878" s="135">
        <v>3</v>
      </c>
      <c r="E1878" s="343">
        <f t="shared" si="29"/>
        <v>0.371</v>
      </c>
    </row>
    <row r="1879" spans="1:5" ht="15.75" thickBot="1" x14ac:dyDescent="0.3">
      <c r="A1879" s="135" t="s">
        <v>4458</v>
      </c>
      <c r="B1879" s="135" t="s">
        <v>781</v>
      </c>
      <c r="C1879" s="135" t="s">
        <v>781</v>
      </c>
      <c r="D1879" s="135">
        <v>3</v>
      </c>
      <c r="E1879" s="343">
        <f t="shared" si="29"/>
        <v>0.371</v>
      </c>
    </row>
    <row r="1880" spans="1:5" ht="15.75" thickBot="1" x14ac:dyDescent="0.3">
      <c r="A1880" s="135" t="s">
        <v>959</v>
      </c>
      <c r="B1880" s="135" t="s">
        <v>702</v>
      </c>
      <c r="C1880" s="135" t="s">
        <v>781</v>
      </c>
      <c r="D1880" s="135">
        <v>3</v>
      </c>
      <c r="E1880" s="343">
        <f t="shared" si="29"/>
        <v>0.371</v>
      </c>
    </row>
    <row r="1881" spans="1:5" ht="15.75" thickBot="1" x14ac:dyDescent="0.3">
      <c r="A1881" s="135" t="s">
        <v>4457</v>
      </c>
      <c r="B1881" s="135" t="s">
        <v>718</v>
      </c>
      <c r="C1881" s="135" t="s">
        <v>781</v>
      </c>
      <c r="D1881" s="135">
        <v>3</v>
      </c>
      <c r="E1881" s="343">
        <f t="shared" si="29"/>
        <v>0.371</v>
      </c>
    </row>
    <row r="1882" spans="1:5" ht="15.75" thickBot="1" x14ac:dyDescent="0.3">
      <c r="A1882" s="135" t="s">
        <v>1136</v>
      </c>
      <c r="B1882" s="135" t="s">
        <v>718</v>
      </c>
      <c r="C1882" s="135" t="s">
        <v>781</v>
      </c>
      <c r="D1882" s="135">
        <v>3</v>
      </c>
      <c r="E1882" s="343">
        <f t="shared" si="29"/>
        <v>0.371</v>
      </c>
    </row>
    <row r="1883" spans="1:5" ht="15.75" thickBot="1" x14ac:dyDescent="0.3">
      <c r="A1883" s="135" t="s">
        <v>4456</v>
      </c>
      <c r="B1883" s="135" t="s">
        <v>718</v>
      </c>
      <c r="C1883" s="135" t="s">
        <v>781</v>
      </c>
      <c r="D1883" s="135">
        <v>3</v>
      </c>
      <c r="E1883" s="343">
        <f t="shared" si="29"/>
        <v>0.371</v>
      </c>
    </row>
    <row r="1884" spans="1:5" ht="15.75" thickBot="1" x14ac:dyDescent="0.3">
      <c r="A1884" s="135" t="s">
        <v>4455</v>
      </c>
      <c r="B1884" s="135" t="s">
        <v>781</v>
      </c>
      <c r="C1884" s="135" t="s">
        <v>781</v>
      </c>
      <c r="D1884" s="135">
        <v>3</v>
      </c>
      <c r="E1884" s="343">
        <f t="shared" si="29"/>
        <v>0.371</v>
      </c>
    </row>
    <row r="1885" spans="1:5" ht="15.75" thickBot="1" x14ac:dyDescent="0.3">
      <c r="A1885" s="135" t="s">
        <v>880</v>
      </c>
      <c r="B1885" s="135" t="s">
        <v>718</v>
      </c>
      <c r="C1885" s="135" t="s">
        <v>781</v>
      </c>
      <c r="D1885" s="135">
        <v>3</v>
      </c>
      <c r="E1885" s="343">
        <f t="shared" si="29"/>
        <v>0.371</v>
      </c>
    </row>
    <row r="1886" spans="1:5" ht="15.75" thickBot="1" x14ac:dyDescent="0.3">
      <c r="A1886" s="135" t="s">
        <v>4454</v>
      </c>
      <c r="B1886" s="135" t="s">
        <v>718</v>
      </c>
      <c r="C1886" s="135" t="s">
        <v>781</v>
      </c>
      <c r="D1886" s="135">
        <v>3</v>
      </c>
      <c r="E1886" s="343">
        <f t="shared" si="29"/>
        <v>0.371</v>
      </c>
    </row>
    <row r="1887" spans="1:5" ht="15.75" thickBot="1" x14ac:dyDescent="0.3">
      <c r="A1887" s="135" t="s">
        <v>4453</v>
      </c>
      <c r="B1887" s="135" t="s">
        <v>781</v>
      </c>
      <c r="C1887" s="135" t="s">
        <v>781</v>
      </c>
      <c r="D1887" s="135">
        <v>3</v>
      </c>
      <c r="E1887" s="343">
        <f t="shared" si="29"/>
        <v>0.371</v>
      </c>
    </row>
    <row r="1888" spans="1:5" ht="15.75" thickBot="1" x14ac:dyDescent="0.3">
      <c r="A1888" s="135" t="s">
        <v>4452</v>
      </c>
      <c r="B1888" s="135" t="s">
        <v>781</v>
      </c>
      <c r="C1888" s="135" t="s">
        <v>781</v>
      </c>
      <c r="D1888" s="135">
        <v>3</v>
      </c>
      <c r="E1888" s="343">
        <f t="shared" si="29"/>
        <v>0.371</v>
      </c>
    </row>
    <row r="1889" spans="1:5" ht="15.75" thickBot="1" x14ac:dyDescent="0.3">
      <c r="A1889" s="135" t="s">
        <v>4451</v>
      </c>
      <c r="B1889" s="135" t="s">
        <v>781</v>
      </c>
      <c r="C1889" s="135" t="s">
        <v>781</v>
      </c>
      <c r="D1889" s="135">
        <v>3</v>
      </c>
      <c r="E1889" s="343">
        <f t="shared" si="29"/>
        <v>0.371</v>
      </c>
    </row>
    <row r="1890" spans="1:5" ht="15.75" thickBot="1" x14ac:dyDescent="0.3">
      <c r="A1890" s="135" t="s">
        <v>4450</v>
      </c>
      <c r="B1890" s="135" t="s">
        <v>1700</v>
      </c>
      <c r="C1890" s="135" t="s">
        <v>781</v>
      </c>
      <c r="D1890" s="135">
        <v>3</v>
      </c>
      <c r="E1890" s="343">
        <f t="shared" si="29"/>
        <v>0.371</v>
      </c>
    </row>
    <row r="1891" spans="1:5" ht="15.75" thickBot="1" x14ac:dyDescent="0.3">
      <c r="A1891" s="135" t="s">
        <v>1934</v>
      </c>
      <c r="B1891" s="135" t="s">
        <v>611</v>
      </c>
      <c r="C1891" s="135" t="s">
        <v>1700</v>
      </c>
      <c r="D1891" s="135">
        <v>3</v>
      </c>
      <c r="E1891" s="343">
        <f t="shared" si="29"/>
        <v>0.371</v>
      </c>
    </row>
    <row r="1892" spans="1:5" ht="15.75" thickBot="1" x14ac:dyDescent="0.3">
      <c r="A1892" s="135" t="s">
        <v>4449</v>
      </c>
      <c r="B1892" s="135" t="s">
        <v>611</v>
      </c>
      <c r="C1892" s="135" t="s">
        <v>781</v>
      </c>
      <c r="D1892" s="135">
        <v>3</v>
      </c>
      <c r="E1892" s="343">
        <f t="shared" si="29"/>
        <v>0.371</v>
      </c>
    </row>
    <row r="1893" spans="1:5" ht="15.75" thickBot="1" x14ac:dyDescent="0.3">
      <c r="A1893" s="135" t="s">
        <v>4448</v>
      </c>
      <c r="B1893" s="135" t="s">
        <v>611</v>
      </c>
      <c r="C1893" s="135" t="s">
        <v>781</v>
      </c>
      <c r="D1893" s="135">
        <v>3</v>
      </c>
      <c r="E1893" s="343">
        <f t="shared" si="29"/>
        <v>0.371</v>
      </c>
    </row>
    <row r="1894" spans="1:5" ht="15.75" thickBot="1" x14ac:dyDescent="0.3">
      <c r="A1894" s="135" t="s">
        <v>4447</v>
      </c>
      <c r="B1894" s="135" t="s">
        <v>589</v>
      </c>
      <c r="C1894" s="135" t="s">
        <v>781</v>
      </c>
      <c r="D1894" s="135">
        <v>3</v>
      </c>
      <c r="E1894" s="343">
        <f t="shared" si="29"/>
        <v>0.371</v>
      </c>
    </row>
    <row r="1895" spans="1:5" ht="15.75" thickBot="1" x14ac:dyDescent="0.3">
      <c r="A1895" s="135" t="s">
        <v>4446</v>
      </c>
      <c r="B1895" s="135" t="s">
        <v>781</v>
      </c>
      <c r="C1895" s="135" t="s">
        <v>781</v>
      </c>
      <c r="D1895" s="135">
        <v>3</v>
      </c>
      <c r="E1895" s="343">
        <f t="shared" si="29"/>
        <v>0.371</v>
      </c>
    </row>
    <row r="1896" spans="1:5" ht="15.75" thickBot="1" x14ac:dyDescent="0.3">
      <c r="A1896" s="135" t="s">
        <v>1642</v>
      </c>
      <c r="B1896" s="135" t="s">
        <v>1228</v>
      </c>
      <c r="C1896" s="135" t="s">
        <v>781</v>
      </c>
      <c r="D1896" s="135">
        <v>3</v>
      </c>
      <c r="E1896" s="343">
        <f t="shared" si="29"/>
        <v>0.371</v>
      </c>
    </row>
    <row r="1897" spans="1:5" ht="15.75" thickBot="1" x14ac:dyDescent="0.3">
      <c r="A1897" s="135" t="s">
        <v>4445</v>
      </c>
      <c r="B1897" s="135" t="s">
        <v>1228</v>
      </c>
      <c r="C1897" s="135" t="s">
        <v>781</v>
      </c>
      <c r="D1897" s="135">
        <v>3</v>
      </c>
      <c r="E1897" s="343">
        <f t="shared" si="29"/>
        <v>0.371</v>
      </c>
    </row>
    <row r="1898" spans="1:5" ht="15.75" thickBot="1" x14ac:dyDescent="0.3">
      <c r="A1898" s="135" t="s">
        <v>4444</v>
      </c>
      <c r="B1898" s="135" t="s">
        <v>781</v>
      </c>
      <c r="C1898" s="135" t="s">
        <v>781</v>
      </c>
      <c r="D1898" s="135">
        <v>3</v>
      </c>
      <c r="E1898" s="343">
        <f t="shared" si="29"/>
        <v>0.371</v>
      </c>
    </row>
    <row r="1899" spans="1:5" ht="15.75" thickBot="1" x14ac:dyDescent="0.3">
      <c r="A1899" s="135" t="s">
        <v>4443</v>
      </c>
      <c r="B1899" s="135" t="s">
        <v>781</v>
      </c>
      <c r="C1899" s="135" t="s">
        <v>781</v>
      </c>
      <c r="D1899" s="135">
        <v>3</v>
      </c>
      <c r="E1899" s="343">
        <f t="shared" si="29"/>
        <v>0.371</v>
      </c>
    </row>
    <row r="1900" spans="1:5" ht="15.75" thickBot="1" x14ac:dyDescent="0.3">
      <c r="A1900" s="135" t="s">
        <v>4442</v>
      </c>
      <c r="B1900" s="135" t="s">
        <v>781</v>
      </c>
      <c r="C1900" s="135" t="s">
        <v>781</v>
      </c>
      <c r="D1900" s="135">
        <v>3</v>
      </c>
      <c r="E1900" s="343">
        <f t="shared" si="29"/>
        <v>0.371</v>
      </c>
    </row>
    <row r="1901" spans="1:5" ht="15.75" thickBot="1" x14ac:dyDescent="0.3">
      <c r="A1901" s="135" t="s">
        <v>4441</v>
      </c>
      <c r="B1901" s="135" t="s">
        <v>781</v>
      </c>
      <c r="C1901" s="135" t="s">
        <v>781</v>
      </c>
      <c r="D1901" s="135">
        <v>3</v>
      </c>
      <c r="E1901" s="343">
        <f t="shared" si="29"/>
        <v>0.371</v>
      </c>
    </row>
    <row r="1902" spans="1:5" ht="15.75" thickBot="1" x14ac:dyDescent="0.3">
      <c r="A1902" s="135" t="s">
        <v>4440</v>
      </c>
      <c r="B1902" s="135" t="s">
        <v>781</v>
      </c>
      <c r="C1902" s="135" t="s">
        <v>781</v>
      </c>
      <c r="D1902" s="135">
        <v>3</v>
      </c>
      <c r="E1902" s="343">
        <f t="shared" si="29"/>
        <v>0.371</v>
      </c>
    </row>
    <row r="1903" spans="1:5" ht="15.75" thickBot="1" x14ac:dyDescent="0.3">
      <c r="A1903" s="135" t="s">
        <v>4439</v>
      </c>
      <c r="B1903" s="135" t="s">
        <v>677</v>
      </c>
      <c r="C1903" s="135" t="s">
        <v>781</v>
      </c>
      <c r="D1903" s="135">
        <v>3</v>
      </c>
      <c r="E1903" s="343">
        <f t="shared" si="29"/>
        <v>0.371</v>
      </c>
    </row>
    <row r="1904" spans="1:5" ht="15.75" thickBot="1" x14ac:dyDescent="0.3">
      <c r="A1904" s="135" t="s">
        <v>4438</v>
      </c>
      <c r="B1904" s="135" t="s">
        <v>781</v>
      </c>
      <c r="C1904" s="135" t="s">
        <v>781</v>
      </c>
      <c r="D1904" s="135">
        <v>3</v>
      </c>
      <c r="E1904" s="343">
        <f t="shared" si="29"/>
        <v>0.371</v>
      </c>
    </row>
    <row r="1905" spans="1:5" ht="15.75" thickBot="1" x14ac:dyDescent="0.3">
      <c r="A1905" s="135" t="s">
        <v>4437</v>
      </c>
      <c r="B1905" s="135" t="s">
        <v>631</v>
      </c>
      <c r="C1905" s="135" t="s">
        <v>781</v>
      </c>
      <c r="D1905" s="135">
        <v>3</v>
      </c>
      <c r="E1905" s="343">
        <f t="shared" si="29"/>
        <v>0.371</v>
      </c>
    </row>
    <row r="1906" spans="1:5" ht="15.75" thickBot="1" x14ac:dyDescent="0.3">
      <c r="A1906" s="135" t="s">
        <v>1807</v>
      </c>
      <c r="B1906" s="135" t="s">
        <v>589</v>
      </c>
      <c r="C1906" s="135" t="s">
        <v>781</v>
      </c>
      <c r="D1906" s="135">
        <v>3</v>
      </c>
      <c r="E1906" s="343">
        <f t="shared" si="29"/>
        <v>0.371</v>
      </c>
    </row>
    <row r="1907" spans="1:5" ht="15.75" thickBot="1" x14ac:dyDescent="0.3">
      <c r="A1907" s="135" t="s">
        <v>4436</v>
      </c>
      <c r="B1907" s="135" t="s">
        <v>781</v>
      </c>
      <c r="C1907" s="135" t="s">
        <v>781</v>
      </c>
      <c r="D1907" s="135">
        <v>3</v>
      </c>
      <c r="E1907" s="343">
        <f t="shared" si="29"/>
        <v>0.371</v>
      </c>
    </row>
    <row r="1908" spans="1:5" ht="15.75" thickBot="1" x14ac:dyDescent="0.3">
      <c r="A1908" s="135" t="s">
        <v>4435</v>
      </c>
      <c r="B1908" s="135" t="s">
        <v>781</v>
      </c>
      <c r="C1908" s="135" t="s">
        <v>781</v>
      </c>
      <c r="D1908" s="135">
        <v>3</v>
      </c>
      <c r="E1908" s="343">
        <f t="shared" si="29"/>
        <v>0.371</v>
      </c>
    </row>
    <row r="1909" spans="1:5" ht="15.75" thickBot="1" x14ac:dyDescent="0.3">
      <c r="A1909" s="135" t="s">
        <v>4434</v>
      </c>
      <c r="B1909" s="135" t="s">
        <v>781</v>
      </c>
      <c r="C1909" s="135" t="s">
        <v>781</v>
      </c>
      <c r="D1909" s="135">
        <v>3</v>
      </c>
      <c r="E1909" s="343">
        <f t="shared" si="29"/>
        <v>0.371</v>
      </c>
    </row>
    <row r="1910" spans="1:5" ht="15.75" thickBot="1" x14ac:dyDescent="0.3">
      <c r="A1910" s="135" t="s">
        <v>4433</v>
      </c>
      <c r="B1910" s="135" t="s">
        <v>781</v>
      </c>
      <c r="C1910" s="135" t="s">
        <v>781</v>
      </c>
      <c r="D1910" s="135">
        <v>3</v>
      </c>
      <c r="E1910" s="343">
        <f t="shared" si="29"/>
        <v>0.371</v>
      </c>
    </row>
    <row r="1911" spans="1:5" ht="15.75" thickBot="1" x14ac:dyDescent="0.3">
      <c r="A1911" s="135" t="s">
        <v>4432</v>
      </c>
      <c r="B1911" s="135" t="s">
        <v>781</v>
      </c>
      <c r="C1911" s="135" t="s">
        <v>781</v>
      </c>
      <c r="D1911" s="135">
        <v>3</v>
      </c>
      <c r="E1911" s="343">
        <f t="shared" si="29"/>
        <v>0.371</v>
      </c>
    </row>
    <row r="1912" spans="1:5" ht="15.75" thickBot="1" x14ac:dyDescent="0.3">
      <c r="A1912" s="135" t="s">
        <v>299</v>
      </c>
      <c r="B1912" s="135" t="s">
        <v>603</v>
      </c>
      <c r="C1912" s="135" t="s">
        <v>781</v>
      </c>
      <c r="D1912" s="135">
        <v>3</v>
      </c>
      <c r="E1912" s="343">
        <f t="shared" si="29"/>
        <v>0.371</v>
      </c>
    </row>
    <row r="1913" spans="1:5" ht="15.75" thickBot="1" x14ac:dyDescent="0.3">
      <c r="A1913" s="135" t="s">
        <v>4431</v>
      </c>
      <c r="B1913" s="135" t="s">
        <v>781</v>
      </c>
      <c r="C1913" s="135" t="s">
        <v>781</v>
      </c>
      <c r="D1913" s="135">
        <v>3</v>
      </c>
      <c r="E1913" s="343">
        <f t="shared" si="29"/>
        <v>0.371</v>
      </c>
    </row>
    <row r="1914" spans="1:5" ht="15.75" thickBot="1" x14ac:dyDescent="0.3">
      <c r="A1914" s="135" t="s">
        <v>1433</v>
      </c>
      <c r="B1914" s="135" t="s">
        <v>603</v>
      </c>
      <c r="C1914" s="135" t="s">
        <v>781</v>
      </c>
      <c r="D1914" s="135">
        <v>3</v>
      </c>
      <c r="E1914" s="343">
        <f t="shared" si="29"/>
        <v>0.371</v>
      </c>
    </row>
    <row r="1915" spans="1:5" ht="15.75" thickBot="1" x14ac:dyDescent="0.3">
      <c r="A1915" s="135" t="s">
        <v>4430</v>
      </c>
      <c r="B1915" s="135" t="s">
        <v>781</v>
      </c>
      <c r="C1915" s="135" t="s">
        <v>781</v>
      </c>
      <c r="D1915" s="135">
        <v>3</v>
      </c>
      <c r="E1915" s="343">
        <f t="shared" si="29"/>
        <v>0.371</v>
      </c>
    </row>
    <row r="1916" spans="1:5" ht="15.75" thickBot="1" x14ac:dyDescent="0.3">
      <c r="A1916" s="135" t="s">
        <v>4020</v>
      </c>
      <c r="B1916" s="135" t="s">
        <v>603</v>
      </c>
      <c r="C1916" s="135" t="s">
        <v>781</v>
      </c>
      <c r="D1916" s="135">
        <v>3</v>
      </c>
      <c r="E1916" s="343">
        <f t="shared" si="29"/>
        <v>0.371</v>
      </c>
    </row>
    <row r="1917" spans="1:5" ht="15.75" thickBot="1" x14ac:dyDescent="0.3">
      <c r="A1917" s="135" t="s">
        <v>2917</v>
      </c>
      <c r="B1917" s="135" t="s">
        <v>603</v>
      </c>
      <c r="C1917" s="135" t="s">
        <v>781</v>
      </c>
      <c r="D1917" s="135">
        <v>3</v>
      </c>
      <c r="E1917" s="343">
        <f t="shared" si="29"/>
        <v>0.371</v>
      </c>
    </row>
    <row r="1918" spans="1:5" ht="15.75" thickBot="1" x14ac:dyDescent="0.3">
      <c r="A1918" s="135" t="s">
        <v>4429</v>
      </c>
      <c r="B1918" s="135" t="s">
        <v>781</v>
      </c>
      <c r="C1918" s="135" t="s">
        <v>781</v>
      </c>
      <c r="D1918" s="135">
        <v>3</v>
      </c>
      <c r="E1918" s="343">
        <f t="shared" si="29"/>
        <v>0.371</v>
      </c>
    </row>
    <row r="1919" spans="1:5" ht="15.75" thickBot="1" x14ac:dyDescent="0.3">
      <c r="A1919" s="135" t="s">
        <v>4428</v>
      </c>
      <c r="B1919" s="135" t="s">
        <v>781</v>
      </c>
      <c r="C1919" s="135" t="s">
        <v>781</v>
      </c>
      <c r="D1919" s="135">
        <v>3</v>
      </c>
      <c r="E1919" s="343">
        <f t="shared" si="29"/>
        <v>0.371</v>
      </c>
    </row>
    <row r="1920" spans="1:5" ht="15.75" thickBot="1" x14ac:dyDescent="0.3">
      <c r="A1920" s="135" t="s">
        <v>2380</v>
      </c>
      <c r="B1920" s="135" t="s">
        <v>706</v>
      </c>
      <c r="C1920" s="135" t="s">
        <v>781</v>
      </c>
      <c r="D1920" s="135">
        <v>3</v>
      </c>
      <c r="E1920" s="343">
        <f t="shared" si="29"/>
        <v>0.371</v>
      </c>
    </row>
    <row r="1921" spans="1:5" ht="15.75" thickBot="1" x14ac:dyDescent="0.3">
      <c r="A1921" s="135" t="s">
        <v>3868</v>
      </c>
      <c r="B1921" s="135" t="s">
        <v>706</v>
      </c>
      <c r="C1921" s="135" t="s">
        <v>781</v>
      </c>
      <c r="D1921" s="135">
        <v>3</v>
      </c>
      <c r="E1921" s="343">
        <f t="shared" si="29"/>
        <v>0.371</v>
      </c>
    </row>
    <row r="1922" spans="1:5" ht="15.75" thickBot="1" x14ac:dyDescent="0.3">
      <c r="A1922" s="135" t="s">
        <v>2379</v>
      </c>
      <c r="B1922" s="135" t="s">
        <v>641</v>
      </c>
      <c r="C1922" s="135" t="s">
        <v>781</v>
      </c>
      <c r="D1922" s="135">
        <v>3</v>
      </c>
      <c r="E1922" s="343">
        <f t="shared" si="29"/>
        <v>0.371</v>
      </c>
    </row>
    <row r="1923" spans="1:5" ht="15.75" thickBot="1" x14ac:dyDescent="0.3">
      <c r="A1923" s="135" t="s">
        <v>1100</v>
      </c>
      <c r="B1923" s="135" t="s">
        <v>641</v>
      </c>
      <c r="C1923" s="135" t="s">
        <v>781</v>
      </c>
      <c r="D1923" s="135">
        <v>3</v>
      </c>
      <c r="E1923" s="343">
        <f t="shared" si="29"/>
        <v>0.371</v>
      </c>
    </row>
    <row r="1924" spans="1:5" ht="15.75" thickBot="1" x14ac:dyDescent="0.3">
      <c r="A1924" s="135" t="s">
        <v>2640</v>
      </c>
      <c r="B1924" s="135" t="s">
        <v>1402</v>
      </c>
      <c r="C1924" s="135" t="s">
        <v>781</v>
      </c>
      <c r="D1924" s="135">
        <v>3</v>
      </c>
      <c r="E1924" s="343">
        <f t="shared" si="29"/>
        <v>0.371</v>
      </c>
    </row>
    <row r="1925" spans="1:5" ht="15.75" thickBot="1" x14ac:dyDescent="0.3">
      <c r="A1925" s="135" t="s">
        <v>4427</v>
      </c>
      <c r="B1925" s="135" t="s">
        <v>699</v>
      </c>
      <c r="C1925" s="135" t="s">
        <v>781</v>
      </c>
      <c r="D1925" s="135">
        <v>3</v>
      </c>
      <c r="E1925" s="343">
        <f t="shared" si="29"/>
        <v>0.371</v>
      </c>
    </row>
    <row r="1926" spans="1:5" ht="15.75" thickBot="1" x14ac:dyDescent="0.3">
      <c r="A1926" s="135" t="s">
        <v>2583</v>
      </c>
      <c r="B1926" s="135" t="s">
        <v>699</v>
      </c>
      <c r="C1926" s="135" t="s">
        <v>781</v>
      </c>
      <c r="D1926" s="135">
        <v>3</v>
      </c>
      <c r="E1926" s="343">
        <f t="shared" si="29"/>
        <v>0.371</v>
      </c>
    </row>
    <row r="1927" spans="1:5" ht="15.75" thickBot="1" x14ac:dyDescent="0.3">
      <c r="A1927" s="135" t="s">
        <v>4020</v>
      </c>
      <c r="B1927" s="135" t="s">
        <v>699</v>
      </c>
      <c r="C1927" s="135" t="s">
        <v>781</v>
      </c>
      <c r="D1927" s="135">
        <v>3</v>
      </c>
      <c r="E1927" s="343">
        <f t="shared" ref="E1927:E1990" si="30">_xlfn.PERCENTRANK.INC(D$5:D$3125,D1927)</f>
        <v>0.371</v>
      </c>
    </row>
    <row r="1928" spans="1:5" ht="15.75" thickBot="1" x14ac:dyDescent="0.3">
      <c r="A1928" s="135" t="s">
        <v>4426</v>
      </c>
      <c r="B1928" s="135" t="s">
        <v>781</v>
      </c>
      <c r="C1928" s="135" t="s">
        <v>781</v>
      </c>
      <c r="D1928" s="135">
        <v>3</v>
      </c>
      <c r="E1928" s="343">
        <f t="shared" si="30"/>
        <v>0.371</v>
      </c>
    </row>
    <row r="1929" spans="1:5" ht="15.75" thickBot="1" x14ac:dyDescent="0.3">
      <c r="A1929" s="135" t="s">
        <v>4425</v>
      </c>
      <c r="B1929" s="135" t="s">
        <v>781</v>
      </c>
      <c r="C1929" s="135" t="s">
        <v>781</v>
      </c>
      <c r="D1929" s="135">
        <v>3</v>
      </c>
      <c r="E1929" s="343">
        <f t="shared" si="30"/>
        <v>0.371</v>
      </c>
    </row>
    <row r="1930" spans="1:5" ht="15.75" thickBot="1" x14ac:dyDescent="0.3">
      <c r="A1930" s="135" t="s">
        <v>4424</v>
      </c>
      <c r="B1930" s="135" t="s">
        <v>781</v>
      </c>
      <c r="C1930" s="135" t="s">
        <v>781</v>
      </c>
      <c r="D1930" s="135">
        <v>3</v>
      </c>
      <c r="E1930" s="343">
        <f t="shared" si="30"/>
        <v>0.371</v>
      </c>
    </row>
    <row r="1931" spans="1:5" ht="15.75" thickBot="1" x14ac:dyDescent="0.3">
      <c r="A1931" s="135" t="s">
        <v>4423</v>
      </c>
      <c r="B1931" s="135" t="s">
        <v>781</v>
      </c>
      <c r="C1931" s="135" t="s">
        <v>781</v>
      </c>
      <c r="D1931" s="135">
        <v>3</v>
      </c>
      <c r="E1931" s="343">
        <f t="shared" si="30"/>
        <v>0.371</v>
      </c>
    </row>
    <row r="1932" spans="1:5" ht="15.75" thickBot="1" x14ac:dyDescent="0.3">
      <c r="A1932" s="135" t="s">
        <v>1100</v>
      </c>
      <c r="B1932" s="135" t="s">
        <v>617</v>
      </c>
      <c r="C1932" s="135" t="s">
        <v>781</v>
      </c>
      <c r="D1932" s="135">
        <v>3</v>
      </c>
      <c r="E1932" s="343">
        <f t="shared" si="30"/>
        <v>0.371</v>
      </c>
    </row>
    <row r="1933" spans="1:5" ht="15.75" thickBot="1" x14ac:dyDescent="0.3">
      <c r="A1933" s="135" t="s">
        <v>4422</v>
      </c>
      <c r="B1933" s="135" t="s">
        <v>617</v>
      </c>
      <c r="C1933" s="135" t="s">
        <v>781</v>
      </c>
      <c r="D1933" s="135">
        <v>3</v>
      </c>
      <c r="E1933" s="343">
        <f t="shared" si="30"/>
        <v>0.371</v>
      </c>
    </row>
    <row r="1934" spans="1:5" ht="15.75" thickBot="1" x14ac:dyDescent="0.3">
      <c r="A1934" s="135" t="s">
        <v>2575</v>
      </c>
      <c r="B1934" s="135" t="s">
        <v>617</v>
      </c>
      <c r="C1934" s="135" t="s">
        <v>781</v>
      </c>
      <c r="D1934" s="135">
        <v>3</v>
      </c>
      <c r="E1934" s="343">
        <f t="shared" si="30"/>
        <v>0.371</v>
      </c>
    </row>
    <row r="1935" spans="1:5" ht="15.75" thickBot="1" x14ac:dyDescent="0.3">
      <c r="A1935" s="135" t="s">
        <v>4421</v>
      </c>
      <c r="B1935" s="135" t="s">
        <v>781</v>
      </c>
      <c r="C1935" s="135" t="s">
        <v>781</v>
      </c>
      <c r="D1935" s="135">
        <v>3</v>
      </c>
      <c r="E1935" s="343">
        <f t="shared" si="30"/>
        <v>0.371</v>
      </c>
    </row>
    <row r="1936" spans="1:5" ht="15.75" thickBot="1" x14ac:dyDescent="0.3">
      <c r="A1936" s="135" t="s">
        <v>4420</v>
      </c>
      <c r="B1936" s="135" t="s">
        <v>781</v>
      </c>
      <c r="C1936" s="135" t="s">
        <v>781</v>
      </c>
      <c r="D1936" s="135">
        <v>3</v>
      </c>
      <c r="E1936" s="343">
        <f t="shared" si="30"/>
        <v>0.371</v>
      </c>
    </row>
    <row r="1937" spans="1:5" ht="15.75" thickBot="1" x14ac:dyDescent="0.3">
      <c r="A1937" s="135" t="s">
        <v>4419</v>
      </c>
      <c r="B1937" s="135" t="s">
        <v>781</v>
      </c>
      <c r="C1937" s="135" t="s">
        <v>781</v>
      </c>
      <c r="D1937" s="135">
        <v>3</v>
      </c>
      <c r="E1937" s="343">
        <f t="shared" si="30"/>
        <v>0.371</v>
      </c>
    </row>
    <row r="1938" spans="1:5" ht="15.75" thickBot="1" x14ac:dyDescent="0.3">
      <c r="A1938" s="135" t="s">
        <v>4418</v>
      </c>
      <c r="B1938" s="135" t="s">
        <v>781</v>
      </c>
      <c r="C1938" s="135" t="s">
        <v>781</v>
      </c>
      <c r="D1938" s="135">
        <v>3</v>
      </c>
      <c r="E1938" s="343">
        <f t="shared" si="30"/>
        <v>0.371</v>
      </c>
    </row>
    <row r="1939" spans="1:5" ht="15.75" thickBot="1" x14ac:dyDescent="0.3">
      <c r="A1939" s="135" t="s">
        <v>1319</v>
      </c>
      <c r="B1939" s="135" t="s">
        <v>617</v>
      </c>
      <c r="C1939" s="135" t="s">
        <v>781</v>
      </c>
      <c r="D1939" s="135">
        <v>3</v>
      </c>
      <c r="E1939" s="343">
        <f t="shared" si="30"/>
        <v>0.371</v>
      </c>
    </row>
    <row r="1940" spans="1:5" ht="15.75" thickBot="1" x14ac:dyDescent="0.3">
      <c r="A1940" s="135" t="s">
        <v>729</v>
      </c>
      <c r="B1940" s="135" t="s">
        <v>617</v>
      </c>
      <c r="C1940" s="135" t="s">
        <v>781</v>
      </c>
      <c r="D1940" s="135">
        <v>3</v>
      </c>
      <c r="E1940" s="343">
        <f t="shared" si="30"/>
        <v>0.371</v>
      </c>
    </row>
    <row r="1941" spans="1:5" ht="15.75" thickBot="1" x14ac:dyDescent="0.3">
      <c r="A1941" s="135" t="s">
        <v>4417</v>
      </c>
      <c r="B1941" s="135" t="s">
        <v>781</v>
      </c>
      <c r="C1941" s="135" t="s">
        <v>781</v>
      </c>
      <c r="D1941" s="135">
        <v>3</v>
      </c>
      <c r="E1941" s="343">
        <f t="shared" si="30"/>
        <v>0.371</v>
      </c>
    </row>
    <row r="1942" spans="1:5" ht="15.75" thickBot="1" x14ac:dyDescent="0.3">
      <c r="A1942" s="135" t="s">
        <v>1180</v>
      </c>
      <c r="B1942" s="135" t="s">
        <v>617</v>
      </c>
      <c r="C1942" s="135" t="s">
        <v>781</v>
      </c>
      <c r="D1942" s="135">
        <v>3</v>
      </c>
      <c r="E1942" s="343">
        <f t="shared" si="30"/>
        <v>0.371</v>
      </c>
    </row>
    <row r="1943" spans="1:5" ht="15.75" thickBot="1" x14ac:dyDescent="0.3">
      <c r="A1943" s="135" t="s">
        <v>4416</v>
      </c>
      <c r="B1943" s="135" t="s">
        <v>1290</v>
      </c>
      <c r="C1943" s="135" t="s">
        <v>781</v>
      </c>
      <c r="D1943" s="135">
        <v>3</v>
      </c>
      <c r="E1943" s="343">
        <f t="shared" si="30"/>
        <v>0.371</v>
      </c>
    </row>
    <row r="1944" spans="1:5" ht="15.75" thickBot="1" x14ac:dyDescent="0.3">
      <c r="A1944" s="135" t="s">
        <v>4415</v>
      </c>
      <c r="B1944" s="135" t="s">
        <v>677</v>
      </c>
      <c r="C1944" s="135" t="s">
        <v>781</v>
      </c>
      <c r="D1944" s="135">
        <v>3</v>
      </c>
      <c r="E1944" s="343">
        <f t="shared" si="30"/>
        <v>0.371</v>
      </c>
    </row>
    <row r="1945" spans="1:5" ht="15.75" thickBot="1" x14ac:dyDescent="0.3">
      <c r="A1945" s="135" t="s">
        <v>1509</v>
      </c>
      <c r="B1945" s="135" t="s">
        <v>617</v>
      </c>
      <c r="C1945" s="135" t="s">
        <v>781</v>
      </c>
      <c r="D1945" s="135">
        <v>3</v>
      </c>
      <c r="E1945" s="343">
        <f t="shared" si="30"/>
        <v>0.371</v>
      </c>
    </row>
    <row r="1946" spans="1:5" ht="15.75" thickBot="1" x14ac:dyDescent="0.3">
      <c r="A1946" s="135" t="s">
        <v>2640</v>
      </c>
      <c r="B1946" s="135" t="s">
        <v>617</v>
      </c>
      <c r="C1946" s="135" t="s">
        <v>781</v>
      </c>
      <c r="D1946" s="135">
        <v>3</v>
      </c>
      <c r="E1946" s="343">
        <f t="shared" si="30"/>
        <v>0.371</v>
      </c>
    </row>
    <row r="1947" spans="1:5" ht="15.75" thickBot="1" x14ac:dyDescent="0.3">
      <c r="A1947" s="135" t="s">
        <v>4414</v>
      </c>
      <c r="B1947" s="135" t="s">
        <v>568</v>
      </c>
      <c r="C1947" s="135" t="s">
        <v>781</v>
      </c>
      <c r="D1947" s="135">
        <v>3</v>
      </c>
      <c r="E1947" s="343">
        <f t="shared" si="30"/>
        <v>0.371</v>
      </c>
    </row>
    <row r="1948" spans="1:5" ht="15.75" thickBot="1" x14ac:dyDescent="0.3">
      <c r="A1948" s="135" t="s">
        <v>299</v>
      </c>
      <c r="B1948" s="135" t="s">
        <v>699</v>
      </c>
      <c r="C1948" s="135" t="s">
        <v>781</v>
      </c>
      <c r="D1948" s="135">
        <v>3</v>
      </c>
      <c r="E1948" s="343">
        <f t="shared" si="30"/>
        <v>0.371</v>
      </c>
    </row>
    <row r="1949" spans="1:5" ht="15.75" thickBot="1" x14ac:dyDescent="0.3">
      <c r="A1949" s="135" t="s">
        <v>4413</v>
      </c>
      <c r="B1949" s="135" t="s">
        <v>718</v>
      </c>
      <c r="C1949" s="135" t="s">
        <v>781</v>
      </c>
      <c r="D1949" s="135">
        <v>3</v>
      </c>
      <c r="E1949" s="343">
        <f t="shared" si="30"/>
        <v>0.371</v>
      </c>
    </row>
    <row r="1950" spans="1:5" ht="15.75" thickBot="1" x14ac:dyDescent="0.3">
      <c r="A1950" s="135" t="s">
        <v>2962</v>
      </c>
      <c r="B1950" s="135" t="s">
        <v>592</v>
      </c>
      <c r="C1950" s="135" t="s">
        <v>781</v>
      </c>
      <c r="D1950" s="135">
        <v>3</v>
      </c>
      <c r="E1950" s="343">
        <f t="shared" si="30"/>
        <v>0.371</v>
      </c>
    </row>
    <row r="1951" spans="1:5" ht="15.75" thickBot="1" x14ac:dyDescent="0.3">
      <c r="A1951" s="135" t="s">
        <v>4412</v>
      </c>
      <c r="B1951" s="135" t="s">
        <v>781</v>
      </c>
      <c r="C1951" s="135" t="s">
        <v>781</v>
      </c>
      <c r="D1951" s="135">
        <v>3</v>
      </c>
      <c r="E1951" s="343">
        <f t="shared" si="30"/>
        <v>0.371</v>
      </c>
    </row>
    <row r="1952" spans="1:5" ht="15.75" thickBot="1" x14ac:dyDescent="0.3">
      <c r="A1952" s="135" t="s">
        <v>4411</v>
      </c>
      <c r="B1952" s="135" t="s">
        <v>631</v>
      </c>
      <c r="C1952" s="135" t="s">
        <v>781</v>
      </c>
      <c r="D1952" s="135">
        <v>3</v>
      </c>
      <c r="E1952" s="343">
        <f t="shared" si="30"/>
        <v>0.371</v>
      </c>
    </row>
    <row r="1953" spans="1:5" ht="15.75" thickBot="1" x14ac:dyDescent="0.3">
      <c r="A1953" s="135" t="s">
        <v>868</v>
      </c>
      <c r="B1953" s="135" t="s">
        <v>560</v>
      </c>
      <c r="C1953" s="135" t="s">
        <v>781</v>
      </c>
      <c r="D1953" s="135">
        <v>3</v>
      </c>
      <c r="E1953" s="343">
        <f t="shared" si="30"/>
        <v>0.371</v>
      </c>
    </row>
    <row r="1954" spans="1:5" ht="15.75" thickBot="1" x14ac:dyDescent="0.3">
      <c r="A1954" s="135" t="s">
        <v>1197</v>
      </c>
      <c r="B1954" s="135" t="s">
        <v>1079</v>
      </c>
      <c r="C1954" s="135" t="s">
        <v>781</v>
      </c>
      <c r="D1954" s="135">
        <v>3</v>
      </c>
      <c r="E1954" s="343">
        <f t="shared" si="30"/>
        <v>0.371</v>
      </c>
    </row>
    <row r="1955" spans="1:5" ht="15.75" thickBot="1" x14ac:dyDescent="0.3">
      <c r="A1955" s="135" t="s">
        <v>733</v>
      </c>
      <c r="B1955" s="135" t="s">
        <v>592</v>
      </c>
      <c r="C1955" s="135" t="s">
        <v>781</v>
      </c>
      <c r="D1955" s="135">
        <v>3</v>
      </c>
      <c r="E1955" s="343">
        <f t="shared" si="30"/>
        <v>0.371</v>
      </c>
    </row>
    <row r="1956" spans="1:5" ht="15.75" thickBot="1" x14ac:dyDescent="0.3">
      <c r="A1956" s="135" t="s">
        <v>4410</v>
      </c>
      <c r="B1956" s="135" t="s">
        <v>559</v>
      </c>
      <c r="C1956" s="135" t="s">
        <v>781</v>
      </c>
      <c r="D1956" s="135">
        <v>3</v>
      </c>
      <c r="E1956" s="343">
        <f t="shared" si="30"/>
        <v>0.371</v>
      </c>
    </row>
    <row r="1957" spans="1:5" ht="15.75" thickBot="1" x14ac:dyDescent="0.3">
      <c r="A1957" s="135" t="s">
        <v>790</v>
      </c>
      <c r="B1957" s="135" t="s">
        <v>579</v>
      </c>
      <c r="C1957" s="135" t="s">
        <v>781</v>
      </c>
      <c r="D1957" s="135">
        <v>3</v>
      </c>
      <c r="E1957" s="343">
        <f t="shared" si="30"/>
        <v>0.371</v>
      </c>
    </row>
    <row r="1958" spans="1:5" ht="15.75" thickBot="1" x14ac:dyDescent="0.3">
      <c r="A1958" s="135" t="s">
        <v>4409</v>
      </c>
      <c r="B1958" s="135" t="s">
        <v>781</v>
      </c>
      <c r="C1958" s="135" t="s">
        <v>781</v>
      </c>
      <c r="D1958" s="135">
        <v>3</v>
      </c>
      <c r="E1958" s="343">
        <f t="shared" si="30"/>
        <v>0.371</v>
      </c>
    </row>
    <row r="1959" spans="1:5" ht="15.75" thickBot="1" x14ac:dyDescent="0.3">
      <c r="A1959" s="135" t="s">
        <v>4408</v>
      </c>
      <c r="B1959" s="135" t="s">
        <v>781</v>
      </c>
      <c r="C1959" s="135" t="s">
        <v>781</v>
      </c>
      <c r="D1959" s="135">
        <v>3</v>
      </c>
      <c r="E1959" s="343">
        <f t="shared" si="30"/>
        <v>0.371</v>
      </c>
    </row>
    <row r="1960" spans="1:5" ht="15.75" thickBot="1" x14ac:dyDescent="0.3">
      <c r="A1960" s="135" t="s">
        <v>1570</v>
      </c>
      <c r="B1960" s="135" t="s">
        <v>746</v>
      </c>
      <c r="C1960" s="135" t="s">
        <v>781</v>
      </c>
      <c r="D1960" s="135">
        <v>3</v>
      </c>
      <c r="E1960" s="343">
        <f t="shared" si="30"/>
        <v>0.371</v>
      </c>
    </row>
    <row r="1961" spans="1:5" ht="15.75" thickBot="1" x14ac:dyDescent="0.3">
      <c r="A1961" s="135" t="s">
        <v>2873</v>
      </c>
      <c r="B1961" s="135" t="s">
        <v>746</v>
      </c>
      <c r="C1961" s="135" t="s">
        <v>781</v>
      </c>
      <c r="D1961" s="135">
        <v>3</v>
      </c>
      <c r="E1961" s="343">
        <f t="shared" si="30"/>
        <v>0.371</v>
      </c>
    </row>
    <row r="1962" spans="1:5" ht="15.75" thickBot="1" x14ac:dyDescent="0.3">
      <c r="A1962" s="135" t="s">
        <v>953</v>
      </c>
      <c r="B1962" s="135" t="s">
        <v>746</v>
      </c>
      <c r="C1962" s="135" t="s">
        <v>781</v>
      </c>
      <c r="D1962" s="135">
        <v>3</v>
      </c>
      <c r="E1962" s="343">
        <f t="shared" si="30"/>
        <v>0.371</v>
      </c>
    </row>
    <row r="1963" spans="1:5" ht="15.75" thickBot="1" x14ac:dyDescent="0.3">
      <c r="A1963" s="135" t="s">
        <v>4407</v>
      </c>
      <c r="B1963" s="135" t="s">
        <v>781</v>
      </c>
      <c r="C1963" s="135" t="s">
        <v>781</v>
      </c>
      <c r="D1963" s="135">
        <v>3</v>
      </c>
      <c r="E1963" s="343">
        <f t="shared" si="30"/>
        <v>0.371</v>
      </c>
    </row>
    <row r="1964" spans="1:5" ht="15.75" thickBot="1" x14ac:dyDescent="0.3">
      <c r="A1964" s="135" t="s">
        <v>926</v>
      </c>
      <c r="B1964" s="135" t="s">
        <v>634</v>
      </c>
      <c r="C1964" s="135" t="s">
        <v>781</v>
      </c>
      <c r="D1964" s="135">
        <v>3</v>
      </c>
      <c r="E1964" s="343">
        <f t="shared" si="30"/>
        <v>0.371</v>
      </c>
    </row>
    <row r="1965" spans="1:5" ht="15.75" thickBot="1" x14ac:dyDescent="0.3">
      <c r="A1965" s="135" t="s">
        <v>953</v>
      </c>
      <c r="B1965" s="135" t="s">
        <v>702</v>
      </c>
      <c r="C1965" s="135" t="s">
        <v>781</v>
      </c>
      <c r="D1965" s="135">
        <v>3</v>
      </c>
      <c r="E1965" s="343">
        <f t="shared" si="30"/>
        <v>0.371</v>
      </c>
    </row>
    <row r="1966" spans="1:5" ht="15.75" thickBot="1" x14ac:dyDescent="0.3">
      <c r="A1966" s="135" t="s">
        <v>1200</v>
      </c>
      <c r="B1966" s="135" t="s">
        <v>560</v>
      </c>
      <c r="C1966" s="135" t="s">
        <v>781</v>
      </c>
      <c r="D1966" s="135">
        <v>3</v>
      </c>
      <c r="E1966" s="343">
        <f t="shared" si="30"/>
        <v>0.371</v>
      </c>
    </row>
    <row r="1967" spans="1:5" ht="15.75" thickBot="1" x14ac:dyDescent="0.3">
      <c r="A1967" s="135" t="s">
        <v>4406</v>
      </c>
      <c r="B1967" s="135" t="s">
        <v>781</v>
      </c>
      <c r="C1967" s="135" t="s">
        <v>781</v>
      </c>
      <c r="D1967" s="135">
        <v>2</v>
      </c>
      <c r="E1967" s="343">
        <f t="shared" si="30"/>
        <v>0.252</v>
      </c>
    </row>
    <row r="1968" spans="1:5" ht="15.75" thickBot="1" x14ac:dyDescent="0.3">
      <c r="A1968" s="135" t="s">
        <v>3292</v>
      </c>
      <c r="B1968" s="135" t="s">
        <v>341</v>
      </c>
      <c r="C1968" s="135" t="s">
        <v>781</v>
      </c>
      <c r="D1968" s="135">
        <v>2</v>
      </c>
      <c r="E1968" s="343">
        <f t="shared" si="30"/>
        <v>0.252</v>
      </c>
    </row>
    <row r="1969" spans="1:5" ht="15.75" thickBot="1" x14ac:dyDescent="0.3">
      <c r="A1969" s="135" t="s">
        <v>4405</v>
      </c>
      <c r="B1969" s="135" t="s">
        <v>781</v>
      </c>
      <c r="C1969" s="135" t="s">
        <v>781</v>
      </c>
      <c r="D1969" s="135">
        <v>2</v>
      </c>
      <c r="E1969" s="343">
        <f t="shared" si="30"/>
        <v>0.252</v>
      </c>
    </row>
    <row r="1970" spans="1:5" ht="15.75" thickBot="1" x14ac:dyDescent="0.3">
      <c r="A1970" s="135" t="s">
        <v>4404</v>
      </c>
      <c r="B1970" s="135" t="s">
        <v>781</v>
      </c>
      <c r="C1970" s="135" t="s">
        <v>781</v>
      </c>
      <c r="D1970" s="135">
        <v>2</v>
      </c>
      <c r="E1970" s="343">
        <f t="shared" si="30"/>
        <v>0.252</v>
      </c>
    </row>
    <row r="1971" spans="1:5" ht="15.75" thickBot="1" x14ac:dyDescent="0.3">
      <c r="A1971" s="135" t="s">
        <v>4060</v>
      </c>
      <c r="B1971" s="135" t="s">
        <v>579</v>
      </c>
      <c r="C1971" s="135" t="s">
        <v>781</v>
      </c>
      <c r="D1971" s="135">
        <v>2</v>
      </c>
      <c r="E1971" s="343">
        <f t="shared" si="30"/>
        <v>0.252</v>
      </c>
    </row>
    <row r="1972" spans="1:5" ht="15.75" thickBot="1" x14ac:dyDescent="0.3">
      <c r="A1972" s="135" t="s">
        <v>4032</v>
      </c>
      <c r="B1972" s="135" t="s">
        <v>579</v>
      </c>
      <c r="C1972" s="135" t="s">
        <v>781</v>
      </c>
      <c r="D1972" s="135">
        <v>2</v>
      </c>
      <c r="E1972" s="343">
        <f t="shared" si="30"/>
        <v>0.252</v>
      </c>
    </row>
    <row r="1973" spans="1:5" ht="15.75" thickBot="1" x14ac:dyDescent="0.3">
      <c r="A1973" s="135" t="s">
        <v>4403</v>
      </c>
      <c r="B1973" s="135" t="s">
        <v>781</v>
      </c>
      <c r="C1973" s="135" t="s">
        <v>781</v>
      </c>
      <c r="D1973" s="135">
        <v>2</v>
      </c>
      <c r="E1973" s="343">
        <f t="shared" si="30"/>
        <v>0.252</v>
      </c>
    </row>
    <row r="1974" spans="1:5" ht="15.75" thickBot="1" x14ac:dyDescent="0.3">
      <c r="A1974" s="135" t="s">
        <v>4402</v>
      </c>
      <c r="B1974" s="135" t="s">
        <v>341</v>
      </c>
      <c r="C1974" s="135" t="s">
        <v>781</v>
      </c>
      <c r="D1974" s="135">
        <v>2</v>
      </c>
      <c r="E1974" s="343">
        <f t="shared" si="30"/>
        <v>0.252</v>
      </c>
    </row>
    <row r="1975" spans="1:5" ht="15.75" thickBot="1" x14ac:dyDescent="0.3">
      <c r="A1975" s="135" t="s">
        <v>4401</v>
      </c>
      <c r="B1975" s="135" t="s">
        <v>161</v>
      </c>
      <c r="C1975" s="135" t="s">
        <v>781</v>
      </c>
      <c r="D1975" s="135">
        <v>2</v>
      </c>
      <c r="E1975" s="343">
        <f t="shared" si="30"/>
        <v>0.252</v>
      </c>
    </row>
    <row r="1976" spans="1:5" ht="15.75" thickBot="1" x14ac:dyDescent="0.3">
      <c r="A1976" s="135" t="s">
        <v>680</v>
      </c>
      <c r="B1976" s="135" t="s">
        <v>161</v>
      </c>
      <c r="C1976" s="135" t="s">
        <v>781</v>
      </c>
      <c r="D1976" s="135">
        <v>2</v>
      </c>
      <c r="E1976" s="343">
        <f t="shared" si="30"/>
        <v>0.252</v>
      </c>
    </row>
    <row r="1977" spans="1:5" ht="15.75" thickBot="1" x14ac:dyDescent="0.3">
      <c r="A1977" s="135" t="s">
        <v>4187</v>
      </c>
      <c r="B1977" s="135" t="s">
        <v>161</v>
      </c>
      <c r="C1977" s="135" t="s">
        <v>781</v>
      </c>
      <c r="D1977" s="135">
        <v>2</v>
      </c>
      <c r="E1977" s="343">
        <f t="shared" si="30"/>
        <v>0.252</v>
      </c>
    </row>
    <row r="1978" spans="1:5" ht="15.75" thickBot="1" x14ac:dyDescent="0.3">
      <c r="A1978" s="135" t="s">
        <v>4400</v>
      </c>
      <c r="B1978" s="135" t="s">
        <v>161</v>
      </c>
      <c r="C1978" s="135" t="s">
        <v>781</v>
      </c>
      <c r="D1978" s="135">
        <v>2</v>
      </c>
      <c r="E1978" s="343">
        <f t="shared" si="30"/>
        <v>0.252</v>
      </c>
    </row>
    <row r="1979" spans="1:5" ht="15.75" thickBot="1" x14ac:dyDescent="0.3">
      <c r="A1979" s="135" t="s">
        <v>4399</v>
      </c>
      <c r="B1979" s="135" t="s">
        <v>161</v>
      </c>
      <c r="C1979" s="135" t="s">
        <v>781</v>
      </c>
      <c r="D1979" s="135">
        <v>2</v>
      </c>
      <c r="E1979" s="343">
        <f t="shared" si="30"/>
        <v>0.252</v>
      </c>
    </row>
    <row r="1980" spans="1:5" ht="15.75" thickBot="1" x14ac:dyDescent="0.3">
      <c r="A1980" s="135" t="s">
        <v>4398</v>
      </c>
      <c r="B1980" s="135" t="s">
        <v>161</v>
      </c>
      <c r="C1980" s="135" t="s">
        <v>781</v>
      </c>
      <c r="D1980" s="135">
        <v>2</v>
      </c>
      <c r="E1980" s="343">
        <f t="shared" si="30"/>
        <v>0.252</v>
      </c>
    </row>
    <row r="1981" spans="1:5" ht="15.75" thickBot="1" x14ac:dyDescent="0.3">
      <c r="A1981" s="135" t="s">
        <v>4397</v>
      </c>
      <c r="B1981" s="135" t="s">
        <v>781</v>
      </c>
      <c r="C1981" s="135" t="s">
        <v>781</v>
      </c>
      <c r="D1981" s="135">
        <v>2</v>
      </c>
      <c r="E1981" s="343">
        <f t="shared" si="30"/>
        <v>0.252</v>
      </c>
    </row>
    <row r="1982" spans="1:5" ht="15.75" thickBot="1" x14ac:dyDescent="0.3">
      <c r="A1982" s="135" t="s">
        <v>4396</v>
      </c>
      <c r="B1982" s="135" t="s">
        <v>576</v>
      </c>
      <c r="C1982" s="135" t="s">
        <v>781</v>
      </c>
      <c r="D1982" s="135">
        <v>2</v>
      </c>
      <c r="E1982" s="343">
        <f t="shared" si="30"/>
        <v>0.252</v>
      </c>
    </row>
    <row r="1983" spans="1:5" ht="15.75" thickBot="1" x14ac:dyDescent="0.3">
      <c r="A1983" s="135" t="s">
        <v>4395</v>
      </c>
      <c r="B1983" s="135" t="s">
        <v>781</v>
      </c>
      <c r="C1983" s="135" t="s">
        <v>781</v>
      </c>
      <c r="D1983" s="135">
        <v>2</v>
      </c>
      <c r="E1983" s="343">
        <f t="shared" si="30"/>
        <v>0.252</v>
      </c>
    </row>
    <row r="1984" spans="1:5" ht="15.75" thickBot="1" x14ac:dyDescent="0.3">
      <c r="A1984" s="135" t="s">
        <v>4394</v>
      </c>
      <c r="B1984" s="135" t="s">
        <v>781</v>
      </c>
      <c r="C1984" s="135" t="s">
        <v>781</v>
      </c>
      <c r="D1984" s="135">
        <v>2</v>
      </c>
      <c r="E1984" s="343">
        <f t="shared" si="30"/>
        <v>0.252</v>
      </c>
    </row>
    <row r="1985" spans="1:5" ht="15.75" thickBot="1" x14ac:dyDescent="0.3">
      <c r="A1985" s="135" t="s">
        <v>4393</v>
      </c>
      <c r="B1985" s="135" t="s">
        <v>781</v>
      </c>
      <c r="C1985" s="135" t="s">
        <v>781</v>
      </c>
      <c r="D1985" s="135">
        <v>2</v>
      </c>
      <c r="E1985" s="343">
        <f t="shared" si="30"/>
        <v>0.252</v>
      </c>
    </row>
    <row r="1986" spans="1:5" ht="15.75" thickBot="1" x14ac:dyDescent="0.3">
      <c r="A1986" s="135" t="s">
        <v>3253</v>
      </c>
      <c r="B1986" s="135" t="s">
        <v>583</v>
      </c>
      <c r="C1986" s="135" t="s">
        <v>781</v>
      </c>
      <c r="D1986" s="135">
        <v>2</v>
      </c>
      <c r="E1986" s="343">
        <f t="shared" si="30"/>
        <v>0.252</v>
      </c>
    </row>
    <row r="1987" spans="1:5" ht="15.75" thickBot="1" x14ac:dyDescent="0.3">
      <c r="A1987" s="135" t="s">
        <v>3705</v>
      </c>
      <c r="B1987" s="135" t="s">
        <v>583</v>
      </c>
      <c r="C1987" s="135" t="s">
        <v>781</v>
      </c>
      <c r="D1987" s="135">
        <v>2</v>
      </c>
      <c r="E1987" s="343">
        <f t="shared" si="30"/>
        <v>0.252</v>
      </c>
    </row>
    <row r="1988" spans="1:5" ht="15.75" thickBot="1" x14ac:dyDescent="0.3">
      <c r="A1988" s="135" t="s">
        <v>4392</v>
      </c>
      <c r="B1988" s="135" t="s">
        <v>781</v>
      </c>
      <c r="C1988" s="135" t="s">
        <v>781</v>
      </c>
      <c r="D1988" s="135">
        <v>2</v>
      </c>
      <c r="E1988" s="343">
        <f t="shared" si="30"/>
        <v>0.252</v>
      </c>
    </row>
    <row r="1989" spans="1:5" ht="15.75" thickBot="1" x14ac:dyDescent="0.3">
      <c r="A1989" s="135" t="s">
        <v>4391</v>
      </c>
      <c r="B1989" s="135" t="s">
        <v>781</v>
      </c>
      <c r="C1989" s="135" t="s">
        <v>781</v>
      </c>
      <c r="D1989" s="135">
        <v>2</v>
      </c>
      <c r="E1989" s="343">
        <f t="shared" si="30"/>
        <v>0.252</v>
      </c>
    </row>
    <row r="1990" spans="1:5" ht="15.75" thickBot="1" x14ac:dyDescent="0.3">
      <c r="A1990" s="135" t="s">
        <v>4390</v>
      </c>
      <c r="B1990" s="135" t="s">
        <v>568</v>
      </c>
      <c r="C1990" s="135" t="s">
        <v>781</v>
      </c>
      <c r="D1990" s="135">
        <v>2</v>
      </c>
      <c r="E1990" s="343">
        <f t="shared" si="30"/>
        <v>0.252</v>
      </c>
    </row>
    <row r="1991" spans="1:5" ht="15.75" thickBot="1" x14ac:dyDescent="0.3">
      <c r="A1991" s="135" t="s">
        <v>870</v>
      </c>
      <c r="B1991" s="135" t="s">
        <v>568</v>
      </c>
      <c r="C1991" s="135" t="s">
        <v>781</v>
      </c>
      <c r="D1991" s="135">
        <v>2</v>
      </c>
      <c r="E1991" s="343">
        <f t="shared" ref="E1991:E2054" si="31">_xlfn.PERCENTRANK.INC(D$5:D$3125,D1991)</f>
        <v>0.252</v>
      </c>
    </row>
    <row r="1992" spans="1:5" ht="15.75" thickBot="1" x14ac:dyDescent="0.3">
      <c r="A1992" s="135" t="s">
        <v>1309</v>
      </c>
      <c r="B1992" s="135" t="s">
        <v>568</v>
      </c>
      <c r="C1992" s="135" t="s">
        <v>781</v>
      </c>
      <c r="D1992" s="135">
        <v>2</v>
      </c>
      <c r="E1992" s="343">
        <f t="shared" si="31"/>
        <v>0.252</v>
      </c>
    </row>
    <row r="1993" spans="1:5" ht="15.75" thickBot="1" x14ac:dyDescent="0.3">
      <c r="A1993" s="135" t="s">
        <v>4389</v>
      </c>
      <c r="B1993" s="135" t="s">
        <v>568</v>
      </c>
      <c r="C1993" s="135" t="s">
        <v>781</v>
      </c>
      <c r="D1993" s="135">
        <v>2</v>
      </c>
      <c r="E1993" s="343">
        <f t="shared" si="31"/>
        <v>0.252</v>
      </c>
    </row>
    <row r="1994" spans="1:5" ht="15.75" thickBot="1" x14ac:dyDescent="0.3">
      <c r="A1994" s="135" t="s">
        <v>4388</v>
      </c>
      <c r="B1994" s="135" t="s">
        <v>781</v>
      </c>
      <c r="C1994" s="135" t="s">
        <v>781</v>
      </c>
      <c r="D1994" s="135">
        <v>2</v>
      </c>
      <c r="E1994" s="343">
        <f t="shared" si="31"/>
        <v>0.252</v>
      </c>
    </row>
    <row r="1995" spans="1:5" ht="15.75" thickBot="1" x14ac:dyDescent="0.3">
      <c r="A1995" s="135" t="s">
        <v>2414</v>
      </c>
      <c r="B1995" s="135" t="s">
        <v>568</v>
      </c>
      <c r="C1995" s="135" t="s">
        <v>781</v>
      </c>
      <c r="D1995" s="135">
        <v>2</v>
      </c>
      <c r="E1995" s="343">
        <f t="shared" si="31"/>
        <v>0.252</v>
      </c>
    </row>
    <row r="1996" spans="1:5" ht="15.75" thickBot="1" x14ac:dyDescent="0.3">
      <c r="A1996" s="135" t="s">
        <v>1298</v>
      </c>
      <c r="B1996" s="135" t="s">
        <v>568</v>
      </c>
      <c r="C1996" s="135" t="s">
        <v>781</v>
      </c>
      <c r="D1996" s="135">
        <v>2</v>
      </c>
      <c r="E1996" s="343">
        <f t="shared" si="31"/>
        <v>0.252</v>
      </c>
    </row>
    <row r="1997" spans="1:5" ht="15.75" thickBot="1" x14ac:dyDescent="0.3">
      <c r="A1997" s="135" t="s">
        <v>4387</v>
      </c>
      <c r="B1997" s="135" t="s">
        <v>569</v>
      </c>
      <c r="C1997" s="135" t="s">
        <v>781</v>
      </c>
      <c r="D1997" s="135">
        <v>2</v>
      </c>
      <c r="E1997" s="343">
        <f t="shared" si="31"/>
        <v>0.252</v>
      </c>
    </row>
    <row r="1998" spans="1:5" ht="15.75" thickBot="1" x14ac:dyDescent="0.3">
      <c r="A1998" s="135" t="s">
        <v>4357</v>
      </c>
      <c r="B1998" s="135" t="s">
        <v>623</v>
      </c>
      <c r="C1998" s="135" t="s">
        <v>781</v>
      </c>
      <c r="D1998" s="135">
        <v>2</v>
      </c>
      <c r="E1998" s="343">
        <f t="shared" si="31"/>
        <v>0.252</v>
      </c>
    </row>
    <row r="1999" spans="1:5" ht="15.75" thickBot="1" x14ac:dyDescent="0.3">
      <c r="A1999" s="135" t="s">
        <v>4386</v>
      </c>
      <c r="B1999" s="135" t="s">
        <v>781</v>
      </c>
      <c r="C1999" s="135" t="s">
        <v>781</v>
      </c>
      <c r="D1999" s="135">
        <v>2</v>
      </c>
      <c r="E1999" s="343">
        <f t="shared" si="31"/>
        <v>0.252</v>
      </c>
    </row>
    <row r="2000" spans="1:5" ht="15.75" thickBot="1" x14ac:dyDescent="0.3">
      <c r="A2000" s="135" t="s">
        <v>4385</v>
      </c>
      <c r="B2000" s="135" t="s">
        <v>491</v>
      </c>
      <c r="C2000" s="135" t="s">
        <v>781</v>
      </c>
      <c r="D2000" s="135">
        <v>2</v>
      </c>
      <c r="E2000" s="343">
        <f t="shared" si="31"/>
        <v>0.252</v>
      </c>
    </row>
    <row r="2001" spans="1:5" ht="15.75" thickBot="1" x14ac:dyDescent="0.3">
      <c r="A2001" s="135" t="s">
        <v>2974</v>
      </c>
      <c r="B2001" s="135" t="s">
        <v>491</v>
      </c>
      <c r="C2001" s="135" t="s">
        <v>781</v>
      </c>
      <c r="D2001" s="135">
        <v>2</v>
      </c>
      <c r="E2001" s="343">
        <f t="shared" si="31"/>
        <v>0.252</v>
      </c>
    </row>
    <row r="2002" spans="1:5" ht="15.75" thickBot="1" x14ac:dyDescent="0.3">
      <c r="A2002" s="135" t="s">
        <v>695</v>
      </c>
      <c r="B2002" s="135" t="s">
        <v>491</v>
      </c>
      <c r="C2002" s="135" t="s">
        <v>699</v>
      </c>
      <c r="D2002" s="135">
        <v>2</v>
      </c>
      <c r="E2002" s="343">
        <f t="shared" si="31"/>
        <v>0.252</v>
      </c>
    </row>
    <row r="2003" spans="1:5" ht="15.75" thickBot="1" x14ac:dyDescent="0.3">
      <c r="A2003" s="135" t="s">
        <v>4384</v>
      </c>
      <c r="B2003" s="135" t="s">
        <v>491</v>
      </c>
      <c r="C2003" s="135" t="s">
        <v>781</v>
      </c>
      <c r="D2003" s="135">
        <v>2</v>
      </c>
      <c r="E2003" s="343">
        <f t="shared" si="31"/>
        <v>0.252</v>
      </c>
    </row>
    <row r="2004" spans="1:5" ht="15.75" thickBot="1" x14ac:dyDescent="0.3">
      <c r="A2004" s="135" t="s">
        <v>588</v>
      </c>
      <c r="B2004" s="135" t="s">
        <v>491</v>
      </c>
      <c r="C2004" s="135" t="s">
        <v>781</v>
      </c>
      <c r="D2004" s="135">
        <v>2</v>
      </c>
      <c r="E2004" s="343">
        <f t="shared" si="31"/>
        <v>0.252</v>
      </c>
    </row>
    <row r="2005" spans="1:5" ht="15.75" thickBot="1" x14ac:dyDescent="0.3">
      <c r="A2005" s="135" t="s">
        <v>4383</v>
      </c>
      <c r="B2005" s="135" t="s">
        <v>491</v>
      </c>
      <c r="C2005" s="135" t="s">
        <v>781</v>
      </c>
      <c r="D2005" s="135">
        <v>2</v>
      </c>
      <c r="E2005" s="343">
        <f t="shared" si="31"/>
        <v>0.252</v>
      </c>
    </row>
    <row r="2006" spans="1:5" ht="15.75" thickBot="1" x14ac:dyDescent="0.3">
      <c r="A2006" s="135" t="s">
        <v>4382</v>
      </c>
      <c r="B2006" s="135" t="s">
        <v>491</v>
      </c>
      <c r="C2006" s="135" t="s">
        <v>781</v>
      </c>
      <c r="D2006" s="135">
        <v>2</v>
      </c>
      <c r="E2006" s="343">
        <f t="shared" si="31"/>
        <v>0.252</v>
      </c>
    </row>
    <row r="2007" spans="1:5" ht="15.75" thickBot="1" x14ac:dyDescent="0.3">
      <c r="A2007" s="135" t="s">
        <v>3947</v>
      </c>
      <c r="B2007" s="135" t="s">
        <v>491</v>
      </c>
      <c r="C2007" s="135" t="s">
        <v>781</v>
      </c>
      <c r="D2007" s="135">
        <v>2</v>
      </c>
      <c r="E2007" s="343">
        <f t="shared" si="31"/>
        <v>0.252</v>
      </c>
    </row>
    <row r="2008" spans="1:5" ht="15.75" thickBot="1" x14ac:dyDescent="0.3">
      <c r="A2008" s="135" t="s">
        <v>2997</v>
      </c>
      <c r="B2008" s="135" t="s">
        <v>568</v>
      </c>
      <c r="C2008" s="135" t="s">
        <v>781</v>
      </c>
      <c r="D2008" s="135">
        <v>2</v>
      </c>
      <c r="E2008" s="343">
        <f t="shared" si="31"/>
        <v>0.252</v>
      </c>
    </row>
    <row r="2009" spans="1:5" ht="15.75" thickBot="1" x14ac:dyDescent="0.3">
      <c r="A2009" s="135" t="s">
        <v>4381</v>
      </c>
      <c r="B2009" s="135" t="s">
        <v>568</v>
      </c>
      <c r="C2009" s="135" t="s">
        <v>781</v>
      </c>
      <c r="D2009" s="135">
        <v>2</v>
      </c>
      <c r="E2009" s="343">
        <f t="shared" si="31"/>
        <v>0.252</v>
      </c>
    </row>
    <row r="2010" spans="1:5" ht="15.75" thickBot="1" x14ac:dyDescent="0.3">
      <c r="A2010" s="135" t="s">
        <v>4380</v>
      </c>
      <c r="B2010" s="135" t="s">
        <v>781</v>
      </c>
      <c r="C2010" s="135" t="s">
        <v>781</v>
      </c>
      <c r="D2010" s="135">
        <v>2</v>
      </c>
      <c r="E2010" s="343">
        <f t="shared" si="31"/>
        <v>0.252</v>
      </c>
    </row>
    <row r="2011" spans="1:5" ht="15.75" thickBot="1" x14ac:dyDescent="0.3">
      <c r="A2011" s="135" t="s">
        <v>4379</v>
      </c>
      <c r="B2011" s="135" t="s">
        <v>738</v>
      </c>
      <c r="C2011" s="135" t="s">
        <v>781</v>
      </c>
      <c r="D2011" s="135">
        <v>2</v>
      </c>
      <c r="E2011" s="343">
        <f t="shared" si="31"/>
        <v>0.252</v>
      </c>
    </row>
    <row r="2012" spans="1:5" ht="15.75" thickBot="1" x14ac:dyDescent="0.3">
      <c r="A2012" s="135" t="s">
        <v>4378</v>
      </c>
      <c r="B2012" s="135" t="s">
        <v>341</v>
      </c>
      <c r="C2012" s="135" t="s">
        <v>781</v>
      </c>
      <c r="D2012" s="135">
        <v>2</v>
      </c>
      <c r="E2012" s="343">
        <f t="shared" si="31"/>
        <v>0.252</v>
      </c>
    </row>
    <row r="2013" spans="1:5" ht="15.75" thickBot="1" x14ac:dyDescent="0.3">
      <c r="A2013" s="135" t="s">
        <v>4377</v>
      </c>
      <c r="B2013" s="135" t="s">
        <v>738</v>
      </c>
      <c r="C2013" s="135" t="s">
        <v>781</v>
      </c>
      <c r="D2013" s="135">
        <v>2</v>
      </c>
      <c r="E2013" s="343">
        <f t="shared" si="31"/>
        <v>0.252</v>
      </c>
    </row>
    <row r="2014" spans="1:5" ht="15.75" thickBot="1" x14ac:dyDescent="0.3">
      <c r="A2014" s="135" t="s">
        <v>4376</v>
      </c>
      <c r="B2014" s="135" t="s">
        <v>738</v>
      </c>
      <c r="C2014" s="135" t="s">
        <v>781</v>
      </c>
      <c r="D2014" s="135">
        <v>2</v>
      </c>
      <c r="E2014" s="343">
        <f t="shared" si="31"/>
        <v>0.252</v>
      </c>
    </row>
    <row r="2015" spans="1:5" ht="15.75" thickBot="1" x14ac:dyDescent="0.3">
      <c r="A2015" s="135" t="s">
        <v>4375</v>
      </c>
      <c r="B2015" s="135" t="s">
        <v>738</v>
      </c>
      <c r="C2015" s="135" t="s">
        <v>781</v>
      </c>
      <c r="D2015" s="135">
        <v>2</v>
      </c>
      <c r="E2015" s="343">
        <f t="shared" si="31"/>
        <v>0.252</v>
      </c>
    </row>
    <row r="2016" spans="1:5" ht="15.75" thickBot="1" x14ac:dyDescent="0.3">
      <c r="A2016" s="135" t="s">
        <v>4374</v>
      </c>
      <c r="B2016" s="135" t="s">
        <v>738</v>
      </c>
      <c r="C2016" s="135" t="s">
        <v>781</v>
      </c>
      <c r="D2016" s="135">
        <v>2</v>
      </c>
      <c r="E2016" s="343">
        <f t="shared" si="31"/>
        <v>0.252</v>
      </c>
    </row>
    <row r="2017" spans="1:5" ht="15.75" thickBot="1" x14ac:dyDescent="0.3">
      <c r="A2017" s="135" t="s">
        <v>4373</v>
      </c>
      <c r="B2017" s="135" t="s">
        <v>738</v>
      </c>
      <c r="C2017" s="135" t="s">
        <v>781</v>
      </c>
      <c r="D2017" s="135">
        <v>2</v>
      </c>
      <c r="E2017" s="343">
        <f t="shared" si="31"/>
        <v>0.252</v>
      </c>
    </row>
    <row r="2018" spans="1:5" ht="15.75" thickBot="1" x14ac:dyDescent="0.3">
      <c r="A2018" s="135" t="s">
        <v>4372</v>
      </c>
      <c r="B2018" s="135" t="s">
        <v>738</v>
      </c>
      <c r="C2018" s="135" t="s">
        <v>781</v>
      </c>
      <c r="D2018" s="135">
        <v>2</v>
      </c>
      <c r="E2018" s="343">
        <f t="shared" si="31"/>
        <v>0.252</v>
      </c>
    </row>
    <row r="2019" spans="1:5" ht="15.75" thickBot="1" x14ac:dyDescent="0.3">
      <c r="A2019" s="135" t="s">
        <v>4371</v>
      </c>
      <c r="B2019" s="135" t="s">
        <v>781</v>
      </c>
      <c r="C2019" s="135" t="s">
        <v>781</v>
      </c>
      <c r="D2019" s="135">
        <v>2</v>
      </c>
      <c r="E2019" s="343">
        <f t="shared" si="31"/>
        <v>0.252</v>
      </c>
    </row>
    <row r="2020" spans="1:5" ht="15.75" thickBot="1" x14ac:dyDescent="0.3">
      <c r="A2020" s="135" t="s">
        <v>1509</v>
      </c>
      <c r="B2020" s="135" t="s">
        <v>341</v>
      </c>
      <c r="C2020" s="135" t="s">
        <v>781</v>
      </c>
      <c r="D2020" s="135">
        <v>2</v>
      </c>
      <c r="E2020" s="343">
        <f t="shared" si="31"/>
        <v>0.252</v>
      </c>
    </row>
    <row r="2021" spans="1:5" ht="15.75" thickBot="1" x14ac:dyDescent="0.3">
      <c r="A2021" s="135" t="s">
        <v>4370</v>
      </c>
      <c r="B2021" s="135" t="s">
        <v>781</v>
      </c>
      <c r="C2021" s="135" t="s">
        <v>781</v>
      </c>
      <c r="D2021" s="135">
        <v>2</v>
      </c>
      <c r="E2021" s="343">
        <f t="shared" si="31"/>
        <v>0.252</v>
      </c>
    </row>
    <row r="2022" spans="1:5" ht="15.75" thickBot="1" x14ac:dyDescent="0.3">
      <c r="A2022" s="135" t="s">
        <v>1293</v>
      </c>
      <c r="B2022" s="135" t="s">
        <v>341</v>
      </c>
      <c r="C2022" s="135" t="s">
        <v>781</v>
      </c>
      <c r="D2022" s="135">
        <v>2</v>
      </c>
      <c r="E2022" s="343">
        <f t="shared" si="31"/>
        <v>0.252</v>
      </c>
    </row>
    <row r="2023" spans="1:5" ht="15.75" thickBot="1" x14ac:dyDescent="0.3">
      <c r="A2023" s="135" t="s">
        <v>4369</v>
      </c>
      <c r="B2023" s="135" t="s">
        <v>738</v>
      </c>
      <c r="C2023" s="135" t="s">
        <v>781</v>
      </c>
      <c r="D2023" s="135">
        <v>2</v>
      </c>
      <c r="E2023" s="343">
        <f t="shared" si="31"/>
        <v>0.252</v>
      </c>
    </row>
    <row r="2024" spans="1:5" ht="15.75" thickBot="1" x14ac:dyDescent="0.3">
      <c r="A2024" s="135" t="s">
        <v>1924</v>
      </c>
      <c r="B2024" s="135" t="s">
        <v>569</v>
      </c>
      <c r="C2024" s="135" t="s">
        <v>781</v>
      </c>
      <c r="D2024" s="135">
        <v>2</v>
      </c>
      <c r="E2024" s="343">
        <f t="shared" si="31"/>
        <v>0.252</v>
      </c>
    </row>
    <row r="2025" spans="1:5" ht="15.75" thickBot="1" x14ac:dyDescent="0.3">
      <c r="A2025" s="135" t="s">
        <v>1100</v>
      </c>
      <c r="B2025" s="135" t="s">
        <v>569</v>
      </c>
      <c r="C2025" s="135" t="s">
        <v>781</v>
      </c>
      <c r="D2025" s="135">
        <v>2</v>
      </c>
      <c r="E2025" s="343">
        <f t="shared" si="31"/>
        <v>0.252</v>
      </c>
    </row>
    <row r="2026" spans="1:5" ht="15.75" thickBot="1" x14ac:dyDescent="0.3">
      <c r="A2026" s="135" t="s">
        <v>4368</v>
      </c>
      <c r="B2026" s="135" t="s">
        <v>569</v>
      </c>
      <c r="C2026" s="135" t="s">
        <v>781</v>
      </c>
      <c r="D2026" s="135">
        <v>2</v>
      </c>
      <c r="E2026" s="343">
        <f t="shared" si="31"/>
        <v>0.252</v>
      </c>
    </row>
    <row r="2027" spans="1:5" ht="15.75" thickBot="1" x14ac:dyDescent="0.3">
      <c r="A2027" s="135" t="s">
        <v>3850</v>
      </c>
      <c r="B2027" s="135" t="s">
        <v>569</v>
      </c>
      <c r="C2027" s="135" t="s">
        <v>781</v>
      </c>
      <c r="D2027" s="135">
        <v>2</v>
      </c>
      <c r="E2027" s="343">
        <f t="shared" si="31"/>
        <v>0.252</v>
      </c>
    </row>
    <row r="2028" spans="1:5" ht="15.75" thickBot="1" x14ac:dyDescent="0.3">
      <c r="A2028" s="135" t="s">
        <v>4367</v>
      </c>
      <c r="B2028" s="135" t="s">
        <v>738</v>
      </c>
      <c r="C2028" s="135" t="s">
        <v>781</v>
      </c>
      <c r="D2028" s="135">
        <v>2</v>
      </c>
      <c r="E2028" s="343">
        <f t="shared" si="31"/>
        <v>0.252</v>
      </c>
    </row>
    <row r="2029" spans="1:5" ht="15.75" thickBot="1" x14ac:dyDescent="0.3">
      <c r="A2029" s="135" t="s">
        <v>1145</v>
      </c>
      <c r="B2029" s="135" t="s">
        <v>738</v>
      </c>
      <c r="C2029" s="135" t="s">
        <v>781</v>
      </c>
      <c r="D2029" s="135">
        <v>2</v>
      </c>
      <c r="E2029" s="343">
        <f t="shared" si="31"/>
        <v>0.252</v>
      </c>
    </row>
    <row r="2030" spans="1:5" ht="15.75" thickBot="1" x14ac:dyDescent="0.3">
      <c r="A2030" s="135" t="s">
        <v>4366</v>
      </c>
      <c r="B2030" s="135" t="s">
        <v>569</v>
      </c>
      <c r="C2030" s="135" t="s">
        <v>781</v>
      </c>
      <c r="D2030" s="135">
        <v>2</v>
      </c>
      <c r="E2030" s="343">
        <f t="shared" si="31"/>
        <v>0.252</v>
      </c>
    </row>
    <row r="2031" spans="1:5" ht="15.75" thickBot="1" x14ac:dyDescent="0.3">
      <c r="A2031" s="135" t="s">
        <v>4318</v>
      </c>
      <c r="B2031" s="135" t="s">
        <v>569</v>
      </c>
      <c r="C2031" s="135" t="s">
        <v>781</v>
      </c>
      <c r="D2031" s="135">
        <v>2</v>
      </c>
      <c r="E2031" s="343">
        <f t="shared" si="31"/>
        <v>0.252</v>
      </c>
    </row>
    <row r="2032" spans="1:5" ht="15.75" thickBot="1" x14ac:dyDescent="0.3">
      <c r="A2032" s="135" t="s">
        <v>4365</v>
      </c>
      <c r="B2032" s="135" t="s">
        <v>569</v>
      </c>
      <c r="C2032" s="135" t="s">
        <v>781</v>
      </c>
      <c r="D2032" s="135">
        <v>2</v>
      </c>
      <c r="E2032" s="343">
        <f t="shared" si="31"/>
        <v>0.252</v>
      </c>
    </row>
    <row r="2033" spans="1:5" ht="15.75" thickBot="1" x14ac:dyDescent="0.3">
      <c r="A2033" s="135" t="s">
        <v>4364</v>
      </c>
      <c r="B2033" s="135" t="s">
        <v>569</v>
      </c>
      <c r="C2033" s="135" t="s">
        <v>781</v>
      </c>
      <c r="D2033" s="135">
        <v>2</v>
      </c>
      <c r="E2033" s="343">
        <f t="shared" si="31"/>
        <v>0.252</v>
      </c>
    </row>
    <row r="2034" spans="1:5" ht="15.75" thickBot="1" x14ac:dyDescent="0.3">
      <c r="A2034" s="135" t="s">
        <v>1100</v>
      </c>
      <c r="B2034" s="135" t="s">
        <v>569</v>
      </c>
      <c r="C2034" s="135" t="s">
        <v>781</v>
      </c>
      <c r="D2034" s="135">
        <v>2</v>
      </c>
      <c r="E2034" s="343">
        <f t="shared" si="31"/>
        <v>0.252</v>
      </c>
    </row>
    <row r="2035" spans="1:5" ht="15.75" thickBot="1" x14ac:dyDescent="0.3">
      <c r="A2035" s="135" t="s">
        <v>4363</v>
      </c>
      <c r="B2035" s="135" t="s">
        <v>569</v>
      </c>
      <c r="C2035" s="135" t="s">
        <v>781</v>
      </c>
      <c r="D2035" s="135">
        <v>2</v>
      </c>
      <c r="E2035" s="343">
        <f t="shared" si="31"/>
        <v>0.252</v>
      </c>
    </row>
    <row r="2036" spans="1:5" ht="15.75" thickBot="1" x14ac:dyDescent="0.3">
      <c r="A2036" s="135" t="s">
        <v>4362</v>
      </c>
      <c r="B2036" s="135" t="s">
        <v>569</v>
      </c>
      <c r="C2036" s="135" t="s">
        <v>781</v>
      </c>
      <c r="D2036" s="135">
        <v>2</v>
      </c>
      <c r="E2036" s="343">
        <f t="shared" si="31"/>
        <v>0.252</v>
      </c>
    </row>
    <row r="2037" spans="1:5" ht="15.75" thickBot="1" x14ac:dyDescent="0.3">
      <c r="A2037" s="135" t="s">
        <v>4361</v>
      </c>
      <c r="B2037" s="135" t="s">
        <v>569</v>
      </c>
      <c r="C2037" s="135" t="s">
        <v>781</v>
      </c>
      <c r="D2037" s="135">
        <v>2</v>
      </c>
      <c r="E2037" s="343">
        <f t="shared" si="31"/>
        <v>0.252</v>
      </c>
    </row>
    <row r="2038" spans="1:5" ht="15.75" thickBot="1" x14ac:dyDescent="0.3">
      <c r="A2038" s="135" t="s">
        <v>4360</v>
      </c>
      <c r="B2038" s="135" t="s">
        <v>569</v>
      </c>
      <c r="C2038" s="135" t="s">
        <v>781</v>
      </c>
      <c r="D2038" s="135">
        <v>2</v>
      </c>
      <c r="E2038" s="343">
        <f t="shared" si="31"/>
        <v>0.252</v>
      </c>
    </row>
    <row r="2039" spans="1:5" ht="15.75" thickBot="1" x14ac:dyDescent="0.3">
      <c r="A2039" s="135" t="s">
        <v>4359</v>
      </c>
      <c r="B2039" s="135" t="s">
        <v>738</v>
      </c>
      <c r="C2039" s="135" t="s">
        <v>781</v>
      </c>
      <c r="D2039" s="135">
        <v>2</v>
      </c>
      <c r="E2039" s="343">
        <f t="shared" si="31"/>
        <v>0.252</v>
      </c>
    </row>
    <row r="2040" spans="1:5" ht="15.75" thickBot="1" x14ac:dyDescent="0.3">
      <c r="A2040" s="135" t="s">
        <v>4358</v>
      </c>
      <c r="B2040" s="135" t="s">
        <v>569</v>
      </c>
      <c r="C2040" s="135" t="s">
        <v>781</v>
      </c>
      <c r="D2040" s="135">
        <v>2</v>
      </c>
      <c r="E2040" s="343">
        <f t="shared" si="31"/>
        <v>0.252</v>
      </c>
    </row>
    <row r="2041" spans="1:5" ht="15.75" thickBot="1" x14ac:dyDescent="0.3">
      <c r="A2041" s="135" t="s">
        <v>3212</v>
      </c>
      <c r="B2041" s="135" t="s">
        <v>569</v>
      </c>
      <c r="C2041" s="135" t="s">
        <v>781</v>
      </c>
      <c r="D2041" s="135">
        <v>2</v>
      </c>
      <c r="E2041" s="343">
        <f t="shared" si="31"/>
        <v>0.252</v>
      </c>
    </row>
    <row r="2042" spans="1:5" ht="15.75" thickBot="1" x14ac:dyDescent="0.3">
      <c r="A2042" s="135" t="s">
        <v>4357</v>
      </c>
      <c r="B2042" s="135" t="s">
        <v>569</v>
      </c>
      <c r="C2042" s="135" t="s">
        <v>781</v>
      </c>
      <c r="D2042" s="135">
        <v>2</v>
      </c>
      <c r="E2042" s="343">
        <f t="shared" si="31"/>
        <v>0.252</v>
      </c>
    </row>
    <row r="2043" spans="1:5" ht="15.75" thickBot="1" x14ac:dyDescent="0.3">
      <c r="A2043" s="135" t="s">
        <v>4356</v>
      </c>
      <c r="B2043" s="135" t="s">
        <v>569</v>
      </c>
      <c r="C2043" s="135" t="s">
        <v>781</v>
      </c>
      <c r="D2043" s="135">
        <v>2</v>
      </c>
      <c r="E2043" s="343">
        <f t="shared" si="31"/>
        <v>0.252</v>
      </c>
    </row>
    <row r="2044" spans="1:5" ht="15.75" thickBot="1" x14ac:dyDescent="0.3">
      <c r="A2044" s="135" t="s">
        <v>4355</v>
      </c>
      <c r="B2044" s="135" t="s">
        <v>569</v>
      </c>
      <c r="C2044" s="135" t="s">
        <v>781</v>
      </c>
      <c r="D2044" s="135">
        <v>2</v>
      </c>
      <c r="E2044" s="343">
        <f t="shared" si="31"/>
        <v>0.252</v>
      </c>
    </row>
    <row r="2045" spans="1:5" ht="15.75" thickBot="1" x14ac:dyDescent="0.3">
      <c r="A2045" s="135" t="s">
        <v>4354</v>
      </c>
      <c r="B2045" s="135" t="s">
        <v>569</v>
      </c>
      <c r="C2045" s="135" t="s">
        <v>781</v>
      </c>
      <c r="D2045" s="135">
        <v>2</v>
      </c>
      <c r="E2045" s="343">
        <f t="shared" si="31"/>
        <v>0.252</v>
      </c>
    </row>
    <row r="2046" spans="1:5" ht="15.75" thickBot="1" x14ac:dyDescent="0.3">
      <c r="A2046" s="135" t="s">
        <v>4353</v>
      </c>
      <c r="B2046" s="135" t="s">
        <v>781</v>
      </c>
      <c r="C2046" s="135" t="s">
        <v>781</v>
      </c>
      <c r="D2046" s="135">
        <v>2</v>
      </c>
      <c r="E2046" s="343">
        <f t="shared" si="31"/>
        <v>0.252</v>
      </c>
    </row>
    <row r="2047" spans="1:5" ht="15.75" thickBot="1" x14ac:dyDescent="0.3">
      <c r="A2047" s="135" t="s">
        <v>4352</v>
      </c>
      <c r="B2047" s="135" t="s">
        <v>781</v>
      </c>
      <c r="C2047" s="135" t="s">
        <v>781</v>
      </c>
      <c r="D2047" s="135">
        <v>2</v>
      </c>
      <c r="E2047" s="343">
        <f t="shared" si="31"/>
        <v>0.252</v>
      </c>
    </row>
    <row r="2048" spans="1:5" ht="15.75" thickBot="1" x14ac:dyDescent="0.3">
      <c r="A2048" s="135" t="s">
        <v>2700</v>
      </c>
      <c r="B2048" s="135" t="s">
        <v>586</v>
      </c>
      <c r="C2048" s="135" t="s">
        <v>781</v>
      </c>
      <c r="D2048" s="135">
        <v>2</v>
      </c>
      <c r="E2048" s="343">
        <f t="shared" si="31"/>
        <v>0.252</v>
      </c>
    </row>
    <row r="2049" spans="1:5" ht="15.75" thickBot="1" x14ac:dyDescent="0.3">
      <c r="A2049" s="135" t="s">
        <v>4351</v>
      </c>
      <c r="B2049" s="135" t="s">
        <v>781</v>
      </c>
      <c r="C2049" s="135" t="s">
        <v>781</v>
      </c>
      <c r="D2049" s="135">
        <v>2</v>
      </c>
      <c r="E2049" s="343">
        <f t="shared" si="31"/>
        <v>0.252</v>
      </c>
    </row>
    <row r="2050" spans="1:5" ht="15.75" thickBot="1" x14ac:dyDescent="0.3">
      <c r="A2050" s="135" t="s">
        <v>4350</v>
      </c>
      <c r="B2050" s="135" t="s">
        <v>781</v>
      </c>
      <c r="C2050" s="135" t="s">
        <v>781</v>
      </c>
      <c r="D2050" s="135">
        <v>2</v>
      </c>
      <c r="E2050" s="343">
        <f t="shared" si="31"/>
        <v>0.252</v>
      </c>
    </row>
    <row r="2051" spans="1:5" ht="15.75" thickBot="1" x14ac:dyDescent="0.3">
      <c r="A2051" s="135" t="s">
        <v>2990</v>
      </c>
      <c r="B2051" s="135" t="s">
        <v>586</v>
      </c>
      <c r="C2051" s="135" t="s">
        <v>781</v>
      </c>
      <c r="D2051" s="135">
        <v>2</v>
      </c>
      <c r="E2051" s="343">
        <f t="shared" si="31"/>
        <v>0.252</v>
      </c>
    </row>
    <row r="2052" spans="1:5" ht="15.75" thickBot="1" x14ac:dyDescent="0.3">
      <c r="A2052" s="135" t="s">
        <v>4349</v>
      </c>
      <c r="B2052" s="135" t="s">
        <v>781</v>
      </c>
      <c r="C2052" s="135" t="s">
        <v>781</v>
      </c>
      <c r="D2052" s="135">
        <v>2</v>
      </c>
      <c r="E2052" s="343">
        <f t="shared" si="31"/>
        <v>0.252</v>
      </c>
    </row>
    <row r="2053" spans="1:5" ht="15.75" thickBot="1" x14ac:dyDescent="0.3">
      <c r="A2053" s="135" t="s">
        <v>2103</v>
      </c>
      <c r="B2053" s="135" t="s">
        <v>1554</v>
      </c>
      <c r="C2053" s="135" t="s">
        <v>781</v>
      </c>
      <c r="D2053" s="135">
        <v>2</v>
      </c>
      <c r="E2053" s="343">
        <f t="shared" si="31"/>
        <v>0.252</v>
      </c>
    </row>
    <row r="2054" spans="1:5" ht="15.75" thickBot="1" x14ac:dyDescent="0.3">
      <c r="A2054" s="135" t="s">
        <v>953</v>
      </c>
      <c r="B2054" s="135" t="s">
        <v>1554</v>
      </c>
      <c r="C2054" s="135" t="s">
        <v>781</v>
      </c>
      <c r="D2054" s="135">
        <v>2</v>
      </c>
      <c r="E2054" s="343">
        <f t="shared" si="31"/>
        <v>0.252</v>
      </c>
    </row>
    <row r="2055" spans="1:5" ht="15.75" thickBot="1" x14ac:dyDescent="0.3">
      <c r="A2055" s="135" t="s">
        <v>3980</v>
      </c>
      <c r="B2055" s="135" t="s">
        <v>1554</v>
      </c>
      <c r="C2055" s="135" t="s">
        <v>781</v>
      </c>
      <c r="D2055" s="135">
        <v>2</v>
      </c>
      <c r="E2055" s="343">
        <f t="shared" ref="E2055:E2118" si="32">_xlfn.PERCENTRANK.INC(D$5:D$3125,D2055)</f>
        <v>0.252</v>
      </c>
    </row>
    <row r="2056" spans="1:5" ht="15.75" thickBot="1" x14ac:dyDescent="0.3">
      <c r="A2056" s="135" t="s">
        <v>852</v>
      </c>
      <c r="B2056" s="135" t="s">
        <v>1554</v>
      </c>
      <c r="C2056" s="135" t="s">
        <v>781</v>
      </c>
      <c r="D2056" s="135">
        <v>2</v>
      </c>
      <c r="E2056" s="343">
        <f t="shared" si="32"/>
        <v>0.252</v>
      </c>
    </row>
    <row r="2057" spans="1:5" ht="15.75" thickBot="1" x14ac:dyDescent="0.3">
      <c r="A2057" s="135" t="s">
        <v>4348</v>
      </c>
      <c r="B2057" s="135" t="s">
        <v>1554</v>
      </c>
      <c r="C2057" s="135" t="s">
        <v>781</v>
      </c>
      <c r="D2057" s="135">
        <v>2</v>
      </c>
      <c r="E2057" s="343">
        <f t="shared" si="32"/>
        <v>0.252</v>
      </c>
    </row>
    <row r="2058" spans="1:5" ht="15.75" thickBot="1" x14ac:dyDescent="0.3">
      <c r="A2058" s="135" t="s">
        <v>1055</v>
      </c>
      <c r="B2058" s="135" t="s">
        <v>1554</v>
      </c>
      <c r="C2058" s="135" t="s">
        <v>781</v>
      </c>
      <c r="D2058" s="135">
        <v>2</v>
      </c>
      <c r="E2058" s="343">
        <f t="shared" si="32"/>
        <v>0.252</v>
      </c>
    </row>
    <row r="2059" spans="1:5" ht="15.75" thickBot="1" x14ac:dyDescent="0.3">
      <c r="A2059" s="135" t="s">
        <v>2504</v>
      </c>
      <c r="B2059" s="135" t="s">
        <v>576</v>
      </c>
      <c r="C2059" s="135" t="s">
        <v>781</v>
      </c>
      <c r="D2059" s="135">
        <v>2</v>
      </c>
      <c r="E2059" s="343">
        <f t="shared" si="32"/>
        <v>0.252</v>
      </c>
    </row>
    <row r="2060" spans="1:5" ht="15.75" thickBot="1" x14ac:dyDescent="0.3">
      <c r="A2060" s="135" t="s">
        <v>1830</v>
      </c>
      <c r="B2060" s="135" t="s">
        <v>576</v>
      </c>
      <c r="C2060" s="135" t="s">
        <v>781</v>
      </c>
      <c r="D2060" s="135">
        <v>2</v>
      </c>
      <c r="E2060" s="343">
        <f t="shared" si="32"/>
        <v>0.252</v>
      </c>
    </row>
    <row r="2061" spans="1:5" ht="15.75" thickBot="1" x14ac:dyDescent="0.3">
      <c r="A2061" s="135" t="s">
        <v>4347</v>
      </c>
      <c r="B2061" s="135" t="s">
        <v>576</v>
      </c>
      <c r="C2061" s="135" t="s">
        <v>781</v>
      </c>
      <c r="D2061" s="135">
        <v>2</v>
      </c>
      <c r="E2061" s="343">
        <f t="shared" si="32"/>
        <v>0.252</v>
      </c>
    </row>
    <row r="2062" spans="1:5" ht="15.75" thickBot="1" x14ac:dyDescent="0.3">
      <c r="A2062" s="135" t="s">
        <v>4346</v>
      </c>
      <c r="B2062" s="135" t="s">
        <v>576</v>
      </c>
      <c r="C2062" s="135" t="s">
        <v>781</v>
      </c>
      <c r="D2062" s="135">
        <v>2</v>
      </c>
      <c r="E2062" s="343">
        <f t="shared" si="32"/>
        <v>0.252</v>
      </c>
    </row>
    <row r="2063" spans="1:5" ht="15.75" thickBot="1" x14ac:dyDescent="0.3">
      <c r="A2063" s="135" t="s">
        <v>4345</v>
      </c>
      <c r="B2063" s="135" t="s">
        <v>576</v>
      </c>
      <c r="C2063" s="135" t="s">
        <v>781</v>
      </c>
      <c r="D2063" s="135">
        <v>2</v>
      </c>
      <c r="E2063" s="343">
        <f t="shared" si="32"/>
        <v>0.252</v>
      </c>
    </row>
    <row r="2064" spans="1:5" ht="15.75" thickBot="1" x14ac:dyDescent="0.3">
      <c r="A2064" s="135" t="s">
        <v>3405</v>
      </c>
      <c r="B2064" s="135" t="s">
        <v>576</v>
      </c>
      <c r="C2064" s="135" t="s">
        <v>781</v>
      </c>
      <c r="D2064" s="135">
        <v>2</v>
      </c>
      <c r="E2064" s="343">
        <f t="shared" si="32"/>
        <v>0.252</v>
      </c>
    </row>
    <row r="2065" spans="1:5" ht="15.75" thickBot="1" x14ac:dyDescent="0.3">
      <c r="A2065" s="135" t="s">
        <v>4344</v>
      </c>
      <c r="B2065" s="135" t="s">
        <v>576</v>
      </c>
      <c r="C2065" s="135" t="s">
        <v>781</v>
      </c>
      <c r="D2065" s="135">
        <v>2</v>
      </c>
      <c r="E2065" s="343">
        <f t="shared" si="32"/>
        <v>0.252</v>
      </c>
    </row>
    <row r="2066" spans="1:5" ht="15.75" thickBot="1" x14ac:dyDescent="0.3">
      <c r="A2066" s="135" t="s">
        <v>4343</v>
      </c>
      <c r="B2066" s="135" t="s">
        <v>576</v>
      </c>
      <c r="C2066" s="135" t="s">
        <v>781</v>
      </c>
      <c r="D2066" s="135">
        <v>2</v>
      </c>
      <c r="E2066" s="343">
        <f t="shared" si="32"/>
        <v>0.252</v>
      </c>
    </row>
    <row r="2067" spans="1:5" ht="15.75" thickBot="1" x14ac:dyDescent="0.3">
      <c r="A2067" s="135" t="s">
        <v>4342</v>
      </c>
      <c r="B2067" s="135" t="s">
        <v>576</v>
      </c>
      <c r="C2067" s="135" t="s">
        <v>781</v>
      </c>
      <c r="D2067" s="135">
        <v>2</v>
      </c>
      <c r="E2067" s="343">
        <f t="shared" si="32"/>
        <v>0.252</v>
      </c>
    </row>
    <row r="2068" spans="1:5" ht="15.75" thickBot="1" x14ac:dyDescent="0.3">
      <c r="A2068" s="135" t="s">
        <v>3199</v>
      </c>
      <c r="B2068" s="135" t="s">
        <v>576</v>
      </c>
      <c r="C2068" s="135" t="s">
        <v>781</v>
      </c>
      <c r="D2068" s="135">
        <v>2</v>
      </c>
      <c r="E2068" s="343">
        <f t="shared" si="32"/>
        <v>0.252</v>
      </c>
    </row>
    <row r="2069" spans="1:5" ht="15.75" thickBot="1" x14ac:dyDescent="0.3">
      <c r="A2069" s="135" t="s">
        <v>4341</v>
      </c>
      <c r="B2069" s="135" t="s">
        <v>576</v>
      </c>
      <c r="C2069" s="135" t="s">
        <v>781</v>
      </c>
      <c r="D2069" s="135">
        <v>2</v>
      </c>
      <c r="E2069" s="343">
        <f t="shared" si="32"/>
        <v>0.252</v>
      </c>
    </row>
    <row r="2070" spans="1:5" ht="15.75" thickBot="1" x14ac:dyDescent="0.3">
      <c r="A2070" s="135" t="s">
        <v>2865</v>
      </c>
      <c r="B2070" s="135" t="s">
        <v>576</v>
      </c>
      <c r="C2070" s="135" t="s">
        <v>781</v>
      </c>
      <c r="D2070" s="135">
        <v>2</v>
      </c>
      <c r="E2070" s="343">
        <f t="shared" si="32"/>
        <v>0.252</v>
      </c>
    </row>
    <row r="2071" spans="1:5" ht="15.75" thickBot="1" x14ac:dyDescent="0.3">
      <c r="A2071" s="135" t="s">
        <v>4340</v>
      </c>
      <c r="B2071" s="135" t="s">
        <v>576</v>
      </c>
      <c r="C2071" s="135" t="s">
        <v>781</v>
      </c>
      <c r="D2071" s="135">
        <v>2</v>
      </c>
      <c r="E2071" s="343">
        <f t="shared" si="32"/>
        <v>0.252</v>
      </c>
    </row>
    <row r="2072" spans="1:5" ht="15.75" thickBot="1" x14ac:dyDescent="0.3">
      <c r="A2072" s="135" t="s">
        <v>649</v>
      </c>
      <c r="B2072" s="135" t="s">
        <v>576</v>
      </c>
      <c r="C2072" s="135" t="s">
        <v>781</v>
      </c>
      <c r="D2072" s="135">
        <v>2</v>
      </c>
      <c r="E2072" s="343">
        <f t="shared" si="32"/>
        <v>0.252</v>
      </c>
    </row>
    <row r="2073" spans="1:5" ht="15.75" thickBot="1" x14ac:dyDescent="0.3">
      <c r="A2073" s="135" t="s">
        <v>4339</v>
      </c>
      <c r="B2073" s="135" t="s">
        <v>576</v>
      </c>
      <c r="C2073" s="135" t="s">
        <v>781</v>
      </c>
      <c r="D2073" s="135">
        <v>2</v>
      </c>
      <c r="E2073" s="343">
        <f t="shared" si="32"/>
        <v>0.252</v>
      </c>
    </row>
    <row r="2074" spans="1:5" ht="15.75" thickBot="1" x14ac:dyDescent="0.3">
      <c r="A2074" s="135" t="s">
        <v>4338</v>
      </c>
      <c r="B2074" s="135" t="s">
        <v>576</v>
      </c>
      <c r="C2074" s="135" t="s">
        <v>781</v>
      </c>
      <c r="D2074" s="135">
        <v>2</v>
      </c>
      <c r="E2074" s="343">
        <f t="shared" si="32"/>
        <v>0.252</v>
      </c>
    </row>
    <row r="2075" spans="1:5" ht="15.75" thickBot="1" x14ac:dyDescent="0.3">
      <c r="A2075" s="135" t="s">
        <v>4337</v>
      </c>
      <c r="B2075" s="135" t="s">
        <v>576</v>
      </c>
      <c r="C2075" s="135" t="s">
        <v>781</v>
      </c>
      <c r="D2075" s="135">
        <v>2</v>
      </c>
      <c r="E2075" s="343">
        <f t="shared" si="32"/>
        <v>0.252</v>
      </c>
    </row>
    <row r="2076" spans="1:5" ht="15.75" thickBot="1" x14ac:dyDescent="0.3">
      <c r="A2076" s="135" t="s">
        <v>4336</v>
      </c>
      <c r="B2076" s="135" t="s">
        <v>781</v>
      </c>
      <c r="C2076" s="135" t="s">
        <v>781</v>
      </c>
      <c r="D2076" s="135">
        <v>2</v>
      </c>
      <c r="E2076" s="343">
        <f t="shared" si="32"/>
        <v>0.252</v>
      </c>
    </row>
    <row r="2077" spans="1:5" ht="15.75" thickBot="1" x14ac:dyDescent="0.3">
      <c r="A2077" s="135" t="s">
        <v>2634</v>
      </c>
      <c r="B2077" s="135" t="s">
        <v>192</v>
      </c>
      <c r="C2077" s="135" t="s">
        <v>781</v>
      </c>
      <c r="D2077" s="135">
        <v>2</v>
      </c>
      <c r="E2077" s="343">
        <f t="shared" si="32"/>
        <v>0.252</v>
      </c>
    </row>
    <row r="2078" spans="1:5" ht="15.75" thickBot="1" x14ac:dyDescent="0.3">
      <c r="A2078" s="135" t="s">
        <v>4335</v>
      </c>
      <c r="B2078" s="135" t="s">
        <v>192</v>
      </c>
      <c r="C2078" s="135" t="s">
        <v>781</v>
      </c>
      <c r="D2078" s="135">
        <v>2</v>
      </c>
      <c r="E2078" s="343">
        <f t="shared" si="32"/>
        <v>0.252</v>
      </c>
    </row>
    <row r="2079" spans="1:5" ht="15.75" thickBot="1" x14ac:dyDescent="0.3">
      <c r="A2079" s="135" t="s">
        <v>4334</v>
      </c>
      <c r="B2079" s="135" t="s">
        <v>192</v>
      </c>
      <c r="C2079" s="135" t="s">
        <v>781</v>
      </c>
      <c r="D2079" s="135">
        <v>2</v>
      </c>
      <c r="E2079" s="343">
        <f t="shared" si="32"/>
        <v>0.252</v>
      </c>
    </row>
    <row r="2080" spans="1:5" ht="15.75" thickBot="1" x14ac:dyDescent="0.3">
      <c r="A2080" s="135" t="s">
        <v>4333</v>
      </c>
      <c r="B2080" s="135" t="s">
        <v>781</v>
      </c>
      <c r="C2080" s="135" t="s">
        <v>781</v>
      </c>
      <c r="D2080" s="135">
        <v>2</v>
      </c>
      <c r="E2080" s="343">
        <f t="shared" si="32"/>
        <v>0.252</v>
      </c>
    </row>
    <row r="2081" spans="1:5" ht="15.75" thickBot="1" x14ac:dyDescent="0.3">
      <c r="A2081" s="135" t="s">
        <v>4332</v>
      </c>
      <c r="B2081" s="135" t="s">
        <v>192</v>
      </c>
      <c r="C2081" s="135" t="s">
        <v>781</v>
      </c>
      <c r="D2081" s="135">
        <v>2</v>
      </c>
      <c r="E2081" s="343">
        <f t="shared" si="32"/>
        <v>0.252</v>
      </c>
    </row>
    <row r="2082" spans="1:5" ht="15.75" thickBot="1" x14ac:dyDescent="0.3">
      <c r="A2082" s="135" t="s">
        <v>1016</v>
      </c>
      <c r="B2082" s="135" t="s">
        <v>192</v>
      </c>
      <c r="C2082" s="135" t="s">
        <v>781</v>
      </c>
      <c r="D2082" s="135">
        <v>2</v>
      </c>
      <c r="E2082" s="343">
        <f t="shared" si="32"/>
        <v>0.252</v>
      </c>
    </row>
    <row r="2083" spans="1:5" ht="15.75" thickBot="1" x14ac:dyDescent="0.3">
      <c r="A2083" s="135" t="s">
        <v>4331</v>
      </c>
      <c r="B2083" s="135" t="s">
        <v>781</v>
      </c>
      <c r="C2083" s="135" t="s">
        <v>781</v>
      </c>
      <c r="D2083" s="135">
        <v>2</v>
      </c>
      <c r="E2083" s="343">
        <f t="shared" si="32"/>
        <v>0.252</v>
      </c>
    </row>
    <row r="2084" spans="1:5" ht="15.75" thickBot="1" x14ac:dyDescent="0.3">
      <c r="A2084" s="135" t="s">
        <v>4330</v>
      </c>
      <c r="B2084" s="135" t="s">
        <v>781</v>
      </c>
      <c r="C2084" s="135" t="s">
        <v>781</v>
      </c>
      <c r="D2084" s="135">
        <v>2</v>
      </c>
      <c r="E2084" s="343">
        <f t="shared" si="32"/>
        <v>0.252</v>
      </c>
    </row>
    <row r="2085" spans="1:5" ht="15.75" thickBot="1" x14ac:dyDescent="0.3">
      <c r="A2085" s="135" t="s">
        <v>971</v>
      </c>
      <c r="B2085" s="135" t="s">
        <v>568</v>
      </c>
      <c r="C2085" s="135" t="s">
        <v>781</v>
      </c>
      <c r="D2085" s="135">
        <v>2</v>
      </c>
      <c r="E2085" s="343">
        <f t="shared" si="32"/>
        <v>0.252</v>
      </c>
    </row>
    <row r="2086" spans="1:5" ht="15.75" thickBot="1" x14ac:dyDescent="0.3">
      <c r="A2086" s="135" t="s">
        <v>4329</v>
      </c>
      <c r="B2086" s="135" t="s">
        <v>569</v>
      </c>
      <c r="C2086" s="135" t="s">
        <v>781</v>
      </c>
      <c r="D2086" s="135">
        <v>2</v>
      </c>
      <c r="E2086" s="343">
        <f t="shared" si="32"/>
        <v>0.252</v>
      </c>
    </row>
    <row r="2087" spans="1:5" ht="15.75" thickBot="1" x14ac:dyDescent="0.3">
      <c r="A2087" s="135" t="s">
        <v>4328</v>
      </c>
      <c r="B2087" s="135" t="s">
        <v>569</v>
      </c>
      <c r="C2087" s="135" t="s">
        <v>781</v>
      </c>
      <c r="D2087" s="135">
        <v>2</v>
      </c>
      <c r="E2087" s="343">
        <f t="shared" si="32"/>
        <v>0.252</v>
      </c>
    </row>
    <row r="2088" spans="1:5" ht="15.75" thickBot="1" x14ac:dyDescent="0.3">
      <c r="A2088" s="135" t="s">
        <v>4327</v>
      </c>
      <c r="B2088" s="135" t="s">
        <v>569</v>
      </c>
      <c r="C2088" s="135" t="s">
        <v>63</v>
      </c>
      <c r="D2088" s="135">
        <v>2</v>
      </c>
      <c r="E2088" s="343">
        <f t="shared" si="32"/>
        <v>0.252</v>
      </c>
    </row>
    <row r="2089" spans="1:5" ht="15.75" thickBot="1" x14ac:dyDescent="0.3">
      <c r="A2089" s="135" t="s">
        <v>870</v>
      </c>
      <c r="B2089" s="135" t="s">
        <v>568</v>
      </c>
      <c r="C2089" s="135" t="s">
        <v>781</v>
      </c>
      <c r="D2089" s="135">
        <v>2</v>
      </c>
      <c r="E2089" s="343">
        <f t="shared" si="32"/>
        <v>0.252</v>
      </c>
    </row>
    <row r="2090" spans="1:5" ht="15.75" thickBot="1" x14ac:dyDescent="0.3">
      <c r="A2090" s="135" t="s">
        <v>4326</v>
      </c>
      <c r="B2090" s="135" t="s">
        <v>569</v>
      </c>
      <c r="C2090" s="135" t="s">
        <v>781</v>
      </c>
      <c r="D2090" s="135">
        <v>2</v>
      </c>
      <c r="E2090" s="343">
        <f t="shared" si="32"/>
        <v>0.252</v>
      </c>
    </row>
    <row r="2091" spans="1:5" ht="15.75" thickBot="1" x14ac:dyDescent="0.3">
      <c r="A2091" s="135" t="s">
        <v>4325</v>
      </c>
      <c r="B2091" s="135" t="s">
        <v>569</v>
      </c>
      <c r="C2091" s="135" t="s">
        <v>781</v>
      </c>
      <c r="D2091" s="135">
        <v>2</v>
      </c>
      <c r="E2091" s="343">
        <f t="shared" si="32"/>
        <v>0.252</v>
      </c>
    </row>
    <row r="2092" spans="1:5" ht="15.75" thickBot="1" x14ac:dyDescent="0.3">
      <c r="A2092" s="135" t="s">
        <v>4324</v>
      </c>
      <c r="B2092" s="135" t="s">
        <v>569</v>
      </c>
      <c r="C2092" s="135" t="s">
        <v>781</v>
      </c>
      <c r="D2092" s="135">
        <v>2</v>
      </c>
      <c r="E2092" s="343">
        <f t="shared" si="32"/>
        <v>0.252</v>
      </c>
    </row>
    <row r="2093" spans="1:5" ht="15.75" thickBot="1" x14ac:dyDescent="0.3">
      <c r="A2093" s="135" t="s">
        <v>4323</v>
      </c>
      <c r="B2093" s="135" t="s">
        <v>569</v>
      </c>
      <c r="C2093" s="135" t="s">
        <v>781</v>
      </c>
      <c r="D2093" s="135">
        <v>2</v>
      </c>
      <c r="E2093" s="343">
        <f t="shared" si="32"/>
        <v>0.252</v>
      </c>
    </row>
    <row r="2094" spans="1:5" ht="15.75" thickBot="1" x14ac:dyDescent="0.3">
      <c r="A2094" s="135" t="s">
        <v>4322</v>
      </c>
      <c r="B2094" s="135" t="s">
        <v>569</v>
      </c>
      <c r="C2094" s="135" t="s">
        <v>781</v>
      </c>
      <c r="D2094" s="135">
        <v>2</v>
      </c>
      <c r="E2094" s="343">
        <f t="shared" si="32"/>
        <v>0.252</v>
      </c>
    </row>
    <row r="2095" spans="1:5" ht="15.75" thickBot="1" x14ac:dyDescent="0.3">
      <c r="A2095" s="135" t="s">
        <v>4321</v>
      </c>
      <c r="B2095" s="135" t="s">
        <v>491</v>
      </c>
      <c r="C2095" s="135" t="s">
        <v>781</v>
      </c>
      <c r="D2095" s="135">
        <v>2</v>
      </c>
      <c r="E2095" s="343">
        <f t="shared" si="32"/>
        <v>0.252</v>
      </c>
    </row>
    <row r="2096" spans="1:5" ht="15.75" thickBot="1" x14ac:dyDescent="0.3">
      <c r="A2096" s="135" t="s">
        <v>4320</v>
      </c>
      <c r="B2096" s="135" t="s">
        <v>627</v>
      </c>
      <c r="C2096" s="135" t="s">
        <v>569</v>
      </c>
      <c r="D2096" s="135">
        <v>2</v>
      </c>
      <c r="E2096" s="343">
        <f t="shared" si="32"/>
        <v>0.252</v>
      </c>
    </row>
    <row r="2097" spans="1:5" ht="15.75" thickBot="1" x14ac:dyDescent="0.3">
      <c r="A2097" s="135" t="s">
        <v>2488</v>
      </c>
      <c r="B2097" s="135" t="s">
        <v>569</v>
      </c>
      <c r="C2097" s="135" t="s">
        <v>781</v>
      </c>
      <c r="D2097" s="135">
        <v>2</v>
      </c>
      <c r="E2097" s="343">
        <f t="shared" si="32"/>
        <v>0.252</v>
      </c>
    </row>
    <row r="2098" spans="1:5" ht="15.75" thickBot="1" x14ac:dyDescent="0.3">
      <c r="A2098" s="135" t="s">
        <v>1803</v>
      </c>
      <c r="B2098" s="135" t="s">
        <v>569</v>
      </c>
      <c r="C2098" s="135" t="s">
        <v>781</v>
      </c>
      <c r="D2098" s="135">
        <v>2</v>
      </c>
      <c r="E2098" s="343">
        <f t="shared" si="32"/>
        <v>0.252</v>
      </c>
    </row>
    <row r="2099" spans="1:5" ht="15.75" thickBot="1" x14ac:dyDescent="0.3">
      <c r="A2099" s="135" t="s">
        <v>2247</v>
      </c>
      <c r="B2099" s="135" t="s">
        <v>569</v>
      </c>
      <c r="C2099" s="135" t="s">
        <v>781</v>
      </c>
      <c r="D2099" s="135">
        <v>2</v>
      </c>
      <c r="E2099" s="343">
        <f t="shared" si="32"/>
        <v>0.252</v>
      </c>
    </row>
    <row r="2100" spans="1:5" ht="15.75" thickBot="1" x14ac:dyDescent="0.3">
      <c r="A2100" s="135" t="s">
        <v>4319</v>
      </c>
      <c r="B2100" s="135" t="s">
        <v>569</v>
      </c>
      <c r="C2100" s="135" t="s">
        <v>781</v>
      </c>
      <c r="D2100" s="135">
        <v>2</v>
      </c>
      <c r="E2100" s="343">
        <f t="shared" si="32"/>
        <v>0.252</v>
      </c>
    </row>
    <row r="2101" spans="1:5" ht="15.75" thickBot="1" x14ac:dyDescent="0.3">
      <c r="A2101" s="135" t="s">
        <v>4318</v>
      </c>
      <c r="B2101" s="135" t="s">
        <v>565</v>
      </c>
      <c r="C2101" s="135" t="s">
        <v>781</v>
      </c>
      <c r="D2101" s="135">
        <v>2</v>
      </c>
      <c r="E2101" s="343">
        <f t="shared" si="32"/>
        <v>0.252</v>
      </c>
    </row>
    <row r="2102" spans="1:5" ht="15.75" thickBot="1" x14ac:dyDescent="0.3">
      <c r="A2102" s="135" t="s">
        <v>3292</v>
      </c>
      <c r="B2102" s="135" t="s">
        <v>566</v>
      </c>
      <c r="C2102" s="135" t="s">
        <v>565</v>
      </c>
      <c r="D2102" s="135">
        <v>2</v>
      </c>
      <c r="E2102" s="343">
        <f t="shared" si="32"/>
        <v>0.252</v>
      </c>
    </row>
    <row r="2103" spans="1:5" ht="15.75" thickBot="1" x14ac:dyDescent="0.3">
      <c r="A2103" s="135" t="s">
        <v>4317</v>
      </c>
      <c r="B2103" s="135" t="s">
        <v>565</v>
      </c>
      <c r="C2103" s="135" t="s">
        <v>781</v>
      </c>
      <c r="D2103" s="135">
        <v>2</v>
      </c>
      <c r="E2103" s="343">
        <f t="shared" si="32"/>
        <v>0.252</v>
      </c>
    </row>
    <row r="2104" spans="1:5" ht="15.75" thickBot="1" x14ac:dyDescent="0.3">
      <c r="A2104" s="135" t="s">
        <v>1012</v>
      </c>
      <c r="B2104" s="135" t="s">
        <v>565</v>
      </c>
      <c r="C2104" s="135" t="s">
        <v>781</v>
      </c>
      <c r="D2104" s="135">
        <v>2</v>
      </c>
      <c r="E2104" s="343">
        <f t="shared" si="32"/>
        <v>0.252</v>
      </c>
    </row>
    <row r="2105" spans="1:5" ht="15.75" thickBot="1" x14ac:dyDescent="0.3">
      <c r="A2105" s="135" t="s">
        <v>798</v>
      </c>
      <c r="B2105" s="135" t="s">
        <v>565</v>
      </c>
      <c r="C2105" s="135" t="s">
        <v>781</v>
      </c>
      <c r="D2105" s="135">
        <v>2</v>
      </c>
      <c r="E2105" s="343">
        <f t="shared" si="32"/>
        <v>0.252</v>
      </c>
    </row>
    <row r="2106" spans="1:5" ht="15.75" thickBot="1" x14ac:dyDescent="0.3">
      <c r="A2106" s="135" t="s">
        <v>4316</v>
      </c>
      <c r="B2106" s="135" t="s">
        <v>565</v>
      </c>
      <c r="C2106" s="135" t="s">
        <v>781</v>
      </c>
      <c r="D2106" s="135">
        <v>2</v>
      </c>
      <c r="E2106" s="343">
        <f t="shared" si="32"/>
        <v>0.252</v>
      </c>
    </row>
    <row r="2107" spans="1:5" ht="15.75" thickBot="1" x14ac:dyDescent="0.3">
      <c r="A2107" s="135" t="s">
        <v>852</v>
      </c>
      <c r="B2107" s="135" t="s">
        <v>631</v>
      </c>
      <c r="C2107" s="135" t="s">
        <v>781</v>
      </c>
      <c r="D2107" s="135">
        <v>2</v>
      </c>
      <c r="E2107" s="343">
        <f t="shared" si="32"/>
        <v>0.252</v>
      </c>
    </row>
    <row r="2108" spans="1:5" ht="15.75" thickBot="1" x14ac:dyDescent="0.3">
      <c r="A2108" s="135" t="s">
        <v>1579</v>
      </c>
      <c r="B2108" s="135" t="s">
        <v>631</v>
      </c>
      <c r="C2108" s="135" t="s">
        <v>781</v>
      </c>
      <c r="D2108" s="135">
        <v>2</v>
      </c>
      <c r="E2108" s="343">
        <f t="shared" si="32"/>
        <v>0.252</v>
      </c>
    </row>
    <row r="2109" spans="1:5" ht="15.75" thickBot="1" x14ac:dyDescent="0.3">
      <c r="A2109" s="135" t="s">
        <v>4315</v>
      </c>
      <c r="B2109" s="135" t="s">
        <v>781</v>
      </c>
      <c r="C2109" s="135" t="s">
        <v>781</v>
      </c>
      <c r="D2109" s="135">
        <v>2</v>
      </c>
      <c r="E2109" s="343">
        <f t="shared" si="32"/>
        <v>0.252</v>
      </c>
    </row>
    <row r="2110" spans="1:5" ht="15.75" thickBot="1" x14ac:dyDescent="0.3">
      <c r="A2110" s="135" t="s">
        <v>649</v>
      </c>
      <c r="B2110" s="135" t="s">
        <v>63</v>
      </c>
      <c r="C2110" s="135" t="s">
        <v>781</v>
      </c>
      <c r="D2110" s="135">
        <v>2</v>
      </c>
      <c r="E2110" s="343">
        <f t="shared" si="32"/>
        <v>0.252</v>
      </c>
    </row>
    <row r="2111" spans="1:5" ht="15.75" thickBot="1" x14ac:dyDescent="0.3">
      <c r="A2111" s="135" t="s">
        <v>1595</v>
      </c>
      <c r="B2111" s="135" t="s">
        <v>1067</v>
      </c>
      <c r="C2111" s="135" t="s">
        <v>781</v>
      </c>
      <c r="D2111" s="135">
        <v>2</v>
      </c>
      <c r="E2111" s="343">
        <f t="shared" si="32"/>
        <v>0.252</v>
      </c>
    </row>
    <row r="2112" spans="1:5" ht="15.75" thickBot="1" x14ac:dyDescent="0.3">
      <c r="A2112" s="135" t="s">
        <v>860</v>
      </c>
      <c r="B2112" s="135" t="s">
        <v>675</v>
      </c>
      <c r="C2112" s="135" t="s">
        <v>781</v>
      </c>
      <c r="D2112" s="135">
        <v>2</v>
      </c>
      <c r="E2112" s="343">
        <f t="shared" si="32"/>
        <v>0.252</v>
      </c>
    </row>
    <row r="2113" spans="1:5" ht="15.75" thickBot="1" x14ac:dyDescent="0.3">
      <c r="A2113" s="135" t="s">
        <v>979</v>
      </c>
      <c r="B2113" s="135" t="s">
        <v>675</v>
      </c>
      <c r="C2113" s="135" t="s">
        <v>781</v>
      </c>
      <c r="D2113" s="135">
        <v>2</v>
      </c>
      <c r="E2113" s="343">
        <f t="shared" si="32"/>
        <v>0.252</v>
      </c>
    </row>
    <row r="2114" spans="1:5" ht="15.75" thickBot="1" x14ac:dyDescent="0.3">
      <c r="A2114" s="135" t="s">
        <v>4314</v>
      </c>
      <c r="B2114" s="135" t="s">
        <v>675</v>
      </c>
      <c r="C2114" s="135" t="s">
        <v>781</v>
      </c>
      <c r="D2114" s="135">
        <v>2</v>
      </c>
      <c r="E2114" s="343">
        <f t="shared" si="32"/>
        <v>0.252</v>
      </c>
    </row>
    <row r="2115" spans="1:5" ht="15.75" thickBot="1" x14ac:dyDescent="0.3">
      <c r="A2115" s="135" t="s">
        <v>4313</v>
      </c>
      <c r="B2115" s="135" t="s">
        <v>688</v>
      </c>
      <c r="C2115" s="135" t="s">
        <v>491</v>
      </c>
      <c r="D2115" s="135">
        <v>2</v>
      </c>
      <c r="E2115" s="343">
        <f t="shared" si="32"/>
        <v>0.252</v>
      </c>
    </row>
    <row r="2116" spans="1:5" ht="15.75" thickBot="1" x14ac:dyDescent="0.3">
      <c r="A2116" s="135" t="s">
        <v>4312</v>
      </c>
      <c r="B2116" s="135" t="s">
        <v>781</v>
      </c>
      <c r="C2116" s="135" t="s">
        <v>781</v>
      </c>
      <c r="D2116" s="135">
        <v>2</v>
      </c>
      <c r="E2116" s="343">
        <f t="shared" si="32"/>
        <v>0.252</v>
      </c>
    </row>
    <row r="2117" spans="1:5" ht="15.75" thickBot="1" x14ac:dyDescent="0.3">
      <c r="A2117" s="135" t="s">
        <v>4311</v>
      </c>
      <c r="B2117" s="135" t="s">
        <v>781</v>
      </c>
      <c r="C2117" s="135" t="s">
        <v>781</v>
      </c>
      <c r="D2117" s="135">
        <v>2</v>
      </c>
      <c r="E2117" s="343">
        <f t="shared" si="32"/>
        <v>0.252</v>
      </c>
    </row>
    <row r="2118" spans="1:5" ht="15.75" thickBot="1" x14ac:dyDescent="0.3">
      <c r="A2118" s="135" t="s">
        <v>4310</v>
      </c>
      <c r="B2118" s="135" t="s">
        <v>781</v>
      </c>
      <c r="C2118" s="135" t="s">
        <v>781</v>
      </c>
      <c r="D2118" s="135">
        <v>2</v>
      </c>
      <c r="E2118" s="343">
        <f t="shared" si="32"/>
        <v>0.252</v>
      </c>
    </row>
    <row r="2119" spans="1:5" ht="15.75" thickBot="1" x14ac:dyDescent="0.3">
      <c r="A2119" s="135" t="s">
        <v>4309</v>
      </c>
      <c r="B2119" s="135" t="s">
        <v>781</v>
      </c>
      <c r="C2119" s="135" t="s">
        <v>781</v>
      </c>
      <c r="D2119" s="135">
        <v>2</v>
      </c>
      <c r="E2119" s="343">
        <f t="shared" ref="E2119:E2182" si="33">_xlfn.PERCENTRANK.INC(D$5:D$3125,D2119)</f>
        <v>0.252</v>
      </c>
    </row>
    <row r="2120" spans="1:5" ht="15.75" thickBot="1" x14ac:dyDescent="0.3">
      <c r="A2120" s="135" t="s">
        <v>4308</v>
      </c>
      <c r="B2120" s="135" t="s">
        <v>781</v>
      </c>
      <c r="C2120" s="135" t="s">
        <v>781</v>
      </c>
      <c r="D2120" s="135">
        <v>2</v>
      </c>
      <c r="E2120" s="343">
        <f t="shared" si="33"/>
        <v>0.252</v>
      </c>
    </row>
    <row r="2121" spans="1:5" ht="15.75" thickBot="1" x14ac:dyDescent="0.3">
      <c r="A2121" s="135" t="s">
        <v>4307</v>
      </c>
      <c r="B2121" s="135" t="s">
        <v>781</v>
      </c>
      <c r="C2121" s="135" t="s">
        <v>781</v>
      </c>
      <c r="D2121" s="135">
        <v>2</v>
      </c>
      <c r="E2121" s="343">
        <f t="shared" si="33"/>
        <v>0.252</v>
      </c>
    </row>
    <row r="2122" spans="1:5" ht="15.75" thickBot="1" x14ac:dyDescent="0.3">
      <c r="A2122" s="135" t="s">
        <v>2871</v>
      </c>
      <c r="B2122" s="135" t="s">
        <v>746</v>
      </c>
      <c r="C2122" s="135" t="s">
        <v>781</v>
      </c>
      <c r="D2122" s="135">
        <v>2</v>
      </c>
      <c r="E2122" s="343">
        <f t="shared" si="33"/>
        <v>0.252</v>
      </c>
    </row>
    <row r="2123" spans="1:5" ht="15.75" thickBot="1" x14ac:dyDescent="0.3">
      <c r="A2123" s="135" t="s">
        <v>1216</v>
      </c>
      <c r="B2123" s="135" t="s">
        <v>746</v>
      </c>
      <c r="C2123" s="135" t="s">
        <v>781</v>
      </c>
      <c r="D2123" s="135">
        <v>2</v>
      </c>
      <c r="E2123" s="343">
        <f t="shared" si="33"/>
        <v>0.252</v>
      </c>
    </row>
    <row r="2124" spans="1:5" ht="15.75" thickBot="1" x14ac:dyDescent="0.3">
      <c r="A2124" s="135" t="s">
        <v>649</v>
      </c>
      <c r="B2124" s="135" t="s">
        <v>566</v>
      </c>
      <c r="C2124" s="135" t="s">
        <v>781</v>
      </c>
      <c r="D2124" s="135">
        <v>2</v>
      </c>
      <c r="E2124" s="343">
        <f t="shared" si="33"/>
        <v>0.252</v>
      </c>
    </row>
    <row r="2125" spans="1:5" ht="15.75" thickBot="1" x14ac:dyDescent="0.3">
      <c r="A2125" s="135" t="s">
        <v>852</v>
      </c>
      <c r="B2125" s="135" t="s">
        <v>566</v>
      </c>
      <c r="C2125" s="135" t="s">
        <v>781</v>
      </c>
      <c r="D2125" s="135">
        <v>2</v>
      </c>
      <c r="E2125" s="343">
        <f t="shared" si="33"/>
        <v>0.252</v>
      </c>
    </row>
    <row r="2126" spans="1:5" ht="15.75" thickBot="1" x14ac:dyDescent="0.3">
      <c r="A2126" s="135" t="s">
        <v>4020</v>
      </c>
      <c r="B2126" s="135" t="s">
        <v>627</v>
      </c>
      <c r="C2126" s="135" t="s">
        <v>781</v>
      </c>
      <c r="D2126" s="135">
        <v>2</v>
      </c>
      <c r="E2126" s="343">
        <f t="shared" si="33"/>
        <v>0.252</v>
      </c>
    </row>
    <row r="2127" spans="1:5" ht="15.75" thickBot="1" x14ac:dyDescent="0.3">
      <c r="A2127" s="135" t="s">
        <v>1979</v>
      </c>
      <c r="B2127" s="135" t="s">
        <v>627</v>
      </c>
      <c r="C2127" s="135" t="s">
        <v>781</v>
      </c>
      <c r="D2127" s="135">
        <v>2</v>
      </c>
      <c r="E2127" s="343">
        <f t="shared" si="33"/>
        <v>0.252</v>
      </c>
    </row>
    <row r="2128" spans="1:5" ht="15.75" thickBot="1" x14ac:dyDescent="0.3">
      <c r="A2128" s="135" t="s">
        <v>1204</v>
      </c>
      <c r="B2128" s="135" t="s">
        <v>627</v>
      </c>
      <c r="C2128" s="135" t="s">
        <v>781</v>
      </c>
      <c r="D2128" s="135">
        <v>2</v>
      </c>
      <c r="E2128" s="343">
        <f t="shared" si="33"/>
        <v>0.252</v>
      </c>
    </row>
    <row r="2129" spans="1:5" ht="15.75" thickBot="1" x14ac:dyDescent="0.3">
      <c r="A2129" s="135" t="s">
        <v>4306</v>
      </c>
      <c r="B2129" s="135" t="s">
        <v>781</v>
      </c>
      <c r="C2129" s="135" t="s">
        <v>781</v>
      </c>
      <c r="D2129" s="135">
        <v>2</v>
      </c>
      <c r="E2129" s="343">
        <f t="shared" si="33"/>
        <v>0.252</v>
      </c>
    </row>
    <row r="2130" spans="1:5" ht="15.75" thickBot="1" x14ac:dyDescent="0.3">
      <c r="A2130" s="135" t="s">
        <v>3325</v>
      </c>
      <c r="B2130" s="135" t="s">
        <v>627</v>
      </c>
      <c r="C2130" s="135" t="s">
        <v>781</v>
      </c>
      <c r="D2130" s="135">
        <v>2</v>
      </c>
      <c r="E2130" s="343">
        <f t="shared" si="33"/>
        <v>0.252</v>
      </c>
    </row>
    <row r="2131" spans="1:5" ht="15.75" thickBot="1" x14ac:dyDescent="0.3">
      <c r="A2131" s="135" t="s">
        <v>1330</v>
      </c>
      <c r="B2131" s="135" t="s">
        <v>627</v>
      </c>
      <c r="C2131" s="135" t="s">
        <v>781</v>
      </c>
      <c r="D2131" s="135">
        <v>2</v>
      </c>
      <c r="E2131" s="343">
        <f t="shared" si="33"/>
        <v>0.252</v>
      </c>
    </row>
    <row r="2132" spans="1:5" ht="15.75" thickBot="1" x14ac:dyDescent="0.3">
      <c r="A2132" s="135" t="s">
        <v>4305</v>
      </c>
      <c r="B2132" s="135" t="s">
        <v>781</v>
      </c>
      <c r="C2132" s="135" t="s">
        <v>781</v>
      </c>
      <c r="D2132" s="135">
        <v>2</v>
      </c>
      <c r="E2132" s="343">
        <f t="shared" si="33"/>
        <v>0.252</v>
      </c>
    </row>
    <row r="2133" spans="1:5" ht="15.75" thickBot="1" x14ac:dyDescent="0.3">
      <c r="A2133" s="135" t="s">
        <v>4304</v>
      </c>
      <c r="B2133" s="135" t="s">
        <v>781</v>
      </c>
      <c r="C2133" s="135" t="s">
        <v>781</v>
      </c>
      <c r="D2133" s="135">
        <v>2</v>
      </c>
      <c r="E2133" s="343">
        <f t="shared" si="33"/>
        <v>0.252</v>
      </c>
    </row>
    <row r="2134" spans="1:5" ht="15.75" thickBot="1" x14ac:dyDescent="0.3">
      <c r="A2134" s="135" t="s">
        <v>4303</v>
      </c>
      <c r="B2134" s="135" t="s">
        <v>781</v>
      </c>
      <c r="C2134" s="135" t="s">
        <v>781</v>
      </c>
      <c r="D2134" s="135">
        <v>2</v>
      </c>
      <c r="E2134" s="343">
        <f t="shared" si="33"/>
        <v>0.252</v>
      </c>
    </row>
    <row r="2135" spans="1:5" ht="15.75" thickBot="1" x14ac:dyDescent="0.3">
      <c r="A2135" s="135" t="s">
        <v>705</v>
      </c>
      <c r="B2135" s="135" t="s">
        <v>627</v>
      </c>
      <c r="C2135" s="135" t="s">
        <v>781</v>
      </c>
      <c r="D2135" s="135">
        <v>2</v>
      </c>
      <c r="E2135" s="343">
        <f t="shared" si="33"/>
        <v>0.252</v>
      </c>
    </row>
    <row r="2136" spans="1:5" ht="15.75" thickBot="1" x14ac:dyDescent="0.3">
      <c r="A2136" s="135" t="s">
        <v>1055</v>
      </c>
      <c r="B2136" s="135" t="s">
        <v>627</v>
      </c>
      <c r="C2136" s="135" t="s">
        <v>781</v>
      </c>
      <c r="D2136" s="135">
        <v>2</v>
      </c>
      <c r="E2136" s="343">
        <f t="shared" si="33"/>
        <v>0.252</v>
      </c>
    </row>
    <row r="2137" spans="1:5" ht="15.75" thickBot="1" x14ac:dyDescent="0.3">
      <c r="A2137" s="135" t="s">
        <v>608</v>
      </c>
      <c r="B2137" s="135" t="s">
        <v>627</v>
      </c>
      <c r="C2137" s="135" t="s">
        <v>781</v>
      </c>
      <c r="D2137" s="135">
        <v>2</v>
      </c>
      <c r="E2137" s="343">
        <f t="shared" si="33"/>
        <v>0.252</v>
      </c>
    </row>
    <row r="2138" spans="1:5" ht="15.75" thickBot="1" x14ac:dyDescent="0.3">
      <c r="A2138" s="135" t="s">
        <v>4302</v>
      </c>
      <c r="B2138" s="135" t="s">
        <v>781</v>
      </c>
      <c r="C2138" s="135" t="s">
        <v>781</v>
      </c>
      <c r="D2138" s="135">
        <v>2</v>
      </c>
      <c r="E2138" s="343">
        <f t="shared" si="33"/>
        <v>0.252</v>
      </c>
    </row>
    <row r="2139" spans="1:5" ht="15.75" thickBot="1" x14ac:dyDescent="0.3">
      <c r="A2139" s="135" t="s">
        <v>2855</v>
      </c>
      <c r="B2139" s="135" t="s">
        <v>568</v>
      </c>
      <c r="C2139" s="135" t="s">
        <v>781</v>
      </c>
      <c r="D2139" s="135">
        <v>2</v>
      </c>
      <c r="E2139" s="343">
        <f t="shared" si="33"/>
        <v>0.252</v>
      </c>
    </row>
    <row r="2140" spans="1:5" ht="15.75" thickBot="1" x14ac:dyDescent="0.3">
      <c r="A2140" s="135" t="s">
        <v>4301</v>
      </c>
      <c r="B2140" s="135" t="s">
        <v>569</v>
      </c>
      <c r="C2140" s="135" t="s">
        <v>781</v>
      </c>
      <c r="D2140" s="135">
        <v>2</v>
      </c>
      <c r="E2140" s="343">
        <f t="shared" si="33"/>
        <v>0.252</v>
      </c>
    </row>
    <row r="2141" spans="1:5" ht="15.75" thickBot="1" x14ac:dyDescent="0.3">
      <c r="A2141" s="135" t="s">
        <v>1803</v>
      </c>
      <c r="B2141" s="135" t="s">
        <v>1091</v>
      </c>
      <c r="C2141" s="135" t="s">
        <v>781</v>
      </c>
      <c r="D2141" s="135">
        <v>2</v>
      </c>
      <c r="E2141" s="343">
        <f t="shared" si="33"/>
        <v>0.252</v>
      </c>
    </row>
    <row r="2142" spans="1:5" ht="15.75" thickBot="1" x14ac:dyDescent="0.3">
      <c r="A2142" s="135" t="s">
        <v>802</v>
      </c>
      <c r="B2142" s="135" t="s">
        <v>1091</v>
      </c>
      <c r="C2142" s="135" t="s">
        <v>781</v>
      </c>
      <c r="D2142" s="135">
        <v>2</v>
      </c>
      <c r="E2142" s="343">
        <f t="shared" si="33"/>
        <v>0.252</v>
      </c>
    </row>
    <row r="2143" spans="1:5" ht="15.75" thickBot="1" x14ac:dyDescent="0.3">
      <c r="A2143" s="135" t="s">
        <v>4300</v>
      </c>
      <c r="B2143" s="135" t="s">
        <v>781</v>
      </c>
      <c r="C2143" s="135" t="s">
        <v>781</v>
      </c>
      <c r="D2143" s="135">
        <v>2</v>
      </c>
      <c r="E2143" s="343">
        <f t="shared" si="33"/>
        <v>0.252</v>
      </c>
    </row>
    <row r="2144" spans="1:5" ht="15.75" thickBot="1" x14ac:dyDescent="0.3">
      <c r="A2144" s="135" t="s">
        <v>4299</v>
      </c>
      <c r="B2144" s="135" t="s">
        <v>781</v>
      </c>
      <c r="C2144" s="135" t="s">
        <v>781</v>
      </c>
      <c r="D2144" s="135">
        <v>2</v>
      </c>
      <c r="E2144" s="343">
        <f t="shared" si="33"/>
        <v>0.252</v>
      </c>
    </row>
    <row r="2145" spans="1:5" ht="15.75" thickBot="1" x14ac:dyDescent="0.3">
      <c r="A2145" s="135" t="s">
        <v>884</v>
      </c>
      <c r="B2145" s="135" t="s">
        <v>634</v>
      </c>
      <c r="C2145" s="135" t="s">
        <v>781</v>
      </c>
      <c r="D2145" s="135">
        <v>2</v>
      </c>
      <c r="E2145" s="343">
        <f t="shared" si="33"/>
        <v>0.252</v>
      </c>
    </row>
    <row r="2146" spans="1:5" ht="15.75" thickBot="1" x14ac:dyDescent="0.3">
      <c r="A2146" s="135" t="s">
        <v>4298</v>
      </c>
      <c r="B2146" s="135" t="s">
        <v>781</v>
      </c>
      <c r="C2146" s="135" t="s">
        <v>781</v>
      </c>
      <c r="D2146" s="135">
        <v>2</v>
      </c>
      <c r="E2146" s="343">
        <f t="shared" si="33"/>
        <v>0.252</v>
      </c>
    </row>
    <row r="2147" spans="1:5" ht="15.75" thickBot="1" x14ac:dyDescent="0.3">
      <c r="A2147" s="135" t="s">
        <v>4297</v>
      </c>
      <c r="B2147" s="135" t="s">
        <v>781</v>
      </c>
      <c r="C2147" s="135" t="s">
        <v>781</v>
      </c>
      <c r="D2147" s="135">
        <v>2</v>
      </c>
      <c r="E2147" s="343">
        <f t="shared" si="33"/>
        <v>0.252</v>
      </c>
    </row>
    <row r="2148" spans="1:5" ht="15.75" thickBot="1" x14ac:dyDescent="0.3">
      <c r="A2148" s="135" t="s">
        <v>4296</v>
      </c>
      <c r="B2148" s="135" t="s">
        <v>781</v>
      </c>
      <c r="C2148" s="135" t="s">
        <v>781</v>
      </c>
      <c r="D2148" s="135">
        <v>2</v>
      </c>
      <c r="E2148" s="343">
        <f t="shared" si="33"/>
        <v>0.252</v>
      </c>
    </row>
    <row r="2149" spans="1:5" ht="15.75" thickBot="1" x14ac:dyDescent="0.3">
      <c r="A2149" s="135" t="s">
        <v>4295</v>
      </c>
      <c r="B2149" s="135" t="s">
        <v>781</v>
      </c>
      <c r="C2149" s="135" t="s">
        <v>781</v>
      </c>
      <c r="D2149" s="135">
        <v>2</v>
      </c>
      <c r="E2149" s="343">
        <f t="shared" si="33"/>
        <v>0.252</v>
      </c>
    </row>
    <row r="2150" spans="1:5" ht="15.75" thickBot="1" x14ac:dyDescent="0.3">
      <c r="A2150" s="135" t="s">
        <v>1460</v>
      </c>
      <c r="B2150" s="135" t="s">
        <v>675</v>
      </c>
      <c r="C2150" s="135" t="s">
        <v>559</v>
      </c>
      <c r="D2150" s="135">
        <v>2</v>
      </c>
      <c r="E2150" s="343">
        <f t="shared" si="33"/>
        <v>0.252</v>
      </c>
    </row>
    <row r="2151" spans="1:5" ht="15.75" thickBot="1" x14ac:dyDescent="0.3">
      <c r="A2151" s="135" t="s">
        <v>4294</v>
      </c>
      <c r="B2151" s="135" t="s">
        <v>781</v>
      </c>
      <c r="C2151" s="135" t="s">
        <v>781</v>
      </c>
      <c r="D2151" s="135">
        <v>2</v>
      </c>
      <c r="E2151" s="343">
        <f t="shared" si="33"/>
        <v>0.252</v>
      </c>
    </row>
    <row r="2152" spans="1:5" ht="15.75" thickBot="1" x14ac:dyDescent="0.3">
      <c r="A2152" s="135" t="s">
        <v>4293</v>
      </c>
      <c r="B2152" s="135" t="s">
        <v>1554</v>
      </c>
      <c r="C2152" s="135" t="s">
        <v>1079</v>
      </c>
      <c r="D2152" s="135">
        <v>2</v>
      </c>
      <c r="E2152" s="343">
        <f t="shared" si="33"/>
        <v>0.252</v>
      </c>
    </row>
    <row r="2153" spans="1:5" ht="15.75" thickBot="1" x14ac:dyDescent="0.3">
      <c r="A2153" s="135" t="s">
        <v>4292</v>
      </c>
      <c r="B2153" s="135" t="s">
        <v>1554</v>
      </c>
      <c r="C2153" s="135" t="s">
        <v>781</v>
      </c>
      <c r="D2153" s="135">
        <v>2</v>
      </c>
      <c r="E2153" s="343">
        <f t="shared" si="33"/>
        <v>0.252</v>
      </c>
    </row>
    <row r="2154" spans="1:5" ht="15.75" thickBot="1" x14ac:dyDescent="0.3">
      <c r="A2154" s="135" t="s">
        <v>4291</v>
      </c>
      <c r="B2154" s="135" t="s">
        <v>1554</v>
      </c>
      <c r="C2154" s="135" t="s">
        <v>781</v>
      </c>
      <c r="D2154" s="135">
        <v>2</v>
      </c>
      <c r="E2154" s="343">
        <f t="shared" si="33"/>
        <v>0.252</v>
      </c>
    </row>
    <row r="2155" spans="1:5" ht="15.75" thickBot="1" x14ac:dyDescent="0.3">
      <c r="A2155" s="135" t="s">
        <v>4290</v>
      </c>
      <c r="B2155" s="135" t="s">
        <v>1554</v>
      </c>
      <c r="C2155" s="135" t="s">
        <v>781</v>
      </c>
      <c r="D2155" s="135">
        <v>2</v>
      </c>
      <c r="E2155" s="343">
        <f t="shared" si="33"/>
        <v>0.252</v>
      </c>
    </row>
    <row r="2156" spans="1:5" ht="15.75" thickBot="1" x14ac:dyDescent="0.3">
      <c r="A2156" s="135" t="s">
        <v>4289</v>
      </c>
      <c r="B2156" s="135" t="s">
        <v>675</v>
      </c>
      <c r="C2156" s="135" t="s">
        <v>781</v>
      </c>
      <c r="D2156" s="135">
        <v>2</v>
      </c>
      <c r="E2156" s="343">
        <f t="shared" si="33"/>
        <v>0.252</v>
      </c>
    </row>
    <row r="2157" spans="1:5" ht="15.75" thickBot="1" x14ac:dyDescent="0.3">
      <c r="A2157" s="135" t="s">
        <v>4288</v>
      </c>
      <c r="B2157" s="135" t="s">
        <v>675</v>
      </c>
      <c r="C2157" s="135" t="s">
        <v>781</v>
      </c>
      <c r="D2157" s="135">
        <v>2</v>
      </c>
      <c r="E2157" s="343">
        <f t="shared" si="33"/>
        <v>0.252</v>
      </c>
    </row>
    <row r="2158" spans="1:5" ht="15.75" thickBot="1" x14ac:dyDescent="0.3">
      <c r="A2158" s="135" t="s">
        <v>4287</v>
      </c>
      <c r="B2158" s="135" t="s">
        <v>675</v>
      </c>
      <c r="C2158" s="135" t="s">
        <v>781</v>
      </c>
      <c r="D2158" s="135">
        <v>2</v>
      </c>
      <c r="E2158" s="343">
        <f t="shared" si="33"/>
        <v>0.252</v>
      </c>
    </row>
    <row r="2159" spans="1:5" ht="15.75" thickBot="1" x14ac:dyDescent="0.3">
      <c r="A2159" s="135" t="s">
        <v>1134</v>
      </c>
      <c r="B2159" s="135" t="s">
        <v>675</v>
      </c>
      <c r="C2159" s="135" t="s">
        <v>781</v>
      </c>
      <c r="D2159" s="135">
        <v>2</v>
      </c>
      <c r="E2159" s="343">
        <f t="shared" si="33"/>
        <v>0.252</v>
      </c>
    </row>
    <row r="2160" spans="1:5" ht="15.75" thickBot="1" x14ac:dyDescent="0.3">
      <c r="A2160" s="135" t="s">
        <v>4286</v>
      </c>
      <c r="B2160" s="135" t="s">
        <v>781</v>
      </c>
      <c r="C2160" s="135" t="s">
        <v>781</v>
      </c>
      <c r="D2160" s="135">
        <v>2</v>
      </c>
      <c r="E2160" s="343">
        <f t="shared" si="33"/>
        <v>0.252</v>
      </c>
    </row>
    <row r="2161" spans="1:5" ht="15.75" thickBot="1" x14ac:dyDescent="0.3">
      <c r="A2161" s="135" t="s">
        <v>4285</v>
      </c>
      <c r="B2161" s="135" t="s">
        <v>781</v>
      </c>
      <c r="C2161" s="135" t="s">
        <v>781</v>
      </c>
      <c r="D2161" s="135">
        <v>2</v>
      </c>
      <c r="E2161" s="343">
        <f t="shared" si="33"/>
        <v>0.252</v>
      </c>
    </row>
    <row r="2162" spans="1:5" ht="15.75" thickBot="1" x14ac:dyDescent="0.3">
      <c r="A2162" s="135" t="s">
        <v>4284</v>
      </c>
      <c r="B2162" s="135" t="s">
        <v>781</v>
      </c>
      <c r="C2162" s="135" t="s">
        <v>781</v>
      </c>
      <c r="D2162" s="135">
        <v>2</v>
      </c>
      <c r="E2162" s="343">
        <f t="shared" si="33"/>
        <v>0.252</v>
      </c>
    </row>
    <row r="2163" spans="1:5" ht="15.75" thickBot="1" x14ac:dyDescent="0.3">
      <c r="A2163" s="135" t="s">
        <v>1937</v>
      </c>
      <c r="B2163" s="135" t="s">
        <v>192</v>
      </c>
      <c r="C2163" s="135" t="s">
        <v>781</v>
      </c>
      <c r="D2163" s="135">
        <v>2</v>
      </c>
      <c r="E2163" s="343">
        <f t="shared" si="33"/>
        <v>0.252</v>
      </c>
    </row>
    <row r="2164" spans="1:5" ht="15.75" thickBot="1" x14ac:dyDescent="0.3">
      <c r="A2164" s="135" t="s">
        <v>852</v>
      </c>
      <c r="B2164" s="135" t="s">
        <v>746</v>
      </c>
      <c r="C2164" s="135" t="s">
        <v>781</v>
      </c>
      <c r="D2164" s="135">
        <v>2</v>
      </c>
      <c r="E2164" s="343">
        <f t="shared" si="33"/>
        <v>0.252</v>
      </c>
    </row>
    <row r="2165" spans="1:5" ht="15.75" thickBot="1" x14ac:dyDescent="0.3">
      <c r="A2165" s="135" t="s">
        <v>4283</v>
      </c>
      <c r="B2165" s="135" t="s">
        <v>746</v>
      </c>
      <c r="C2165" s="135" t="s">
        <v>781</v>
      </c>
      <c r="D2165" s="135">
        <v>2</v>
      </c>
      <c r="E2165" s="343">
        <f t="shared" si="33"/>
        <v>0.252</v>
      </c>
    </row>
    <row r="2166" spans="1:5" ht="15.75" thickBot="1" x14ac:dyDescent="0.3">
      <c r="A2166" s="135" t="s">
        <v>4282</v>
      </c>
      <c r="B2166" s="135" t="s">
        <v>781</v>
      </c>
      <c r="C2166" s="135" t="s">
        <v>781</v>
      </c>
      <c r="D2166" s="135">
        <v>2</v>
      </c>
      <c r="E2166" s="343">
        <f t="shared" si="33"/>
        <v>0.252</v>
      </c>
    </row>
    <row r="2167" spans="1:5" ht="15.75" thickBot="1" x14ac:dyDescent="0.3">
      <c r="A2167" s="135" t="s">
        <v>4281</v>
      </c>
      <c r="B2167" s="135" t="s">
        <v>781</v>
      </c>
      <c r="C2167" s="135" t="s">
        <v>781</v>
      </c>
      <c r="D2167" s="135">
        <v>2</v>
      </c>
      <c r="E2167" s="343">
        <f t="shared" si="33"/>
        <v>0.252</v>
      </c>
    </row>
    <row r="2168" spans="1:5" ht="15.75" thickBot="1" x14ac:dyDescent="0.3">
      <c r="A2168" s="135" t="s">
        <v>4280</v>
      </c>
      <c r="B2168" s="135" t="s">
        <v>781</v>
      </c>
      <c r="C2168" s="135" t="s">
        <v>781</v>
      </c>
      <c r="D2168" s="135">
        <v>2</v>
      </c>
      <c r="E2168" s="343">
        <f t="shared" si="33"/>
        <v>0.252</v>
      </c>
    </row>
    <row r="2169" spans="1:5" ht="15.75" thickBot="1" x14ac:dyDescent="0.3">
      <c r="A2169" s="135" t="s">
        <v>4279</v>
      </c>
      <c r="B2169" s="135" t="s">
        <v>781</v>
      </c>
      <c r="C2169" s="135" t="s">
        <v>781</v>
      </c>
      <c r="D2169" s="135">
        <v>2</v>
      </c>
      <c r="E2169" s="343">
        <f t="shared" si="33"/>
        <v>0.252</v>
      </c>
    </row>
    <row r="2170" spans="1:5" ht="15.75" thickBot="1" x14ac:dyDescent="0.3">
      <c r="A2170" s="135" t="s">
        <v>4278</v>
      </c>
      <c r="B2170" s="135" t="s">
        <v>781</v>
      </c>
      <c r="C2170" s="135" t="s">
        <v>781</v>
      </c>
      <c r="D2170" s="135">
        <v>2</v>
      </c>
      <c r="E2170" s="343">
        <f t="shared" si="33"/>
        <v>0.252</v>
      </c>
    </row>
    <row r="2171" spans="1:5" ht="15.75" thickBot="1" x14ac:dyDescent="0.3">
      <c r="A2171" s="135" t="s">
        <v>4277</v>
      </c>
      <c r="B2171" s="135" t="s">
        <v>781</v>
      </c>
      <c r="C2171" s="135" t="s">
        <v>781</v>
      </c>
      <c r="D2171" s="135">
        <v>2</v>
      </c>
      <c r="E2171" s="343">
        <f t="shared" si="33"/>
        <v>0.252</v>
      </c>
    </row>
    <row r="2172" spans="1:5" ht="15.75" thickBot="1" x14ac:dyDescent="0.3">
      <c r="A2172" s="135" t="s">
        <v>4276</v>
      </c>
      <c r="B2172" s="135" t="s">
        <v>781</v>
      </c>
      <c r="C2172" s="135" t="s">
        <v>781</v>
      </c>
      <c r="D2172" s="135">
        <v>2</v>
      </c>
      <c r="E2172" s="343">
        <f t="shared" si="33"/>
        <v>0.252</v>
      </c>
    </row>
    <row r="2173" spans="1:5" ht="15.75" thickBot="1" x14ac:dyDescent="0.3">
      <c r="A2173" s="135" t="s">
        <v>1199</v>
      </c>
      <c r="B2173" s="135" t="s">
        <v>796</v>
      </c>
      <c r="C2173" s="135" t="s">
        <v>781</v>
      </c>
      <c r="D2173" s="135">
        <v>2</v>
      </c>
      <c r="E2173" s="343">
        <f t="shared" si="33"/>
        <v>0.252</v>
      </c>
    </row>
    <row r="2174" spans="1:5" ht="15.75" thickBot="1" x14ac:dyDescent="0.3">
      <c r="A2174" s="135" t="s">
        <v>4275</v>
      </c>
      <c r="B2174" s="135" t="s">
        <v>781</v>
      </c>
      <c r="C2174" s="135" t="s">
        <v>781</v>
      </c>
      <c r="D2174" s="135">
        <v>2</v>
      </c>
      <c r="E2174" s="343">
        <f t="shared" si="33"/>
        <v>0.252</v>
      </c>
    </row>
    <row r="2175" spans="1:5" ht="15.75" thickBot="1" x14ac:dyDescent="0.3">
      <c r="A2175" s="135" t="s">
        <v>2822</v>
      </c>
      <c r="B2175" s="135" t="s">
        <v>796</v>
      </c>
      <c r="C2175" s="135" t="s">
        <v>781</v>
      </c>
      <c r="D2175" s="135">
        <v>2</v>
      </c>
      <c r="E2175" s="343">
        <f t="shared" si="33"/>
        <v>0.252</v>
      </c>
    </row>
    <row r="2176" spans="1:5" ht="15.75" thickBot="1" x14ac:dyDescent="0.3">
      <c r="A2176" s="135" t="s">
        <v>4274</v>
      </c>
      <c r="B2176" s="135" t="s">
        <v>781</v>
      </c>
      <c r="C2176" s="135" t="s">
        <v>781</v>
      </c>
      <c r="D2176" s="135">
        <v>2</v>
      </c>
      <c r="E2176" s="343">
        <f t="shared" si="33"/>
        <v>0.252</v>
      </c>
    </row>
    <row r="2177" spans="1:5" ht="15.75" thickBot="1" x14ac:dyDescent="0.3">
      <c r="A2177" s="135" t="s">
        <v>1815</v>
      </c>
      <c r="B2177" s="135" t="s">
        <v>690</v>
      </c>
      <c r="C2177" s="135" t="s">
        <v>781</v>
      </c>
      <c r="D2177" s="135">
        <v>2</v>
      </c>
      <c r="E2177" s="343">
        <f t="shared" si="33"/>
        <v>0.252</v>
      </c>
    </row>
    <row r="2178" spans="1:5" ht="15.75" thickBot="1" x14ac:dyDescent="0.3">
      <c r="A2178" s="135" t="s">
        <v>4273</v>
      </c>
      <c r="B2178" s="135" t="s">
        <v>781</v>
      </c>
      <c r="C2178" s="135" t="s">
        <v>781</v>
      </c>
      <c r="D2178" s="135">
        <v>2</v>
      </c>
      <c r="E2178" s="343">
        <f t="shared" si="33"/>
        <v>0.252</v>
      </c>
    </row>
    <row r="2179" spans="1:5" ht="15.75" thickBot="1" x14ac:dyDescent="0.3">
      <c r="A2179" s="135" t="s">
        <v>4272</v>
      </c>
      <c r="B2179" s="135" t="s">
        <v>781</v>
      </c>
      <c r="C2179" s="135" t="s">
        <v>781</v>
      </c>
      <c r="D2179" s="135">
        <v>2</v>
      </c>
      <c r="E2179" s="343">
        <f t="shared" si="33"/>
        <v>0.252</v>
      </c>
    </row>
    <row r="2180" spans="1:5" ht="15.75" thickBot="1" x14ac:dyDescent="0.3">
      <c r="A2180" s="135" t="s">
        <v>1372</v>
      </c>
      <c r="B2180" s="135" t="s">
        <v>690</v>
      </c>
      <c r="C2180" s="135" t="s">
        <v>781</v>
      </c>
      <c r="D2180" s="135">
        <v>2</v>
      </c>
      <c r="E2180" s="343">
        <f t="shared" si="33"/>
        <v>0.252</v>
      </c>
    </row>
    <row r="2181" spans="1:5" ht="15.75" thickBot="1" x14ac:dyDescent="0.3">
      <c r="A2181" s="135" t="s">
        <v>2619</v>
      </c>
      <c r="B2181" s="135" t="s">
        <v>690</v>
      </c>
      <c r="C2181" s="135" t="s">
        <v>781</v>
      </c>
      <c r="D2181" s="135">
        <v>2</v>
      </c>
      <c r="E2181" s="343">
        <f t="shared" si="33"/>
        <v>0.252</v>
      </c>
    </row>
    <row r="2182" spans="1:5" ht="15.75" thickBot="1" x14ac:dyDescent="0.3">
      <c r="A2182" s="135" t="s">
        <v>4271</v>
      </c>
      <c r="B2182" s="135" t="s">
        <v>781</v>
      </c>
      <c r="C2182" s="135" t="s">
        <v>781</v>
      </c>
      <c r="D2182" s="135">
        <v>2</v>
      </c>
      <c r="E2182" s="343">
        <f t="shared" si="33"/>
        <v>0.252</v>
      </c>
    </row>
    <row r="2183" spans="1:5" ht="15.75" thickBot="1" x14ac:dyDescent="0.3">
      <c r="A2183" s="135" t="s">
        <v>2840</v>
      </c>
      <c r="B2183" s="135" t="s">
        <v>690</v>
      </c>
      <c r="C2183" s="135" t="s">
        <v>781</v>
      </c>
      <c r="D2183" s="135">
        <v>2</v>
      </c>
      <c r="E2183" s="343">
        <f t="shared" ref="E2183:E2246" si="34">_xlfn.PERCENTRANK.INC(D$5:D$3125,D2183)</f>
        <v>0.252</v>
      </c>
    </row>
    <row r="2184" spans="1:5" ht="15.75" thickBot="1" x14ac:dyDescent="0.3">
      <c r="A2184" s="135" t="s">
        <v>1154</v>
      </c>
      <c r="B2184" s="135" t="s">
        <v>1079</v>
      </c>
      <c r="C2184" s="135" t="s">
        <v>781</v>
      </c>
      <c r="D2184" s="135">
        <v>2</v>
      </c>
      <c r="E2184" s="343">
        <f t="shared" si="34"/>
        <v>0.252</v>
      </c>
    </row>
    <row r="2185" spans="1:5" ht="15.75" thickBot="1" x14ac:dyDescent="0.3">
      <c r="A2185" s="135" t="s">
        <v>4270</v>
      </c>
      <c r="B2185" s="135" t="s">
        <v>781</v>
      </c>
      <c r="C2185" s="135" t="s">
        <v>781</v>
      </c>
      <c r="D2185" s="135">
        <v>2</v>
      </c>
      <c r="E2185" s="343">
        <f t="shared" si="34"/>
        <v>0.252</v>
      </c>
    </row>
    <row r="2186" spans="1:5" ht="15.75" thickBot="1" x14ac:dyDescent="0.3">
      <c r="A2186" s="135" t="s">
        <v>4269</v>
      </c>
      <c r="B2186" s="135" t="s">
        <v>781</v>
      </c>
      <c r="C2186" s="135" t="s">
        <v>781</v>
      </c>
      <c r="D2186" s="135">
        <v>2</v>
      </c>
      <c r="E2186" s="343">
        <f t="shared" si="34"/>
        <v>0.252</v>
      </c>
    </row>
    <row r="2187" spans="1:5" ht="15.75" thickBot="1" x14ac:dyDescent="0.3">
      <c r="A2187" s="135" t="s">
        <v>2170</v>
      </c>
      <c r="B2187" s="135" t="s">
        <v>1079</v>
      </c>
      <c r="C2187" s="135" t="s">
        <v>781</v>
      </c>
      <c r="D2187" s="135">
        <v>2</v>
      </c>
      <c r="E2187" s="343">
        <f t="shared" si="34"/>
        <v>0.252</v>
      </c>
    </row>
    <row r="2188" spans="1:5" ht="15.75" thickBot="1" x14ac:dyDescent="0.3">
      <c r="A2188" s="135" t="s">
        <v>4268</v>
      </c>
      <c r="B2188" s="135" t="s">
        <v>781</v>
      </c>
      <c r="C2188" s="135" t="s">
        <v>781</v>
      </c>
      <c r="D2188" s="135">
        <v>2</v>
      </c>
      <c r="E2188" s="343">
        <f t="shared" si="34"/>
        <v>0.252</v>
      </c>
    </row>
    <row r="2189" spans="1:5" ht="15.75" thickBot="1" x14ac:dyDescent="0.3">
      <c r="A2189" s="135" t="s">
        <v>830</v>
      </c>
      <c r="B2189" s="135" t="s">
        <v>1079</v>
      </c>
      <c r="C2189" s="135" t="s">
        <v>781</v>
      </c>
      <c r="D2189" s="135">
        <v>2</v>
      </c>
      <c r="E2189" s="343">
        <f t="shared" si="34"/>
        <v>0.252</v>
      </c>
    </row>
    <row r="2190" spans="1:5" ht="15.75" thickBot="1" x14ac:dyDescent="0.3">
      <c r="A2190" s="135" t="s">
        <v>4267</v>
      </c>
      <c r="B2190" s="135" t="s">
        <v>781</v>
      </c>
      <c r="C2190" s="135" t="s">
        <v>781</v>
      </c>
      <c r="D2190" s="135">
        <v>2</v>
      </c>
      <c r="E2190" s="343">
        <f t="shared" si="34"/>
        <v>0.252</v>
      </c>
    </row>
    <row r="2191" spans="1:5" ht="15.75" thickBot="1" x14ac:dyDescent="0.3">
      <c r="A2191" s="135" t="s">
        <v>4266</v>
      </c>
      <c r="B2191" s="135" t="s">
        <v>781</v>
      </c>
      <c r="C2191" s="135" t="s">
        <v>781</v>
      </c>
      <c r="D2191" s="135">
        <v>2</v>
      </c>
      <c r="E2191" s="343">
        <f t="shared" si="34"/>
        <v>0.252</v>
      </c>
    </row>
    <row r="2192" spans="1:5" ht="15.75" thickBot="1" x14ac:dyDescent="0.3">
      <c r="A2192" s="135" t="s">
        <v>755</v>
      </c>
      <c r="B2192" s="135" t="s">
        <v>1079</v>
      </c>
      <c r="C2192" s="135" t="s">
        <v>781</v>
      </c>
      <c r="D2192" s="135">
        <v>2</v>
      </c>
      <c r="E2192" s="343">
        <f t="shared" si="34"/>
        <v>0.252</v>
      </c>
    </row>
    <row r="2193" spans="1:5" ht="15.75" thickBot="1" x14ac:dyDescent="0.3">
      <c r="A2193" s="135" t="s">
        <v>830</v>
      </c>
      <c r="B2193" s="135" t="s">
        <v>1079</v>
      </c>
      <c r="C2193" s="135" t="s">
        <v>781</v>
      </c>
      <c r="D2193" s="135">
        <v>2</v>
      </c>
      <c r="E2193" s="343">
        <f t="shared" si="34"/>
        <v>0.252</v>
      </c>
    </row>
    <row r="2194" spans="1:5" ht="15.75" thickBot="1" x14ac:dyDescent="0.3">
      <c r="A2194" s="135" t="s">
        <v>4265</v>
      </c>
      <c r="B2194" s="135" t="s">
        <v>781</v>
      </c>
      <c r="C2194" s="135" t="s">
        <v>781</v>
      </c>
      <c r="D2194" s="135">
        <v>2</v>
      </c>
      <c r="E2194" s="343">
        <f t="shared" si="34"/>
        <v>0.252</v>
      </c>
    </row>
    <row r="2195" spans="1:5" ht="15.75" thickBot="1" x14ac:dyDescent="0.3">
      <c r="A2195" s="135" t="s">
        <v>1370</v>
      </c>
      <c r="B2195" s="135" t="s">
        <v>1079</v>
      </c>
      <c r="C2195" s="135" t="s">
        <v>781</v>
      </c>
      <c r="D2195" s="135">
        <v>2</v>
      </c>
      <c r="E2195" s="343">
        <f t="shared" si="34"/>
        <v>0.252</v>
      </c>
    </row>
    <row r="2196" spans="1:5" ht="15.75" thickBot="1" x14ac:dyDescent="0.3">
      <c r="A2196" s="135" t="s">
        <v>4264</v>
      </c>
      <c r="B2196" s="135" t="s">
        <v>781</v>
      </c>
      <c r="C2196" s="135" t="s">
        <v>781</v>
      </c>
      <c r="D2196" s="135">
        <v>2</v>
      </c>
      <c r="E2196" s="343">
        <f t="shared" si="34"/>
        <v>0.252</v>
      </c>
    </row>
    <row r="2197" spans="1:5" ht="15.75" thickBot="1" x14ac:dyDescent="0.3">
      <c r="A2197" s="135" t="s">
        <v>2767</v>
      </c>
      <c r="B2197" s="135" t="s">
        <v>600</v>
      </c>
      <c r="C2197" s="135" t="s">
        <v>601</v>
      </c>
      <c r="D2197" s="135">
        <v>2</v>
      </c>
      <c r="E2197" s="343">
        <f t="shared" si="34"/>
        <v>0.252</v>
      </c>
    </row>
    <row r="2198" spans="1:5" ht="15.75" thickBot="1" x14ac:dyDescent="0.3">
      <c r="A2198" s="135" t="s">
        <v>4263</v>
      </c>
      <c r="B2198" s="135" t="s">
        <v>559</v>
      </c>
      <c r="C2198" s="135" t="s">
        <v>781</v>
      </c>
      <c r="D2198" s="135">
        <v>2</v>
      </c>
      <c r="E2198" s="343">
        <f t="shared" si="34"/>
        <v>0.252</v>
      </c>
    </row>
    <row r="2199" spans="1:5" ht="15.75" thickBot="1" x14ac:dyDescent="0.3">
      <c r="A2199" s="135" t="s">
        <v>4262</v>
      </c>
      <c r="B2199" s="135" t="s">
        <v>559</v>
      </c>
      <c r="C2199" s="135" t="s">
        <v>781</v>
      </c>
      <c r="D2199" s="135">
        <v>2</v>
      </c>
      <c r="E2199" s="343">
        <f t="shared" si="34"/>
        <v>0.252</v>
      </c>
    </row>
    <row r="2200" spans="1:5" ht="15.75" thickBot="1" x14ac:dyDescent="0.3">
      <c r="A2200" s="135" t="s">
        <v>2215</v>
      </c>
      <c r="B2200" s="135" t="s">
        <v>559</v>
      </c>
      <c r="C2200" s="135" t="s">
        <v>781</v>
      </c>
      <c r="D2200" s="135">
        <v>2</v>
      </c>
      <c r="E2200" s="343">
        <f t="shared" si="34"/>
        <v>0.252</v>
      </c>
    </row>
    <row r="2201" spans="1:5" ht="15.75" thickBot="1" x14ac:dyDescent="0.3">
      <c r="A2201" s="135" t="s">
        <v>4261</v>
      </c>
      <c r="B2201" s="135" t="s">
        <v>559</v>
      </c>
      <c r="C2201" s="135" t="s">
        <v>781</v>
      </c>
      <c r="D2201" s="135">
        <v>2</v>
      </c>
      <c r="E2201" s="343">
        <f t="shared" si="34"/>
        <v>0.252</v>
      </c>
    </row>
    <row r="2202" spans="1:5" ht="15.75" thickBot="1" x14ac:dyDescent="0.3">
      <c r="A2202" s="135" t="s">
        <v>4260</v>
      </c>
      <c r="B2202" s="135" t="s">
        <v>559</v>
      </c>
      <c r="C2202" s="135" t="s">
        <v>781</v>
      </c>
      <c r="D2202" s="135">
        <v>2</v>
      </c>
      <c r="E2202" s="343">
        <f t="shared" si="34"/>
        <v>0.252</v>
      </c>
    </row>
    <row r="2203" spans="1:5" ht="15.75" thickBot="1" x14ac:dyDescent="0.3">
      <c r="A2203" s="135" t="s">
        <v>4259</v>
      </c>
      <c r="B2203" s="135" t="s">
        <v>559</v>
      </c>
      <c r="C2203" s="135" t="s">
        <v>781</v>
      </c>
      <c r="D2203" s="135">
        <v>2</v>
      </c>
      <c r="E2203" s="343">
        <f t="shared" si="34"/>
        <v>0.252</v>
      </c>
    </row>
    <row r="2204" spans="1:5" ht="15.75" thickBot="1" x14ac:dyDescent="0.3">
      <c r="A2204" s="135" t="s">
        <v>4258</v>
      </c>
      <c r="B2204" s="135" t="s">
        <v>559</v>
      </c>
      <c r="C2204" s="135" t="s">
        <v>781</v>
      </c>
      <c r="D2204" s="135">
        <v>2</v>
      </c>
      <c r="E2204" s="343">
        <f t="shared" si="34"/>
        <v>0.252</v>
      </c>
    </row>
    <row r="2205" spans="1:5" ht="15.75" thickBot="1" x14ac:dyDescent="0.3">
      <c r="A2205" s="135" t="s">
        <v>1748</v>
      </c>
      <c r="B2205" s="135" t="s">
        <v>1290</v>
      </c>
      <c r="C2205" s="135" t="s">
        <v>781</v>
      </c>
      <c r="D2205" s="135">
        <v>2</v>
      </c>
      <c r="E2205" s="343">
        <f t="shared" si="34"/>
        <v>0.252</v>
      </c>
    </row>
    <row r="2206" spans="1:5" ht="15.75" thickBot="1" x14ac:dyDescent="0.3">
      <c r="A2206" s="135" t="s">
        <v>4257</v>
      </c>
      <c r="B2206" s="135" t="s">
        <v>592</v>
      </c>
      <c r="C2206" s="135" t="s">
        <v>781</v>
      </c>
      <c r="D2206" s="135">
        <v>2</v>
      </c>
      <c r="E2206" s="343">
        <f t="shared" si="34"/>
        <v>0.252</v>
      </c>
    </row>
    <row r="2207" spans="1:5" ht="15.75" thickBot="1" x14ac:dyDescent="0.3">
      <c r="A2207" s="135" t="s">
        <v>1794</v>
      </c>
      <c r="B2207" s="135" t="s">
        <v>592</v>
      </c>
      <c r="C2207" s="135" t="s">
        <v>781</v>
      </c>
      <c r="D2207" s="135">
        <v>2</v>
      </c>
      <c r="E2207" s="343">
        <f t="shared" si="34"/>
        <v>0.252</v>
      </c>
    </row>
    <row r="2208" spans="1:5" ht="15.75" thickBot="1" x14ac:dyDescent="0.3">
      <c r="A2208" s="135" t="s">
        <v>3190</v>
      </c>
      <c r="B2208" s="135" t="s">
        <v>592</v>
      </c>
      <c r="C2208" s="135" t="s">
        <v>781</v>
      </c>
      <c r="D2208" s="135">
        <v>2</v>
      </c>
      <c r="E2208" s="343">
        <f t="shared" si="34"/>
        <v>0.252</v>
      </c>
    </row>
    <row r="2209" spans="1:5" ht="15.75" thickBot="1" x14ac:dyDescent="0.3">
      <c r="A2209" s="135" t="s">
        <v>4256</v>
      </c>
      <c r="B2209" s="135" t="s">
        <v>592</v>
      </c>
      <c r="C2209" s="135" t="s">
        <v>781</v>
      </c>
      <c r="D2209" s="135">
        <v>2</v>
      </c>
      <c r="E2209" s="343">
        <f t="shared" si="34"/>
        <v>0.252</v>
      </c>
    </row>
    <row r="2210" spans="1:5" ht="15.75" thickBot="1" x14ac:dyDescent="0.3">
      <c r="A2210" s="135" t="s">
        <v>4255</v>
      </c>
      <c r="B2210" s="135" t="s">
        <v>592</v>
      </c>
      <c r="C2210" s="135" t="s">
        <v>781</v>
      </c>
      <c r="D2210" s="135">
        <v>2</v>
      </c>
      <c r="E2210" s="343">
        <f t="shared" si="34"/>
        <v>0.252</v>
      </c>
    </row>
    <row r="2211" spans="1:5" ht="15.75" thickBot="1" x14ac:dyDescent="0.3">
      <c r="A2211" s="135" t="s">
        <v>2015</v>
      </c>
      <c r="B2211" s="135" t="s">
        <v>592</v>
      </c>
      <c r="C2211" s="135" t="s">
        <v>781</v>
      </c>
      <c r="D2211" s="135">
        <v>2</v>
      </c>
      <c r="E2211" s="343">
        <f t="shared" si="34"/>
        <v>0.252</v>
      </c>
    </row>
    <row r="2212" spans="1:5" ht="15.75" thickBot="1" x14ac:dyDescent="0.3">
      <c r="A2212" s="135" t="s">
        <v>4254</v>
      </c>
      <c r="B2212" s="135" t="s">
        <v>589</v>
      </c>
      <c r="C2212" s="135" t="s">
        <v>781</v>
      </c>
      <c r="D2212" s="135">
        <v>2</v>
      </c>
      <c r="E2212" s="343">
        <f t="shared" si="34"/>
        <v>0.252</v>
      </c>
    </row>
    <row r="2213" spans="1:5" ht="15.75" thickBot="1" x14ac:dyDescent="0.3">
      <c r="A2213" s="135" t="s">
        <v>860</v>
      </c>
      <c r="B2213" s="135" t="s">
        <v>589</v>
      </c>
      <c r="C2213" s="135" t="s">
        <v>781</v>
      </c>
      <c r="D2213" s="135">
        <v>2</v>
      </c>
      <c r="E2213" s="343">
        <f t="shared" si="34"/>
        <v>0.252</v>
      </c>
    </row>
    <row r="2214" spans="1:5" ht="15.75" thickBot="1" x14ac:dyDescent="0.3">
      <c r="A2214" s="135" t="s">
        <v>4253</v>
      </c>
      <c r="B2214" s="135" t="s">
        <v>589</v>
      </c>
      <c r="C2214" s="135" t="s">
        <v>781</v>
      </c>
      <c r="D2214" s="135">
        <v>2</v>
      </c>
      <c r="E2214" s="343">
        <f t="shared" si="34"/>
        <v>0.252</v>
      </c>
    </row>
    <row r="2215" spans="1:5" ht="15.75" thickBot="1" x14ac:dyDescent="0.3">
      <c r="A2215" s="135" t="s">
        <v>4252</v>
      </c>
      <c r="B2215" s="135" t="s">
        <v>589</v>
      </c>
      <c r="C2215" s="135" t="s">
        <v>781</v>
      </c>
      <c r="D2215" s="135">
        <v>2</v>
      </c>
      <c r="E2215" s="343">
        <f t="shared" si="34"/>
        <v>0.252</v>
      </c>
    </row>
    <row r="2216" spans="1:5" ht="15.75" thickBot="1" x14ac:dyDescent="0.3">
      <c r="A2216" s="135" t="s">
        <v>4001</v>
      </c>
      <c r="B2216" s="135" t="s">
        <v>589</v>
      </c>
      <c r="C2216" s="135" t="s">
        <v>781</v>
      </c>
      <c r="D2216" s="135">
        <v>2</v>
      </c>
      <c r="E2216" s="343">
        <f t="shared" si="34"/>
        <v>0.252</v>
      </c>
    </row>
    <row r="2217" spans="1:5" ht="15.75" thickBot="1" x14ac:dyDescent="0.3">
      <c r="A2217" s="135" t="s">
        <v>3874</v>
      </c>
      <c r="B2217" s="135" t="s">
        <v>590</v>
      </c>
      <c r="C2217" s="135" t="s">
        <v>781</v>
      </c>
      <c r="D2217" s="135">
        <v>2</v>
      </c>
      <c r="E2217" s="343">
        <f t="shared" si="34"/>
        <v>0.252</v>
      </c>
    </row>
    <row r="2218" spans="1:5" ht="15.75" thickBot="1" x14ac:dyDescent="0.3">
      <c r="A2218" s="135" t="s">
        <v>4251</v>
      </c>
      <c r="B2218" s="135" t="s">
        <v>781</v>
      </c>
      <c r="C2218" s="135" t="s">
        <v>781</v>
      </c>
      <c r="D2218" s="135">
        <v>2</v>
      </c>
      <c r="E2218" s="343">
        <f t="shared" si="34"/>
        <v>0.252</v>
      </c>
    </row>
    <row r="2219" spans="1:5" ht="15.75" thickBot="1" x14ac:dyDescent="0.3">
      <c r="A2219" s="135" t="s">
        <v>4250</v>
      </c>
      <c r="B2219" s="135" t="s">
        <v>781</v>
      </c>
      <c r="C2219" s="135" t="s">
        <v>781</v>
      </c>
      <c r="D2219" s="135">
        <v>2</v>
      </c>
      <c r="E2219" s="343">
        <f t="shared" si="34"/>
        <v>0.252</v>
      </c>
    </row>
    <row r="2220" spans="1:5" ht="15.75" thickBot="1" x14ac:dyDescent="0.3">
      <c r="A2220" s="135" t="s">
        <v>1791</v>
      </c>
      <c r="B2220" s="135" t="s">
        <v>560</v>
      </c>
      <c r="C2220" s="135" t="s">
        <v>781</v>
      </c>
      <c r="D2220" s="135">
        <v>2</v>
      </c>
      <c r="E2220" s="343">
        <f t="shared" si="34"/>
        <v>0.252</v>
      </c>
    </row>
    <row r="2221" spans="1:5" ht="15.75" thickBot="1" x14ac:dyDescent="0.3">
      <c r="A2221" s="135" t="s">
        <v>3828</v>
      </c>
      <c r="B2221" s="135" t="s">
        <v>560</v>
      </c>
      <c r="C2221" s="135" t="s">
        <v>781</v>
      </c>
      <c r="D2221" s="135">
        <v>2</v>
      </c>
      <c r="E2221" s="343">
        <f t="shared" si="34"/>
        <v>0.252</v>
      </c>
    </row>
    <row r="2222" spans="1:5" ht="15.75" thickBot="1" x14ac:dyDescent="0.3">
      <c r="A2222" s="135" t="s">
        <v>4249</v>
      </c>
      <c r="B2222" s="135" t="s">
        <v>781</v>
      </c>
      <c r="C2222" s="135" t="s">
        <v>781</v>
      </c>
      <c r="D2222" s="135">
        <v>2</v>
      </c>
      <c r="E2222" s="343">
        <f t="shared" si="34"/>
        <v>0.252</v>
      </c>
    </row>
    <row r="2223" spans="1:5" ht="15.75" thickBot="1" x14ac:dyDescent="0.3">
      <c r="A2223" s="135" t="s">
        <v>4248</v>
      </c>
      <c r="B2223" s="135" t="s">
        <v>781</v>
      </c>
      <c r="C2223" s="135" t="s">
        <v>781</v>
      </c>
      <c r="D2223" s="135">
        <v>2</v>
      </c>
      <c r="E2223" s="343">
        <f t="shared" si="34"/>
        <v>0.252</v>
      </c>
    </row>
    <row r="2224" spans="1:5" ht="15.75" thickBot="1" x14ac:dyDescent="0.3">
      <c r="A2224" s="135" t="s">
        <v>4247</v>
      </c>
      <c r="B2224" s="135" t="s">
        <v>781</v>
      </c>
      <c r="C2224" s="135" t="s">
        <v>781</v>
      </c>
      <c r="D2224" s="135">
        <v>2</v>
      </c>
      <c r="E2224" s="343">
        <f t="shared" si="34"/>
        <v>0.252</v>
      </c>
    </row>
    <row r="2225" spans="1:5" ht="15.75" thickBot="1" x14ac:dyDescent="0.3">
      <c r="A2225" s="135" t="s">
        <v>4246</v>
      </c>
      <c r="B2225" s="135" t="s">
        <v>781</v>
      </c>
      <c r="C2225" s="135" t="s">
        <v>781</v>
      </c>
      <c r="D2225" s="135">
        <v>2</v>
      </c>
      <c r="E2225" s="343">
        <f t="shared" si="34"/>
        <v>0.252</v>
      </c>
    </row>
    <row r="2226" spans="1:5" ht="15.75" thickBot="1" x14ac:dyDescent="0.3">
      <c r="A2226" s="135" t="s">
        <v>1016</v>
      </c>
      <c r="B2226" s="135" t="s">
        <v>560</v>
      </c>
      <c r="C2226" s="135" t="s">
        <v>781</v>
      </c>
      <c r="D2226" s="135">
        <v>2</v>
      </c>
      <c r="E2226" s="343">
        <f t="shared" si="34"/>
        <v>0.252</v>
      </c>
    </row>
    <row r="2227" spans="1:5" ht="15.75" thickBot="1" x14ac:dyDescent="0.3">
      <c r="A2227" s="135" t="s">
        <v>4245</v>
      </c>
      <c r="B2227" s="135" t="s">
        <v>781</v>
      </c>
      <c r="C2227" s="135" t="s">
        <v>781</v>
      </c>
      <c r="D2227" s="135">
        <v>2</v>
      </c>
      <c r="E2227" s="343">
        <f t="shared" si="34"/>
        <v>0.252</v>
      </c>
    </row>
    <row r="2228" spans="1:5" ht="15.75" thickBot="1" x14ac:dyDescent="0.3">
      <c r="A2228" s="135" t="s">
        <v>4244</v>
      </c>
      <c r="B2228" s="135" t="s">
        <v>702</v>
      </c>
      <c r="C2228" s="135" t="s">
        <v>781</v>
      </c>
      <c r="D2228" s="135">
        <v>2</v>
      </c>
      <c r="E2228" s="343">
        <f t="shared" si="34"/>
        <v>0.252</v>
      </c>
    </row>
    <row r="2229" spans="1:5" ht="15.75" thickBot="1" x14ac:dyDescent="0.3">
      <c r="A2229" s="135" t="s">
        <v>2377</v>
      </c>
      <c r="B2229" s="135" t="s">
        <v>177</v>
      </c>
      <c r="C2229" s="135" t="s">
        <v>781</v>
      </c>
      <c r="D2229" s="135">
        <v>2</v>
      </c>
      <c r="E2229" s="343">
        <f t="shared" si="34"/>
        <v>0.252</v>
      </c>
    </row>
    <row r="2230" spans="1:5" ht="15.75" thickBot="1" x14ac:dyDescent="0.3">
      <c r="A2230" s="135" t="s">
        <v>299</v>
      </c>
      <c r="B2230" s="135" t="s">
        <v>177</v>
      </c>
      <c r="C2230" s="135" t="s">
        <v>781</v>
      </c>
      <c r="D2230" s="135">
        <v>2</v>
      </c>
      <c r="E2230" s="343">
        <f t="shared" si="34"/>
        <v>0.252</v>
      </c>
    </row>
    <row r="2231" spans="1:5" ht="15.75" thickBot="1" x14ac:dyDescent="0.3">
      <c r="A2231" s="135" t="s">
        <v>4243</v>
      </c>
      <c r="B2231" s="135" t="s">
        <v>781</v>
      </c>
      <c r="C2231" s="135" t="s">
        <v>781</v>
      </c>
      <c r="D2231" s="135">
        <v>2</v>
      </c>
      <c r="E2231" s="343">
        <f t="shared" si="34"/>
        <v>0.252</v>
      </c>
    </row>
    <row r="2232" spans="1:5" ht="15.75" thickBot="1" x14ac:dyDescent="0.3">
      <c r="A2232" s="135" t="s">
        <v>4242</v>
      </c>
      <c r="B2232" s="135" t="s">
        <v>177</v>
      </c>
      <c r="C2232" s="135" t="s">
        <v>781</v>
      </c>
      <c r="D2232" s="135">
        <v>2</v>
      </c>
      <c r="E2232" s="343">
        <f t="shared" si="34"/>
        <v>0.252</v>
      </c>
    </row>
    <row r="2233" spans="1:5" ht="15.75" thickBot="1" x14ac:dyDescent="0.3">
      <c r="A2233" s="135" t="s">
        <v>4241</v>
      </c>
      <c r="B2233" s="135" t="s">
        <v>718</v>
      </c>
      <c r="C2233" s="135" t="s">
        <v>781</v>
      </c>
      <c r="D2233" s="135">
        <v>2</v>
      </c>
      <c r="E2233" s="343">
        <f t="shared" si="34"/>
        <v>0.252</v>
      </c>
    </row>
    <row r="2234" spans="1:5" ht="15.75" thickBot="1" x14ac:dyDescent="0.3">
      <c r="A2234" s="135" t="s">
        <v>2000</v>
      </c>
      <c r="B2234" s="135" t="s">
        <v>718</v>
      </c>
      <c r="C2234" s="135" t="s">
        <v>781</v>
      </c>
      <c r="D2234" s="135">
        <v>2</v>
      </c>
      <c r="E2234" s="343">
        <f t="shared" si="34"/>
        <v>0.252</v>
      </c>
    </row>
    <row r="2235" spans="1:5" ht="15.75" thickBot="1" x14ac:dyDescent="0.3">
      <c r="A2235" s="135" t="s">
        <v>4240</v>
      </c>
      <c r="B2235" s="135" t="s">
        <v>718</v>
      </c>
      <c r="C2235" s="135" t="s">
        <v>781</v>
      </c>
      <c r="D2235" s="135">
        <v>2</v>
      </c>
      <c r="E2235" s="343">
        <f t="shared" si="34"/>
        <v>0.252</v>
      </c>
    </row>
    <row r="2236" spans="1:5" ht="15.75" thickBot="1" x14ac:dyDescent="0.3">
      <c r="A2236" s="135" t="s">
        <v>4239</v>
      </c>
      <c r="B2236" s="135" t="s">
        <v>718</v>
      </c>
      <c r="C2236" s="135" t="s">
        <v>781</v>
      </c>
      <c r="D2236" s="135">
        <v>2</v>
      </c>
      <c r="E2236" s="343">
        <f t="shared" si="34"/>
        <v>0.252</v>
      </c>
    </row>
    <row r="2237" spans="1:5" ht="15.75" thickBot="1" x14ac:dyDescent="0.3">
      <c r="A2237" s="135" t="s">
        <v>1180</v>
      </c>
      <c r="B2237" s="135" t="s">
        <v>718</v>
      </c>
      <c r="C2237" s="135" t="s">
        <v>781</v>
      </c>
      <c r="D2237" s="135">
        <v>2</v>
      </c>
      <c r="E2237" s="343">
        <f t="shared" si="34"/>
        <v>0.252</v>
      </c>
    </row>
    <row r="2238" spans="1:5" ht="15.75" thickBot="1" x14ac:dyDescent="0.3">
      <c r="A2238" s="135" t="s">
        <v>4238</v>
      </c>
      <c r="B2238" s="135" t="s">
        <v>718</v>
      </c>
      <c r="C2238" s="135" t="s">
        <v>781</v>
      </c>
      <c r="D2238" s="135">
        <v>2</v>
      </c>
      <c r="E2238" s="343">
        <f t="shared" si="34"/>
        <v>0.252</v>
      </c>
    </row>
    <row r="2239" spans="1:5" ht="15.75" thickBot="1" x14ac:dyDescent="0.3">
      <c r="A2239" s="135" t="s">
        <v>3791</v>
      </c>
      <c r="B2239" s="135" t="s">
        <v>718</v>
      </c>
      <c r="C2239" s="135" t="s">
        <v>781</v>
      </c>
      <c r="D2239" s="135">
        <v>2</v>
      </c>
      <c r="E2239" s="343">
        <f t="shared" si="34"/>
        <v>0.252</v>
      </c>
    </row>
    <row r="2240" spans="1:5" ht="15.75" thickBot="1" x14ac:dyDescent="0.3">
      <c r="A2240" s="135" t="s">
        <v>4237</v>
      </c>
      <c r="B2240" s="135" t="s">
        <v>718</v>
      </c>
      <c r="C2240" s="135" t="s">
        <v>781</v>
      </c>
      <c r="D2240" s="135">
        <v>2</v>
      </c>
      <c r="E2240" s="343">
        <f t="shared" si="34"/>
        <v>0.252</v>
      </c>
    </row>
    <row r="2241" spans="1:5" ht="15.75" thickBot="1" x14ac:dyDescent="0.3">
      <c r="A2241" s="135" t="s">
        <v>4236</v>
      </c>
      <c r="B2241" s="135" t="s">
        <v>1102</v>
      </c>
      <c r="C2241" s="135" t="s">
        <v>781</v>
      </c>
      <c r="D2241" s="135">
        <v>2</v>
      </c>
      <c r="E2241" s="343">
        <f t="shared" si="34"/>
        <v>0.252</v>
      </c>
    </row>
    <row r="2242" spans="1:5" ht="15.75" thickBot="1" x14ac:dyDescent="0.3">
      <c r="A2242" s="135" t="s">
        <v>2380</v>
      </c>
      <c r="B2242" s="135" t="s">
        <v>1102</v>
      </c>
      <c r="C2242" s="135" t="s">
        <v>781</v>
      </c>
      <c r="D2242" s="135">
        <v>2</v>
      </c>
      <c r="E2242" s="343">
        <f t="shared" si="34"/>
        <v>0.252</v>
      </c>
    </row>
    <row r="2243" spans="1:5" ht="15.75" thickBot="1" x14ac:dyDescent="0.3">
      <c r="A2243" s="135" t="s">
        <v>4235</v>
      </c>
      <c r="B2243" s="135" t="s">
        <v>781</v>
      </c>
      <c r="C2243" s="135" t="s">
        <v>781</v>
      </c>
      <c r="D2243" s="135">
        <v>2</v>
      </c>
      <c r="E2243" s="343">
        <f t="shared" si="34"/>
        <v>0.252</v>
      </c>
    </row>
    <row r="2244" spans="1:5" ht="15.75" thickBot="1" x14ac:dyDescent="0.3">
      <c r="A2244" s="135" t="s">
        <v>4234</v>
      </c>
      <c r="B2244" s="135" t="s">
        <v>1102</v>
      </c>
      <c r="C2244" s="135" t="s">
        <v>781</v>
      </c>
      <c r="D2244" s="135">
        <v>2</v>
      </c>
      <c r="E2244" s="343">
        <f t="shared" si="34"/>
        <v>0.252</v>
      </c>
    </row>
    <row r="2245" spans="1:5" ht="15.75" thickBot="1" x14ac:dyDescent="0.3">
      <c r="A2245" s="135" t="s">
        <v>4233</v>
      </c>
      <c r="B2245" s="135" t="s">
        <v>781</v>
      </c>
      <c r="C2245" s="135" t="s">
        <v>781</v>
      </c>
      <c r="D2245" s="135">
        <v>2</v>
      </c>
      <c r="E2245" s="343">
        <f t="shared" si="34"/>
        <v>0.252</v>
      </c>
    </row>
    <row r="2246" spans="1:5" ht="15.75" thickBot="1" x14ac:dyDescent="0.3">
      <c r="A2246" s="135" t="s">
        <v>4232</v>
      </c>
      <c r="B2246" s="135" t="s">
        <v>781</v>
      </c>
      <c r="C2246" s="135" t="s">
        <v>781</v>
      </c>
      <c r="D2246" s="135">
        <v>2</v>
      </c>
      <c r="E2246" s="343">
        <f t="shared" si="34"/>
        <v>0.252</v>
      </c>
    </row>
    <row r="2247" spans="1:5" ht="15.75" thickBot="1" x14ac:dyDescent="0.3">
      <c r="A2247" s="135" t="s">
        <v>4231</v>
      </c>
      <c r="B2247" s="135" t="s">
        <v>781</v>
      </c>
      <c r="C2247" s="135" t="s">
        <v>781</v>
      </c>
      <c r="D2247" s="135">
        <v>2</v>
      </c>
      <c r="E2247" s="343">
        <f t="shared" ref="E2247:E2310" si="35">_xlfn.PERCENTRANK.INC(D$5:D$3125,D2247)</f>
        <v>0.252</v>
      </c>
    </row>
    <row r="2248" spans="1:5" ht="15.75" thickBot="1" x14ac:dyDescent="0.3">
      <c r="A2248" s="135" t="s">
        <v>4230</v>
      </c>
      <c r="B2248" s="135" t="s">
        <v>781</v>
      </c>
      <c r="C2248" s="135" t="s">
        <v>781</v>
      </c>
      <c r="D2248" s="135">
        <v>2</v>
      </c>
      <c r="E2248" s="343">
        <f t="shared" si="35"/>
        <v>0.252</v>
      </c>
    </row>
    <row r="2249" spans="1:5" ht="15.75" thickBot="1" x14ac:dyDescent="0.3">
      <c r="A2249" s="135" t="s">
        <v>4229</v>
      </c>
      <c r="B2249" s="135" t="s">
        <v>1700</v>
      </c>
      <c r="C2249" s="135" t="s">
        <v>781</v>
      </c>
      <c r="D2249" s="135">
        <v>2</v>
      </c>
      <c r="E2249" s="343">
        <f t="shared" si="35"/>
        <v>0.252</v>
      </c>
    </row>
    <row r="2250" spans="1:5" ht="15.75" thickBot="1" x14ac:dyDescent="0.3">
      <c r="A2250" s="135" t="s">
        <v>1692</v>
      </c>
      <c r="B2250" s="135" t="s">
        <v>1700</v>
      </c>
      <c r="C2250" s="135" t="s">
        <v>781</v>
      </c>
      <c r="D2250" s="135">
        <v>2</v>
      </c>
      <c r="E2250" s="343">
        <f t="shared" si="35"/>
        <v>0.252</v>
      </c>
    </row>
    <row r="2251" spans="1:5" ht="15.75" thickBot="1" x14ac:dyDescent="0.3">
      <c r="A2251" s="135" t="s">
        <v>4228</v>
      </c>
      <c r="B2251" s="135" t="s">
        <v>611</v>
      </c>
      <c r="C2251" s="135" t="s">
        <v>781</v>
      </c>
      <c r="D2251" s="135">
        <v>2</v>
      </c>
      <c r="E2251" s="343">
        <f t="shared" si="35"/>
        <v>0.252</v>
      </c>
    </row>
    <row r="2252" spans="1:5" ht="15.75" thickBot="1" x14ac:dyDescent="0.3">
      <c r="A2252" s="135" t="s">
        <v>884</v>
      </c>
      <c r="B2252" s="135" t="s">
        <v>611</v>
      </c>
      <c r="C2252" s="135" t="s">
        <v>781</v>
      </c>
      <c r="D2252" s="135">
        <v>2</v>
      </c>
      <c r="E2252" s="343">
        <f t="shared" si="35"/>
        <v>0.252</v>
      </c>
    </row>
    <row r="2253" spans="1:5" ht="15.75" thickBot="1" x14ac:dyDescent="0.3">
      <c r="A2253" s="135" t="s">
        <v>4227</v>
      </c>
      <c r="B2253" s="135" t="s">
        <v>589</v>
      </c>
      <c r="C2253" s="135" t="s">
        <v>781</v>
      </c>
      <c r="D2253" s="135">
        <v>2</v>
      </c>
      <c r="E2253" s="343">
        <f t="shared" si="35"/>
        <v>0.252</v>
      </c>
    </row>
    <row r="2254" spans="1:5" ht="15.75" thickBot="1" x14ac:dyDescent="0.3">
      <c r="A2254" s="135" t="s">
        <v>4226</v>
      </c>
      <c r="B2254" s="135" t="s">
        <v>589</v>
      </c>
      <c r="C2254" s="135" t="s">
        <v>781</v>
      </c>
      <c r="D2254" s="135">
        <v>2</v>
      </c>
      <c r="E2254" s="343">
        <f t="shared" si="35"/>
        <v>0.252</v>
      </c>
    </row>
    <row r="2255" spans="1:5" ht="15.75" thickBot="1" x14ac:dyDescent="0.3">
      <c r="A2255" s="135" t="s">
        <v>4225</v>
      </c>
      <c r="B2255" s="135" t="s">
        <v>589</v>
      </c>
      <c r="C2255" s="135" t="s">
        <v>781</v>
      </c>
      <c r="D2255" s="135">
        <v>2</v>
      </c>
      <c r="E2255" s="343">
        <f t="shared" si="35"/>
        <v>0.252</v>
      </c>
    </row>
    <row r="2256" spans="1:5" ht="15.75" thickBot="1" x14ac:dyDescent="0.3">
      <c r="A2256" s="135" t="s">
        <v>839</v>
      </c>
      <c r="B2256" s="135" t="s">
        <v>589</v>
      </c>
      <c r="C2256" s="135" t="s">
        <v>781</v>
      </c>
      <c r="D2256" s="135">
        <v>2</v>
      </c>
      <c r="E2256" s="343">
        <f t="shared" si="35"/>
        <v>0.252</v>
      </c>
    </row>
    <row r="2257" spans="1:5" ht="15.75" thickBot="1" x14ac:dyDescent="0.3">
      <c r="A2257" s="135" t="s">
        <v>4224</v>
      </c>
      <c r="B2257" s="135" t="s">
        <v>781</v>
      </c>
      <c r="C2257" s="135" t="s">
        <v>781</v>
      </c>
      <c r="D2257" s="135">
        <v>2</v>
      </c>
      <c r="E2257" s="343">
        <f t="shared" si="35"/>
        <v>0.252</v>
      </c>
    </row>
    <row r="2258" spans="1:5" ht="15.75" thickBot="1" x14ac:dyDescent="0.3">
      <c r="A2258" s="135" t="s">
        <v>2996</v>
      </c>
      <c r="B2258" s="135" t="s">
        <v>636</v>
      </c>
      <c r="C2258" s="135" t="s">
        <v>781</v>
      </c>
      <c r="D2258" s="135">
        <v>2</v>
      </c>
      <c r="E2258" s="343">
        <f t="shared" si="35"/>
        <v>0.252</v>
      </c>
    </row>
    <row r="2259" spans="1:5" ht="15.75" thickBot="1" x14ac:dyDescent="0.3">
      <c r="A2259" s="135" t="s">
        <v>4223</v>
      </c>
      <c r="B2259" s="135" t="s">
        <v>590</v>
      </c>
      <c r="C2259" s="135" t="s">
        <v>781</v>
      </c>
      <c r="D2259" s="135">
        <v>2</v>
      </c>
      <c r="E2259" s="343">
        <f t="shared" si="35"/>
        <v>0.252</v>
      </c>
    </row>
    <row r="2260" spans="1:5" ht="15.75" thickBot="1" x14ac:dyDescent="0.3">
      <c r="A2260" s="135" t="s">
        <v>1794</v>
      </c>
      <c r="B2260" s="135" t="s">
        <v>590</v>
      </c>
      <c r="C2260" s="135" t="s">
        <v>781</v>
      </c>
      <c r="D2260" s="135">
        <v>2</v>
      </c>
      <c r="E2260" s="343">
        <f t="shared" si="35"/>
        <v>0.252</v>
      </c>
    </row>
    <row r="2261" spans="1:5" ht="15.75" thickBot="1" x14ac:dyDescent="0.3">
      <c r="A2261" s="135" t="s">
        <v>4222</v>
      </c>
      <c r="B2261" s="135" t="s">
        <v>781</v>
      </c>
      <c r="C2261" s="135" t="s">
        <v>781</v>
      </c>
      <c r="D2261" s="135">
        <v>2</v>
      </c>
      <c r="E2261" s="343">
        <f t="shared" si="35"/>
        <v>0.252</v>
      </c>
    </row>
    <row r="2262" spans="1:5" ht="15.75" thickBot="1" x14ac:dyDescent="0.3">
      <c r="A2262" s="135" t="s">
        <v>4221</v>
      </c>
      <c r="B2262" s="135" t="s">
        <v>781</v>
      </c>
      <c r="C2262" s="135" t="s">
        <v>781</v>
      </c>
      <c r="D2262" s="135">
        <v>2</v>
      </c>
      <c r="E2262" s="343">
        <f t="shared" si="35"/>
        <v>0.252</v>
      </c>
    </row>
    <row r="2263" spans="1:5" ht="15.75" thickBot="1" x14ac:dyDescent="0.3">
      <c r="A2263" s="135" t="s">
        <v>884</v>
      </c>
      <c r="B2263" s="135" t="s">
        <v>1228</v>
      </c>
      <c r="C2263" s="135" t="s">
        <v>781</v>
      </c>
      <c r="D2263" s="135">
        <v>2</v>
      </c>
      <c r="E2263" s="343">
        <f t="shared" si="35"/>
        <v>0.252</v>
      </c>
    </row>
    <row r="2264" spans="1:5" ht="15.75" thickBot="1" x14ac:dyDescent="0.3">
      <c r="A2264" s="135" t="s">
        <v>1565</v>
      </c>
      <c r="B2264" s="135" t="s">
        <v>677</v>
      </c>
      <c r="C2264" s="135" t="s">
        <v>781</v>
      </c>
      <c r="D2264" s="135">
        <v>2</v>
      </c>
      <c r="E2264" s="343">
        <f t="shared" si="35"/>
        <v>0.252</v>
      </c>
    </row>
    <row r="2265" spans="1:5" ht="15.75" thickBot="1" x14ac:dyDescent="0.3">
      <c r="A2265" s="135" t="s">
        <v>4220</v>
      </c>
      <c r="B2265" s="135" t="s">
        <v>781</v>
      </c>
      <c r="C2265" s="135" t="s">
        <v>781</v>
      </c>
      <c r="D2265" s="135">
        <v>2</v>
      </c>
      <c r="E2265" s="343">
        <f t="shared" si="35"/>
        <v>0.252</v>
      </c>
    </row>
    <row r="2266" spans="1:5" ht="15.75" thickBot="1" x14ac:dyDescent="0.3">
      <c r="A2266" s="135" t="s">
        <v>1691</v>
      </c>
      <c r="B2266" s="135" t="s">
        <v>677</v>
      </c>
      <c r="C2266" s="135" t="s">
        <v>781</v>
      </c>
      <c r="D2266" s="135">
        <v>2</v>
      </c>
      <c r="E2266" s="343">
        <f t="shared" si="35"/>
        <v>0.252</v>
      </c>
    </row>
    <row r="2267" spans="1:5" ht="15.75" thickBot="1" x14ac:dyDescent="0.3">
      <c r="A2267" s="135" t="s">
        <v>4219</v>
      </c>
      <c r="B2267" s="135" t="s">
        <v>781</v>
      </c>
      <c r="C2267" s="135" t="s">
        <v>781</v>
      </c>
      <c r="D2267" s="135">
        <v>2</v>
      </c>
      <c r="E2267" s="343">
        <f t="shared" si="35"/>
        <v>0.252</v>
      </c>
    </row>
    <row r="2268" spans="1:5" ht="15.75" thickBot="1" x14ac:dyDescent="0.3">
      <c r="A2268" s="135" t="s">
        <v>3989</v>
      </c>
      <c r="B2268" s="135" t="s">
        <v>677</v>
      </c>
      <c r="C2268" s="135" t="s">
        <v>781</v>
      </c>
      <c r="D2268" s="135">
        <v>2</v>
      </c>
      <c r="E2268" s="343">
        <f t="shared" si="35"/>
        <v>0.252</v>
      </c>
    </row>
    <row r="2269" spans="1:5" ht="15.75" thickBot="1" x14ac:dyDescent="0.3">
      <c r="A2269" s="135" t="s">
        <v>1037</v>
      </c>
      <c r="B2269" s="135" t="s">
        <v>677</v>
      </c>
      <c r="C2269" s="135" t="s">
        <v>781</v>
      </c>
      <c r="D2269" s="135">
        <v>2</v>
      </c>
      <c r="E2269" s="343">
        <f t="shared" si="35"/>
        <v>0.252</v>
      </c>
    </row>
    <row r="2270" spans="1:5" ht="15.75" thickBot="1" x14ac:dyDescent="0.3">
      <c r="A2270" s="135" t="s">
        <v>4218</v>
      </c>
      <c r="B2270" s="135" t="s">
        <v>781</v>
      </c>
      <c r="C2270" s="135" t="s">
        <v>781</v>
      </c>
      <c r="D2270" s="135">
        <v>2</v>
      </c>
      <c r="E2270" s="343">
        <f t="shared" si="35"/>
        <v>0.252</v>
      </c>
    </row>
    <row r="2271" spans="1:5" ht="15.75" thickBot="1" x14ac:dyDescent="0.3">
      <c r="A2271" s="135" t="s">
        <v>4217</v>
      </c>
      <c r="B2271" s="135" t="s">
        <v>781</v>
      </c>
      <c r="C2271" s="135" t="s">
        <v>781</v>
      </c>
      <c r="D2271" s="135">
        <v>2</v>
      </c>
      <c r="E2271" s="343">
        <f t="shared" si="35"/>
        <v>0.252</v>
      </c>
    </row>
    <row r="2272" spans="1:5" ht="15.75" thickBot="1" x14ac:dyDescent="0.3">
      <c r="A2272" s="135" t="s">
        <v>4216</v>
      </c>
      <c r="B2272" s="135" t="s">
        <v>781</v>
      </c>
      <c r="C2272" s="135" t="s">
        <v>781</v>
      </c>
      <c r="D2272" s="135">
        <v>2</v>
      </c>
      <c r="E2272" s="343">
        <f t="shared" si="35"/>
        <v>0.252</v>
      </c>
    </row>
    <row r="2273" spans="1:5" ht="15.75" thickBot="1" x14ac:dyDescent="0.3">
      <c r="A2273" s="135" t="s">
        <v>4215</v>
      </c>
      <c r="B2273" s="135" t="s">
        <v>781</v>
      </c>
      <c r="C2273" s="135" t="s">
        <v>781</v>
      </c>
      <c r="D2273" s="135">
        <v>2</v>
      </c>
      <c r="E2273" s="343">
        <f t="shared" si="35"/>
        <v>0.252</v>
      </c>
    </row>
    <row r="2274" spans="1:5" ht="15.75" thickBot="1" x14ac:dyDescent="0.3">
      <c r="A2274" s="135" t="s">
        <v>4214</v>
      </c>
      <c r="B2274" s="135" t="s">
        <v>491</v>
      </c>
      <c r="C2274" s="135" t="s">
        <v>781</v>
      </c>
      <c r="D2274" s="135">
        <v>2</v>
      </c>
      <c r="E2274" s="343">
        <f t="shared" si="35"/>
        <v>0.252</v>
      </c>
    </row>
    <row r="2275" spans="1:5" ht="15.75" thickBot="1" x14ac:dyDescent="0.3">
      <c r="A2275" s="135" t="s">
        <v>4213</v>
      </c>
      <c r="B2275" s="135" t="s">
        <v>1554</v>
      </c>
      <c r="C2275" s="135" t="s">
        <v>781</v>
      </c>
      <c r="D2275" s="135">
        <v>2</v>
      </c>
      <c r="E2275" s="343">
        <f t="shared" si="35"/>
        <v>0.252</v>
      </c>
    </row>
    <row r="2276" spans="1:5" ht="15.75" thickBot="1" x14ac:dyDescent="0.3">
      <c r="A2276" s="135" t="s">
        <v>4212</v>
      </c>
      <c r="B2276" s="135" t="s">
        <v>1067</v>
      </c>
      <c r="C2276" s="135" t="s">
        <v>781</v>
      </c>
      <c r="D2276" s="135">
        <v>2</v>
      </c>
      <c r="E2276" s="343">
        <f t="shared" si="35"/>
        <v>0.252</v>
      </c>
    </row>
    <row r="2277" spans="1:5" ht="15.75" thickBot="1" x14ac:dyDescent="0.3">
      <c r="A2277" s="135" t="s">
        <v>4211</v>
      </c>
      <c r="B2277" s="135" t="s">
        <v>781</v>
      </c>
      <c r="C2277" s="135" t="s">
        <v>781</v>
      </c>
      <c r="D2277" s="135">
        <v>2</v>
      </c>
      <c r="E2277" s="343">
        <f t="shared" si="35"/>
        <v>0.252</v>
      </c>
    </row>
    <row r="2278" spans="1:5" ht="15.75" thickBot="1" x14ac:dyDescent="0.3">
      <c r="A2278" s="135" t="s">
        <v>4210</v>
      </c>
      <c r="B2278" s="135" t="s">
        <v>781</v>
      </c>
      <c r="C2278" s="135" t="s">
        <v>781</v>
      </c>
      <c r="D2278" s="135">
        <v>2</v>
      </c>
      <c r="E2278" s="343">
        <f t="shared" si="35"/>
        <v>0.252</v>
      </c>
    </row>
    <row r="2279" spans="1:5" ht="15.75" thickBot="1" x14ac:dyDescent="0.3">
      <c r="A2279" s="135" t="s">
        <v>4209</v>
      </c>
      <c r="B2279" s="135" t="s">
        <v>603</v>
      </c>
      <c r="C2279" s="135" t="s">
        <v>781</v>
      </c>
      <c r="D2279" s="135">
        <v>2</v>
      </c>
      <c r="E2279" s="343">
        <f t="shared" si="35"/>
        <v>0.252</v>
      </c>
    </row>
    <row r="2280" spans="1:5" ht="15.75" thickBot="1" x14ac:dyDescent="0.3">
      <c r="A2280" s="135" t="s">
        <v>4208</v>
      </c>
      <c r="B2280" s="135" t="s">
        <v>781</v>
      </c>
      <c r="C2280" s="135" t="s">
        <v>781</v>
      </c>
      <c r="D2280" s="135">
        <v>2</v>
      </c>
      <c r="E2280" s="343">
        <f t="shared" si="35"/>
        <v>0.252</v>
      </c>
    </row>
    <row r="2281" spans="1:5" ht="15.75" thickBot="1" x14ac:dyDescent="0.3">
      <c r="A2281" s="135" t="s">
        <v>1934</v>
      </c>
      <c r="B2281" s="135" t="s">
        <v>706</v>
      </c>
      <c r="C2281" s="135" t="s">
        <v>781</v>
      </c>
      <c r="D2281" s="135">
        <v>2</v>
      </c>
      <c r="E2281" s="343">
        <f t="shared" si="35"/>
        <v>0.252</v>
      </c>
    </row>
    <row r="2282" spans="1:5" ht="15.75" thickBot="1" x14ac:dyDescent="0.3">
      <c r="A2282" s="135" t="s">
        <v>4207</v>
      </c>
      <c r="B2282" s="135" t="s">
        <v>706</v>
      </c>
      <c r="C2282" s="135" t="s">
        <v>781</v>
      </c>
      <c r="D2282" s="135">
        <v>2</v>
      </c>
      <c r="E2282" s="343">
        <f t="shared" si="35"/>
        <v>0.252</v>
      </c>
    </row>
    <row r="2283" spans="1:5" ht="15.75" thickBot="1" x14ac:dyDescent="0.3">
      <c r="A2283" s="135" t="s">
        <v>789</v>
      </c>
      <c r="B2283" s="135" t="s">
        <v>706</v>
      </c>
      <c r="C2283" s="135" t="s">
        <v>781</v>
      </c>
      <c r="D2283" s="135">
        <v>2</v>
      </c>
      <c r="E2283" s="343">
        <f t="shared" si="35"/>
        <v>0.252</v>
      </c>
    </row>
    <row r="2284" spans="1:5" ht="15.75" thickBot="1" x14ac:dyDescent="0.3">
      <c r="A2284" s="135" t="s">
        <v>4206</v>
      </c>
      <c r="B2284" s="135" t="s">
        <v>706</v>
      </c>
      <c r="C2284" s="135" t="s">
        <v>781</v>
      </c>
      <c r="D2284" s="135">
        <v>2</v>
      </c>
      <c r="E2284" s="343">
        <f t="shared" si="35"/>
        <v>0.252</v>
      </c>
    </row>
    <row r="2285" spans="1:5" ht="15.75" thickBot="1" x14ac:dyDescent="0.3">
      <c r="A2285" s="135" t="s">
        <v>4205</v>
      </c>
      <c r="B2285" s="135" t="s">
        <v>641</v>
      </c>
      <c r="C2285" s="135" t="s">
        <v>781</v>
      </c>
      <c r="D2285" s="135">
        <v>2</v>
      </c>
      <c r="E2285" s="343">
        <f t="shared" si="35"/>
        <v>0.252</v>
      </c>
    </row>
    <row r="2286" spans="1:5" ht="15.75" thickBot="1" x14ac:dyDescent="0.3">
      <c r="A2286" s="135" t="s">
        <v>4204</v>
      </c>
      <c r="B2286" s="135" t="s">
        <v>641</v>
      </c>
      <c r="C2286" s="135" t="s">
        <v>781</v>
      </c>
      <c r="D2286" s="135">
        <v>2</v>
      </c>
      <c r="E2286" s="343">
        <f t="shared" si="35"/>
        <v>0.252</v>
      </c>
    </row>
    <row r="2287" spans="1:5" ht="15.75" thickBot="1" x14ac:dyDescent="0.3">
      <c r="A2287" s="135" t="s">
        <v>4203</v>
      </c>
      <c r="B2287" s="135" t="s">
        <v>641</v>
      </c>
      <c r="C2287" s="135" t="s">
        <v>781</v>
      </c>
      <c r="D2287" s="135">
        <v>2</v>
      </c>
      <c r="E2287" s="343">
        <f t="shared" si="35"/>
        <v>0.252</v>
      </c>
    </row>
    <row r="2288" spans="1:5" ht="15.75" thickBot="1" x14ac:dyDescent="0.3">
      <c r="A2288" s="135" t="s">
        <v>4202</v>
      </c>
      <c r="B2288" s="135" t="s">
        <v>641</v>
      </c>
      <c r="C2288" s="135" t="s">
        <v>781</v>
      </c>
      <c r="D2288" s="135">
        <v>2</v>
      </c>
      <c r="E2288" s="343">
        <f t="shared" si="35"/>
        <v>0.252</v>
      </c>
    </row>
    <row r="2289" spans="1:5" ht="15.75" thickBot="1" x14ac:dyDescent="0.3">
      <c r="A2289" s="135" t="s">
        <v>785</v>
      </c>
      <c r="B2289" s="135" t="s">
        <v>1402</v>
      </c>
      <c r="C2289" s="135" t="s">
        <v>781</v>
      </c>
      <c r="D2289" s="135">
        <v>2</v>
      </c>
      <c r="E2289" s="343">
        <f t="shared" si="35"/>
        <v>0.252</v>
      </c>
    </row>
    <row r="2290" spans="1:5" ht="15.75" thickBot="1" x14ac:dyDescent="0.3">
      <c r="A2290" s="135" t="s">
        <v>4201</v>
      </c>
      <c r="B2290" s="135" t="s">
        <v>1402</v>
      </c>
      <c r="C2290" s="135" t="s">
        <v>781</v>
      </c>
      <c r="D2290" s="135">
        <v>2</v>
      </c>
      <c r="E2290" s="343">
        <f t="shared" si="35"/>
        <v>0.252</v>
      </c>
    </row>
    <row r="2291" spans="1:5" ht="15.75" thickBot="1" x14ac:dyDescent="0.3">
      <c r="A2291" s="135" t="s">
        <v>2738</v>
      </c>
      <c r="B2291" s="135" t="s">
        <v>1402</v>
      </c>
      <c r="C2291" s="135" t="s">
        <v>781</v>
      </c>
      <c r="D2291" s="135">
        <v>2</v>
      </c>
      <c r="E2291" s="343">
        <f t="shared" si="35"/>
        <v>0.252</v>
      </c>
    </row>
    <row r="2292" spans="1:5" ht="15.75" thickBot="1" x14ac:dyDescent="0.3">
      <c r="A2292" s="135" t="s">
        <v>4200</v>
      </c>
      <c r="B2292" s="135" t="s">
        <v>781</v>
      </c>
      <c r="C2292" s="135" t="s">
        <v>781</v>
      </c>
      <c r="D2292" s="135">
        <v>2</v>
      </c>
      <c r="E2292" s="343">
        <f t="shared" si="35"/>
        <v>0.252</v>
      </c>
    </row>
    <row r="2293" spans="1:5" ht="15.75" thickBot="1" x14ac:dyDescent="0.3">
      <c r="A2293" s="135" t="s">
        <v>4199</v>
      </c>
      <c r="B2293" s="135" t="s">
        <v>781</v>
      </c>
      <c r="C2293" s="135" t="s">
        <v>781</v>
      </c>
      <c r="D2293" s="135">
        <v>2</v>
      </c>
      <c r="E2293" s="343">
        <f t="shared" si="35"/>
        <v>0.252</v>
      </c>
    </row>
    <row r="2294" spans="1:5" ht="15.75" thickBot="1" x14ac:dyDescent="0.3">
      <c r="A2294" s="135" t="s">
        <v>870</v>
      </c>
      <c r="B2294" s="135" t="s">
        <v>1402</v>
      </c>
      <c r="C2294" s="135" t="s">
        <v>781</v>
      </c>
      <c r="D2294" s="135">
        <v>2</v>
      </c>
      <c r="E2294" s="343">
        <f t="shared" si="35"/>
        <v>0.252</v>
      </c>
    </row>
    <row r="2295" spans="1:5" ht="15.75" thickBot="1" x14ac:dyDescent="0.3">
      <c r="A2295" s="135" t="s">
        <v>870</v>
      </c>
      <c r="B2295" s="135" t="s">
        <v>1402</v>
      </c>
      <c r="C2295" s="135" t="s">
        <v>781</v>
      </c>
      <c r="D2295" s="135">
        <v>2</v>
      </c>
      <c r="E2295" s="343">
        <f t="shared" si="35"/>
        <v>0.252</v>
      </c>
    </row>
    <row r="2296" spans="1:5" ht="15.75" thickBot="1" x14ac:dyDescent="0.3">
      <c r="A2296" s="135" t="s">
        <v>4198</v>
      </c>
      <c r="B2296" s="135" t="s">
        <v>781</v>
      </c>
      <c r="C2296" s="135" t="s">
        <v>781</v>
      </c>
      <c r="D2296" s="135">
        <v>2</v>
      </c>
      <c r="E2296" s="343">
        <f t="shared" si="35"/>
        <v>0.252</v>
      </c>
    </row>
    <row r="2297" spans="1:5" ht="15.75" thickBot="1" x14ac:dyDescent="0.3">
      <c r="A2297" s="135" t="s">
        <v>4197</v>
      </c>
      <c r="B2297" s="135" t="s">
        <v>781</v>
      </c>
      <c r="C2297" s="135" t="s">
        <v>781</v>
      </c>
      <c r="D2297" s="135">
        <v>2</v>
      </c>
      <c r="E2297" s="343">
        <f t="shared" si="35"/>
        <v>0.252</v>
      </c>
    </row>
    <row r="2298" spans="1:5" ht="15.75" thickBot="1" x14ac:dyDescent="0.3">
      <c r="A2298" s="135" t="s">
        <v>4196</v>
      </c>
      <c r="B2298" s="135" t="s">
        <v>781</v>
      </c>
      <c r="C2298" s="135" t="s">
        <v>781</v>
      </c>
      <c r="D2298" s="135">
        <v>2</v>
      </c>
      <c r="E2298" s="343">
        <f t="shared" si="35"/>
        <v>0.252</v>
      </c>
    </row>
    <row r="2299" spans="1:5" ht="15.75" thickBot="1" x14ac:dyDescent="0.3">
      <c r="A2299" s="135" t="s">
        <v>4195</v>
      </c>
      <c r="B2299" s="135" t="s">
        <v>699</v>
      </c>
      <c r="C2299" s="135" t="s">
        <v>781</v>
      </c>
      <c r="D2299" s="135">
        <v>2</v>
      </c>
      <c r="E2299" s="343">
        <f t="shared" si="35"/>
        <v>0.252</v>
      </c>
    </row>
    <row r="2300" spans="1:5" ht="15.75" thickBot="1" x14ac:dyDescent="0.3">
      <c r="A2300" s="135" t="s">
        <v>920</v>
      </c>
      <c r="B2300" s="135" t="s">
        <v>557</v>
      </c>
      <c r="C2300" s="135" t="s">
        <v>781</v>
      </c>
      <c r="D2300" s="135">
        <v>2</v>
      </c>
      <c r="E2300" s="343">
        <f t="shared" si="35"/>
        <v>0.252</v>
      </c>
    </row>
    <row r="2301" spans="1:5" ht="15.75" thickBot="1" x14ac:dyDescent="0.3">
      <c r="A2301" s="135" t="s">
        <v>884</v>
      </c>
      <c r="B2301" s="135" t="s">
        <v>557</v>
      </c>
      <c r="C2301" s="135" t="s">
        <v>781</v>
      </c>
      <c r="D2301" s="135">
        <v>2</v>
      </c>
      <c r="E2301" s="343">
        <f t="shared" si="35"/>
        <v>0.252</v>
      </c>
    </row>
    <row r="2302" spans="1:5" ht="15.75" thickBot="1" x14ac:dyDescent="0.3">
      <c r="A2302" s="135" t="s">
        <v>4194</v>
      </c>
      <c r="B2302" s="135" t="s">
        <v>781</v>
      </c>
      <c r="C2302" s="135" t="s">
        <v>781</v>
      </c>
      <c r="D2302" s="135">
        <v>2</v>
      </c>
      <c r="E2302" s="343">
        <f t="shared" si="35"/>
        <v>0.252</v>
      </c>
    </row>
    <row r="2303" spans="1:5" ht="15.75" thickBot="1" x14ac:dyDescent="0.3">
      <c r="A2303" s="135" t="s">
        <v>608</v>
      </c>
      <c r="B2303" s="135" t="s">
        <v>617</v>
      </c>
      <c r="C2303" s="135" t="s">
        <v>781</v>
      </c>
      <c r="D2303" s="135">
        <v>2</v>
      </c>
      <c r="E2303" s="343">
        <f t="shared" si="35"/>
        <v>0.252</v>
      </c>
    </row>
    <row r="2304" spans="1:5" ht="15.75" thickBot="1" x14ac:dyDescent="0.3">
      <c r="A2304" s="135" t="s">
        <v>608</v>
      </c>
      <c r="B2304" s="135" t="s">
        <v>617</v>
      </c>
      <c r="C2304" s="135" t="s">
        <v>781</v>
      </c>
      <c r="D2304" s="135">
        <v>2</v>
      </c>
      <c r="E2304" s="343">
        <f t="shared" si="35"/>
        <v>0.252</v>
      </c>
    </row>
    <row r="2305" spans="1:5" ht="15.75" thickBot="1" x14ac:dyDescent="0.3">
      <c r="A2305" s="135" t="s">
        <v>4193</v>
      </c>
      <c r="B2305" s="135" t="s">
        <v>617</v>
      </c>
      <c r="C2305" s="135" t="s">
        <v>781</v>
      </c>
      <c r="D2305" s="135">
        <v>2</v>
      </c>
      <c r="E2305" s="343">
        <f t="shared" si="35"/>
        <v>0.252</v>
      </c>
    </row>
    <row r="2306" spans="1:5" ht="15.75" thickBot="1" x14ac:dyDescent="0.3">
      <c r="A2306" s="135" t="s">
        <v>4192</v>
      </c>
      <c r="B2306" s="135" t="s">
        <v>781</v>
      </c>
      <c r="C2306" s="135" t="s">
        <v>781</v>
      </c>
      <c r="D2306" s="135">
        <v>2</v>
      </c>
      <c r="E2306" s="343">
        <f t="shared" si="35"/>
        <v>0.252</v>
      </c>
    </row>
    <row r="2307" spans="1:5" ht="15.75" thickBot="1" x14ac:dyDescent="0.3">
      <c r="A2307" s="135" t="s">
        <v>4191</v>
      </c>
      <c r="B2307" s="135" t="s">
        <v>781</v>
      </c>
      <c r="C2307" s="135" t="s">
        <v>781</v>
      </c>
      <c r="D2307" s="135">
        <v>2</v>
      </c>
      <c r="E2307" s="343">
        <f t="shared" si="35"/>
        <v>0.252</v>
      </c>
    </row>
    <row r="2308" spans="1:5" ht="15.75" thickBot="1" x14ac:dyDescent="0.3">
      <c r="A2308" s="135" t="s">
        <v>790</v>
      </c>
      <c r="B2308" s="135" t="s">
        <v>617</v>
      </c>
      <c r="C2308" s="135" t="s">
        <v>781</v>
      </c>
      <c r="D2308" s="135">
        <v>2</v>
      </c>
      <c r="E2308" s="343">
        <f t="shared" si="35"/>
        <v>0.252</v>
      </c>
    </row>
    <row r="2309" spans="1:5" ht="15.75" thickBot="1" x14ac:dyDescent="0.3">
      <c r="A2309" s="135" t="s">
        <v>4190</v>
      </c>
      <c r="B2309" s="135" t="s">
        <v>781</v>
      </c>
      <c r="C2309" s="135" t="s">
        <v>781</v>
      </c>
      <c r="D2309" s="135">
        <v>2</v>
      </c>
      <c r="E2309" s="343">
        <f t="shared" si="35"/>
        <v>0.252</v>
      </c>
    </row>
    <row r="2310" spans="1:5" ht="15.75" thickBot="1" x14ac:dyDescent="0.3">
      <c r="A2310" s="135" t="s">
        <v>4189</v>
      </c>
      <c r="B2310" s="135" t="s">
        <v>781</v>
      </c>
      <c r="C2310" s="135" t="s">
        <v>781</v>
      </c>
      <c r="D2310" s="135">
        <v>2</v>
      </c>
      <c r="E2310" s="343">
        <f t="shared" si="35"/>
        <v>0.252</v>
      </c>
    </row>
    <row r="2311" spans="1:5" ht="15.75" thickBot="1" x14ac:dyDescent="0.3">
      <c r="A2311" s="135" t="s">
        <v>4188</v>
      </c>
      <c r="B2311" s="135" t="s">
        <v>781</v>
      </c>
      <c r="C2311" s="135" t="s">
        <v>781</v>
      </c>
      <c r="D2311" s="135">
        <v>2</v>
      </c>
      <c r="E2311" s="343">
        <f t="shared" ref="E2311:E2374" si="36">_xlfn.PERCENTRANK.INC(D$5:D$3125,D2311)</f>
        <v>0.252</v>
      </c>
    </row>
    <row r="2312" spans="1:5" ht="15.75" thickBot="1" x14ac:dyDescent="0.3">
      <c r="A2312" s="135" t="s">
        <v>4187</v>
      </c>
      <c r="B2312" s="135" t="s">
        <v>617</v>
      </c>
      <c r="C2312" s="135" t="s">
        <v>781</v>
      </c>
      <c r="D2312" s="135">
        <v>2</v>
      </c>
      <c r="E2312" s="343">
        <f t="shared" si="36"/>
        <v>0.252</v>
      </c>
    </row>
    <row r="2313" spans="1:5" ht="15.75" thickBot="1" x14ac:dyDescent="0.3">
      <c r="A2313" s="135" t="s">
        <v>4186</v>
      </c>
      <c r="B2313" s="135" t="s">
        <v>1102</v>
      </c>
      <c r="C2313" s="135" t="s">
        <v>781</v>
      </c>
      <c r="D2313" s="135">
        <v>2</v>
      </c>
      <c r="E2313" s="343">
        <f t="shared" si="36"/>
        <v>0.252</v>
      </c>
    </row>
    <row r="2314" spans="1:5" ht="15.75" thickBot="1" x14ac:dyDescent="0.3">
      <c r="A2314" s="135" t="s">
        <v>4185</v>
      </c>
      <c r="B2314" s="135" t="s">
        <v>1102</v>
      </c>
      <c r="C2314" s="135" t="s">
        <v>781</v>
      </c>
      <c r="D2314" s="135">
        <v>2</v>
      </c>
      <c r="E2314" s="343">
        <f t="shared" si="36"/>
        <v>0.252</v>
      </c>
    </row>
    <row r="2315" spans="1:5" ht="15.75" thickBot="1" x14ac:dyDescent="0.3">
      <c r="A2315" s="135" t="s">
        <v>4184</v>
      </c>
      <c r="B2315" s="135" t="s">
        <v>1102</v>
      </c>
      <c r="C2315" s="135" t="s">
        <v>781</v>
      </c>
      <c r="D2315" s="135">
        <v>2</v>
      </c>
      <c r="E2315" s="343">
        <f t="shared" si="36"/>
        <v>0.252</v>
      </c>
    </row>
    <row r="2316" spans="1:5" ht="15.75" thickBot="1" x14ac:dyDescent="0.3">
      <c r="A2316" s="135" t="s">
        <v>4183</v>
      </c>
      <c r="B2316" s="135" t="s">
        <v>781</v>
      </c>
      <c r="C2316" s="135" t="s">
        <v>781</v>
      </c>
      <c r="D2316" s="135">
        <v>2</v>
      </c>
      <c r="E2316" s="343">
        <f t="shared" si="36"/>
        <v>0.252</v>
      </c>
    </row>
    <row r="2317" spans="1:5" ht="15.75" thickBot="1" x14ac:dyDescent="0.3">
      <c r="A2317" s="135" t="s">
        <v>680</v>
      </c>
      <c r="B2317" s="135" t="s">
        <v>576</v>
      </c>
      <c r="C2317" s="135" t="s">
        <v>781</v>
      </c>
      <c r="D2317" s="135">
        <v>2</v>
      </c>
      <c r="E2317" s="343">
        <f t="shared" si="36"/>
        <v>0.252</v>
      </c>
    </row>
    <row r="2318" spans="1:5" ht="15.75" thickBot="1" x14ac:dyDescent="0.3">
      <c r="A2318" s="135" t="s">
        <v>2015</v>
      </c>
      <c r="B2318" s="135" t="s">
        <v>1079</v>
      </c>
      <c r="C2318" s="135" t="s">
        <v>781</v>
      </c>
      <c r="D2318" s="135">
        <v>2</v>
      </c>
      <c r="E2318" s="343">
        <f t="shared" si="36"/>
        <v>0.252</v>
      </c>
    </row>
    <row r="2319" spans="1:5" ht="15.75" thickBot="1" x14ac:dyDescent="0.3">
      <c r="A2319" s="135" t="s">
        <v>2992</v>
      </c>
      <c r="B2319" s="135" t="s">
        <v>623</v>
      </c>
      <c r="C2319" s="135" t="s">
        <v>781</v>
      </c>
      <c r="D2319" s="135">
        <v>2</v>
      </c>
      <c r="E2319" s="343">
        <f t="shared" si="36"/>
        <v>0.252</v>
      </c>
    </row>
    <row r="2320" spans="1:5" ht="15.75" thickBot="1" x14ac:dyDescent="0.3">
      <c r="A2320" s="135" t="s">
        <v>4182</v>
      </c>
      <c r="B2320" s="135" t="s">
        <v>592</v>
      </c>
      <c r="C2320" s="135" t="s">
        <v>781</v>
      </c>
      <c r="D2320" s="135">
        <v>2</v>
      </c>
      <c r="E2320" s="343">
        <f t="shared" si="36"/>
        <v>0.252</v>
      </c>
    </row>
    <row r="2321" spans="1:5" ht="15.75" thickBot="1" x14ac:dyDescent="0.3">
      <c r="A2321" s="135" t="s">
        <v>860</v>
      </c>
      <c r="B2321" s="135" t="s">
        <v>560</v>
      </c>
      <c r="C2321" s="135" t="s">
        <v>781</v>
      </c>
      <c r="D2321" s="135">
        <v>2</v>
      </c>
      <c r="E2321" s="343">
        <f t="shared" si="36"/>
        <v>0.252</v>
      </c>
    </row>
    <row r="2322" spans="1:5" ht="15.75" thickBot="1" x14ac:dyDescent="0.3">
      <c r="A2322" s="135" t="s">
        <v>4152</v>
      </c>
      <c r="B2322" s="135" t="s">
        <v>641</v>
      </c>
      <c r="C2322" s="135" t="s">
        <v>781</v>
      </c>
      <c r="D2322" s="135">
        <v>2</v>
      </c>
      <c r="E2322" s="343">
        <f t="shared" si="36"/>
        <v>0.252</v>
      </c>
    </row>
    <row r="2323" spans="1:5" ht="15.75" thickBot="1" x14ac:dyDescent="0.3">
      <c r="A2323" s="135" t="s">
        <v>1458</v>
      </c>
      <c r="B2323" s="135" t="s">
        <v>641</v>
      </c>
      <c r="C2323" s="135" t="s">
        <v>781</v>
      </c>
      <c r="D2323" s="135">
        <v>2</v>
      </c>
      <c r="E2323" s="343">
        <f t="shared" si="36"/>
        <v>0.252</v>
      </c>
    </row>
    <row r="2324" spans="1:5" ht="15.75" thickBot="1" x14ac:dyDescent="0.3">
      <c r="A2324" s="135" t="s">
        <v>4181</v>
      </c>
      <c r="B2324" s="135" t="s">
        <v>641</v>
      </c>
      <c r="C2324" s="135" t="s">
        <v>781</v>
      </c>
      <c r="D2324" s="135">
        <v>2</v>
      </c>
      <c r="E2324" s="343">
        <f t="shared" si="36"/>
        <v>0.252</v>
      </c>
    </row>
    <row r="2325" spans="1:5" ht="15.75" thickBot="1" x14ac:dyDescent="0.3">
      <c r="A2325" s="135" t="s">
        <v>577</v>
      </c>
      <c r="B2325" s="135" t="s">
        <v>1091</v>
      </c>
      <c r="C2325" s="135" t="s">
        <v>781</v>
      </c>
      <c r="D2325" s="135">
        <v>2</v>
      </c>
      <c r="E2325" s="343">
        <f t="shared" si="36"/>
        <v>0.252</v>
      </c>
    </row>
    <row r="2326" spans="1:5" ht="15.75" thickBot="1" x14ac:dyDescent="0.3">
      <c r="A2326" s="135" t="s">
        <v>4180</v>
      </c>
      <c r="B2326" s="135" t="s">
        <v>781</v>
      </c>
      <c r="C2326" s="135" t="s">
        <v>781</v>
      </c>
      <c r="D2326" s="135">
        <v>2</v>
      </c>
      <c r="E2326" s="343">
        <f t="shared" si="36"/>
        <v>0.252</v>
      </c>
    </row>
    <row r="2327" spans="1:5" ht="15.75" thickBot="1" x14ac:dyDescent="0.3">
      <c r="A2327" s="135" t="s">
        <v>4179</v>
      </c>
      <c r="B2327" s="135" t="s">
        <v>781</v>
      </c>
      <c r="C2327" s="135" t="s">
        <v>781</v>
      </c>
      <c r="D2327" s="135">
        <v>2</v>
      </c>
      <c r="E2327" s="343">
        <f t="shared" si="36"/>
        <v>0.252</v>
      </c>
    </row>
    <row r="2328" spans="1:5" ht="15.75" thickBot="1" x14ac:dyDescent="0.3">
      <c r="A2328" s="135" t="s">
        <v>4178</v>
      </c>
      <c r="B2328" s="135" t="s">
        <v>568</v>
      </c>
      <c r="C2328" s="135" t="s">
        <v>781</v>
      </c>
      <c r="D2328" s="135">
        <v>2</v>
      </c>
      <c r="E2328" s="343">
        <f t="shared" si="36"/>
        <v>0.252</v>
      </c>
    </row>
    <row r="2329" spans="1:5" ht="15.75" thickBot="1" x14ac:dyDescent="0.3">
      <c r="A2329" s="135" t="s">
        <v>4177</v>
      </c>
      <c r="B2329" s="135" t="s">
        <v>781</v>
      </c>
      <c r="C2329" s="135" t="s">
        <v>781</v>
      </c>
      <c r="D2329" s="135">
        <v>2</v>
      </c>
      <c r="E2329" s="343">
        <f t="shared" si="36"/>
        <v>0.252</v>
      </c>
    </row>
    <row r="2330" spans="1:5" ht="15.75" thickBot="1" x14ac:dyDescent="0.3">
      <c r="A2330" s="135" t="s">
        <v>2151</v>
      </c>
      <c r="B2330" s="135" t="s">
        <v>1083</v>
      </c>
      <c r="C2330" s="135" t="s">
        <v>781</v>
      </c>
      <c r="D2330" s="135">
        <v>2</v>
      </c>
      <c r="E2330" s="343">
        <f t="shared" si="36"/>
        <v>0.252</v>
      </c>
    </row>
    <row r="2331" spans="1:5" ht="15.75" thickBot="1" x14ac:dyDescent="0.3">
      <c r="A2331" s="135" t="s">
        <v>4176</v>
      </c>
      <c r="B2331" s="135" t="s">
        <v>1079</v>
      </c>
      <c r="C2331" s="135" t="s">
        <v>781</v>
      </c>
      <c r="D2331" s="135">
        <v>2</v>
      </c>
      <c r="E2331" s="343">
        <f t="shared" si="36"/>
        <v>0.252</v>
      </c>
    </row>
    <row r="2332" spans="1:5" ht="15.75" thickBot="1" x14ac:dyDescent="0.3">
      <c r="A2332" s="135" t="s">
        <v>4175</v>
      </c>
      <c r="B2332" s="135" t="s">
        <v>781</v>
      </c>
      <c r="C2332" s="135" t="s">
        <v>781</v>
      </c>
      <c r="D2332" s="135">
        <v>2</v>
      </c>
      <c r="E2332" s="343">
        <f t="shared" si="36"/>
        <v>0.252</v>
      </c>
    </row>
    <row r="2333" spans="1:5" ht="15.75" thickBot="1" x14ac:dyDescent="0.3">
      <c r="A2333" s="135" t="s">
        <v>3383</v>
      </c>
      <c r="B2333" s="135" t="s">
        <v>606</v>
      </c>
      <c r="C2333" s="135" t="s">
        <v>781</v>
      </c>
      <c r="D2333" s="135">
        <v>2</v>
      </c>
      <c r="E2333" s="343">
        <f t="shared" si="36"/>
        <v>0.252</v>
      </c>
    </row>
    <row r="2334" spans="1:5" ht="15.75" thickBot="1" x14ac:dyDescent="0.3">
      <c r="A2334" s="135" t="s">
        <v>4174</v>
      </c>
      <c r="B2334" s="135" t="s">
        <v>781</v>
      </c>
      <c r="C2334" s="135" t="s">
        <v>781</v>
      </c>
      <c r="D2334" s="135">
        <v>2</v>
      </c>
      <c r="E2334" s="343">
        <f t="shared" si="36"/>
        <v>0.252</v>
      </c>
    </row>
    <row r="2335" spans="1:5" ht="15.75" thickBot="1" x14ac:dyDescent="0.3">
      <c r="A2335" s="135" t="s">
        <v>4173</v>
      </c>
      <c r="B2335" s="135" t="s">
        <v>781</v>
      </c>
      <c r="C2335" s="135" t="s">
        <v>781</v>
      </c>
      <c r="D2335" s="135">
        <v>2</v>
      </c>
      <c r="E2335" s="343">
        <f t="shared" si="36"/>
        <v>0.252</v>
      </c>
    </row>
    <row r="2336" spans="1:5" ht="15.75" thickBot="1" x14ac:dyDescent="0.3">
      <c r="A2336" s="135" t="s">
        <v>3590</v>
      </c>
      <c r="B2336" s="135" t="s">
        <v>746</v>
      </c>
      <c r="C2336" s="135" t="s">
        <v>781</v>
      </c>
      <c r="D2336" s="135">
        <v>2</v>
      </c>
      <c r="E2336" s="343">
        <f t="shared" si="36"/>
        <v>0.252</v>
      </c>
    </row>
    <row r="2337" spans="1:5" ht="15.75" thickBot="1" x14ac:dyDescent="0.3">
      <c r="A2337" s="135" t="s">
        <v>2345</v>
      </c>
      <c r="B2337" s="135" t="s">
        <v>634</v>
      </c>
      <c r="C2337" s="135" t="s">
        <v>781</v>
      </c>
      <c r="D2337" s="135">
        <v>2</v>
      </c>
      <c r="E2337" s="343">
        <f t="shared" si="36"/>
        <v>0.252</v>
      </c>
    </row>
    <row r="2338" spans="1:5" ht="15.75" thickBot="1" x14ac:dyDescent="0.3">
      <c r="A2338" s="135" t="s">
        <v>4172</v>
      </c>
      <c r="B2338" s="135" t="s">
        <v>192</v>
      </c>
      <c r="C2338" s="135" t="s">
        <v>781</v>
      </c>
      <c r="D2338" s="135">
        <v>2</v>
      </c>
      <c r="E2338" s="343">
        <f t="shared" si="36"/>
        <v>0.252</v>
      </c>
    </row>
    <row r="2339" spans="1:5" ht="15.75" thickBot="1" x14ac:dyDescent="0.3">
      <c r="A2339" s="135" t="s">
        <v>577</v>
      </c>
      <c r="B2339" s="135" t="s">
        <v>579</v>
      </c>
      <c r="C2339" s="135" t="s">
        <v>781</v>
      </c>
      <c r="D2339" s="135">
        <v>1</v>
      </c>
      <c r="E2339" s="343">
        <f t="shared" si="36"/>
        <v>0</v>
      </c>
    </row>
    <row r="2340" spans="1:5" ht="15.75" thickBot="1" x14ac:dyDescent="0.3">
      <c r="A2340" s="135" t="s">
        <v>4171</v>
      </c>
      <c r="B2340" s="135" t="s">
        <v>781</v>
      </c>
      <c r="C2340" s="135" t="s">
        <v>781</v>
      </c>
      <c r="D2340" s="135">
        <v>1</v>
      </c>
      <c r="E2340" s="343">
        <f t="shared" si="36"/>
        <v>0</v>
      </c>
    </row>
    <row r="2341" spans="1:5" ht="15.75" thickBot="1" x14ac:dyDescent="0.3">
      <c r="A2341" s="135" t="s">
        <v>4170</v>
      </c>
      <c r="B2341" s="135" t="s">
        <v>781</v>
      </c>
      <c r="C2341" s="135" t="s">
        <v>781</v>
      </c>
      <c r="D2341" s="135">
        <v>1</v>
      </c>
      <c r="E2341" s="343">
        <f t="shared" si="36"/>
        <v>0</v>
      </c>
    </row>
    <row r="2342" spans="1:5" ht="15.75" thickBot="1" x14ac:dyDescent="0.3">
      <c r="A2342" s="135" t="s">
        <v>4169</v>
      </c>
      <c r="B2342" s="135" t="s">
        <v>781</v>
      </c>
      <c r="C2342" s="135" t="s">
        <v>781</v>
      </c>
      <c r="D2342" s="135">
        <v>1</v>
      </c>
      <c r="E2342" s="343">
        <f t="shared" si="36"/>
        <v>0</v>
      </c>
    </row>
    <row r="2343" spans="1:5" ht="15.75" thickBot="1" x14ac:dyDescent="0.3">
      <c r="A2343" s="135" t="s">
        <v>2640</v>
      </c>
      <c r="B2343" s="135" t="s">
        <v>579</v>
      </c>
      <c r="C2343" s="135" t="s">
        <v>781</v>
      </c>
      <c r="D2343" s="135">
        <v>1</v>
      </c>
      <c r="E2343" s="343">
        <f t="shared" si="36"/>
        <v>0</v>
      </c>
    </row>
    <row r="2344" spans="1:5" ht="15.75" thickBot="1" x14ac:dyDescent="0.3">
      <c r="A2344" s="135" t="s">
        <v>3571</v>
      </c>
      <c r="B2344" s="135" t="s">
        <v>579</v>
      </c>
      <c r="C2344" s="135" t="s">
        <v>781</v>
      </c>
      <c r="D2344" s="135">
        <v>1</v>
      </c>
      <c r="E2344" s="343">
        <f t="shared" si="36"/>
        <v>0</v>
      </c>
    </row>
    <row r="2345" spans="1:5" ht="15.75" thickBot="1" x14ac:dyDescent="0.3">
      <c r="A2345" s="135" t="s">
        <v>723</v>
      </c>
      <c r="B2345" s="135" t="s">
        <v>579</v>
      </c>
      <c r="C2345" s="135" t="s">
        <v>781</v>
      </c>
      <c r="D2345" s="135">
        <v>1</v>
      </c>
      <c r="E2345" s="343">
        <f t="shared" si="36"/>
        <v>0</v>
      </c>
    </row>
    <row r="2346" spans="1:5" ht="15.75" thickBot="1" x14ac:dyDescent="0.3">
      <c r="A2346" s="135" t="s">
        <v>1498</v>
      </c>
      <c r="B2346" s="135" t="s">
        <v>579</v>
      </c>
      <c r="C2346" s="135" t="s">
        <v>781</v>
      </c>
      <c r="D2346" s="135">
        <v>1</v>
      </c>
      <c r="E2346" s="343">
        <f t="shared" si="36"/>
        <v>0</v>
      </c>
    </row>
    <row r="2347" spans="1:5" ht="15.75" thickBot="1" x14ac:dyDescent="0.3">
      <c r="A2347" s="135" t="s">
        <v>4168</v>
      </c>
      <c r="B2347" s="135" t="s">
        <v>781</v>
      </c>
      <c r="C2347" s="135" t="s">
        <v>781</v>
      </c>
      <c r="D2347" s="135">
        <v>1</v>
      </c>
      <c r="E2347" s="343">
        <f t="shared" si="36"/>
        <v>0</v>
      </c>
    </row>
    <row r="2348" spans="1:5" ht="15.75" thickBot="1" x14ac:dyDescent="0.3">
      <c r="A2348" s="135" t="s">
        <v>4167</v>
      </c>
      <c r="B2348" s="135" t="s">
        <v>161</v>
      </c>
      <c r="C2348" s="135" t="s">
        <v>781</v>
      </c>
      <c r="D2348" s="135">
        <v>1</v>
      </c>
      <c r="E2348" s="343">
        <f t="shared" si="36"/>
        <v>0</v>
      </c>
    </row>
    <row r="2349" spans="1:5" ht="15.75" thickBot="1" x14ac:dyDescent="0.3">
      <c r="A2349" s="135" t="s">
        <v>4166</v>
      </c>
      <c r="B2349" s="135" t="s">
        <v>781</v>
      </c>
      <c r="C2349" s="135" t="s">
        <v>781</v>
      </c>
      <c r="D2349" s="135">
        <v>1</v>
      </c>
      <c r="E2349" s="343">
        <f t="shared" si="36"/>
        <v>0</v>
      </c>
    </row>
    <row r="2350" spans="1:5" ht="15.75" thickBot="1" x14ac:dyDescent="0.3">
      <c r="A2350" s="135" t="s">
        <v>4165</v>
      </c>
      <c r="B2350" s="135" t="s">
        <v>781</v>
      </c>
      <c r="C2350" s="135" t="s">
        <v>781</v>
      </c>
      <c r="D2350" s="135">
        <v>1</v>
      </c>
      <c r="E2350" s="343">
        <f t="shared" si="36"/>
        <v>0</v>
      </c>
    </row>
    <row r="2351" spans="1:5" ht="15.75" thickBot="1" x14ac:dyDescent="0.3">
      <c r="A2351" s="135" t="s">
        <v>4164</v>
      </c>
      <c r="B2351" s="135" t="s">
        <v>781</v>
      </c>
      <c r="C2351" s="135" t="s">
        <v>781</v>
      </c>
      <c r="D2351" s="135">
        <v>1</v>
      </c>
      <c r="E2351" s="343">
        <f t="shared" si="36"/>
        <v>0</v>
      </c>
    </row>
    <row r="2352" spans="1:5" ht="15.75" thickBot="1" x14ac:dyDescent="0.3">
      <c r="A2352" s="135" t="s">
        <v>1335</v>
      </c>
      <c r="B2352" s="135" t="s">
        <v>341</v>
      </c>
      <c r="C2352" s="135" t="s">
        <v>781</v>
      </c>
      <c r="D2352" s="135">
        <v>1</v>
      </c>
      <c r="E2352" s="343">
        <f t="shared" si="36"/>
        <v>0</v>
      </c>
    </row>
    <row r="2353" spans="1:5" ht="15.75" thickBot="1" x14ac:dyDescent="0.3">
      <c r="A2353" s="135" t="s">
        <v>4163</v>
      </c>
      <c r="B2353" s="135" t="s">
        <v>781</v>
      </c>
      <c r="C2353" s="135" t="s">
        <v>781</v>
      </c>
      <c r="D2353" s="135">
        <v>1</v>
      </c>
      <c r="E2353" s="343">
        <f t="shared" si="36"/>
        <v>0</v>
      </c>
    </row>
    <row r="2354" spans="1:5" ht="15.75" thickBot="1" x14ac:dyDescent="0.3">
      <c r="A2354" s="135" t="s">
        <v>4162</v>
      </c>
      <c r="B2354" s="135" t="s">
        <v>161</v>
      </c>
      <c r="C2354" s="135" t="s">
        <v>781</v>
      </c>
      <c r="D2354" s="135">
        <v>1</v>
      </c>
      <c r="E2354" s="343">
        <f t="shared" si="36"/>
        <v>0</v>
      </c>
    </row>
    <row r="2355" spans="1:5" ht="15.75" thickBot="1" x14ac:dyDescent="0.3">
      <c r="A2355" s="135" t="s">
        <v>4161</v>
      </c>
      <c r="B2355" s="135" t="s">
        <v>161</v>
      </c>
      <c r="C2355" s="135" t="s">
        <v>781</v>
      </c>
      <c r="D2355" s="135">
        <v>1</v>
      </c>
      <c r="E2355" s="343">
        <f t="shared" si="36"/>
        <v>0</v>
      </c>
    </row>
    <row r="2356" spans="1:5" ht="15.75" thickBot="1" x14ac:dyDescent="0.3">
      <c r="A2356" s="135" t="s">
        <v>4160</v>
      </c>
      <c r="B2356" s="135" t="s">
        <v>161</v>
      </c>
      <c r="C2356" s="135" t="s">
        <v>781</v>
      </c>
      <c r="D2356" s="135">
        <v>1</v>
      </c>
      <c r="E2356" s="343">
        <f t="shared" si="36"/>
        <v>0</v>
      </c>
    </row>
    <row r="2357" spans="1:5" ht="15.75" thickBot="1" x14ac:dyDescent="0.3">
      <c r="A2357" s="135" t="s">
        <v>1830</v>
      </c>
      <c r="B2357" s="135" t="s">
        <v>161</v>
      </c>
      <c r="C2357" s="135" t="s">
        <v>781</v>
      </c>
      <c r="D2357" s="135">
        <v>1</v>
      </c>
      <c r="E2357" s="343">
        <f t="shared" si="36"/>
        <v>0</v>
      </c>
    </row>
    <row r="2358" spans="1:5" ht="15.75" thickBot="1" x14ac:dyDescent="0.3">
      <c r="A2358" s="135" t="s">
        <v>4159</v>
      </c>
      <c r="B2358" s="135" t="s">
        <v>781</v>
      </c>
      <c r="C2358" s="135" t="s">
        <v>781</v>
      </c>
      <c r="D2358" s="135">
        <v>1</v>
      </c>
      <c r="E2358" s="343">
        <f t="shared" si="36"/>
        <v>0</v>
      </c>
    </row>
    <row r="2359" spans="1:5" ht="15.75" thickBot="1" x14ac:dyDescent="0.3">
      <c r="A2359" s="135" t="s">
        <v>4158</v>
      </c>
      <c r="B2359" s="135" t="s">
        <v>576</v>
      </c>
      <c r="C2359" s="135" t="s">
        <v>781</v>
      </c>
      <c r="D2359" s="135">
        <v>1</v>
      </c>
      <c r="E2359" s="343">
        <f t="shared" si="36"/>
        <v>0</v>
      </c>
    </row>
    <row r="2360" spans="1:5" ht="15.75" thickBot="1" x14ac:dyDescent="0.3">
      <c r="A2360" s="135" t="s">
        <v>1419</v>
      </c>
      <c r="B2360" s="135" t="s">
        <v>576</v>
      </c>
      <c r="C2360" s="135" t="s">
        <v>781</v>
      </c>
      <c r="D2360" s="135">
        <v>1</v>
      </c>
      <c r="E2360" s="343">
        <f t="shared" si="36"/>
        <v>0</v>
      </c>
    </row>
    <row r="2361" spans="1:5" ht="15.75" thickBot="1" x14ac:dyDescent="0.3">
      <c r="A2361" s="135" t="s">
        <v>859</v>
      </c>
      <c r="B2361" s="135" t="s">
        <v>576</v>
      </c>
      <c r="C2361" s="135" t="s">
        <v>781</v>
      </c>
      <c r="D2361" s="135">
        <v>1</v>
      </c>
      <c r="E2361" s="343">
        <f t="shared" si="36"/>
        <v>0</v>
      </c>
    </row>
    <row r="2362" spans="1:5" ht="15.75" thickBot="1" x14ac:dyDescent="0.3">
      <c r="A2362" s="135" t="s">
        <v>4157</v>
      </c>
      <c r="B2362" s="135" t="s">
        <v>576</v>
      </c>
      <c r="C2362" s="135" t="s">
        <v>781</v>
      </c>
      <c r="D2362" s="135">
        <v>1</v>
      </c>
      <c r="E2362" s="343">
        <f t="shared" si="36"/>
        <v>0</v>
      </c>
    </row>
    <row r="2363" spans="1:5" ht="15.75" thickBot="1" x14ac:dyDescent="0.3">
      <c r="A2363" s="135" t="s">
        <v>1537</v>
      </c>
      <c r="B2363" s="135" t="s">
        <v>579</v>
      </c>
      <c r="C2363" s="135" t="s">
        <v>781</v>
      </c>
      <c r="D2363" s="135">
        <v>1</v>
      </c>
      <c r="E2363" s="343">
        <f t="shared" si="36"/>
        <v>0</v>
      </c>
    </row>
    <row r="2364" spans="1:5" ht="15.75" thickBot="1" x14ac:dyDescent="0.3">
      <c r="A2364" s="135" t="s">
        <v>4156</v>
      </c>
      <c r="B2364" s="135" t="s">
        <v>579</v>
      </c>
      <c r="C2364" s="135" t="s">
        <v>781</v>
      </c>
      <c r="D2364" s="135">
        <v>1</v>
      </c>
      <c r="E2364" s="343">
        <f t="shared" si="36"/>
        <v>0</v>
      </c>
    </row>
    <row r="2365" spans="1:5" ht="15.75" thickBot="1" x14ac:dyDescent="0.3">
      <c r="A2365" s="135" t="s">
        <v>4155</v>
      </c>
      <c r="B2365" s="135" t="s">
        <v>781</v>
      </c>
      <c r="C2365" s="135" t="s">
        <v>781</v>
      </c>
      <c r="D2365" s="135">
        <v>1</v>
      </c>
      <c r="E2365" s="343">
        <f t="shared" si="36"/>
        <v>0</v>
      </c>
    </row>
    <row r="2366" spans="1:5" ht="15.75" thickBot="1" x14ac:dyDescent="0.3">
      <c r="A2366" s="135" t="s">
        <v>4154</v>
      </c>
      <c r="B2366" s="135" t="s">
        <v>781</v>
      </c>
      <c r="C2366" s="135" t="s">
        <v>781</v>
      </c>
      <c r="D2366" s="135">
        <v>1</v>
      </c>
      <c r="E2366" s="343">
        <f t="shared" si="36"/>
        <v>0</v>
      </c>
    </row>
    <row r="2367" spans="1:5" ht="15.75" thickBot="1" x14ac:dyDescent="0.3">
      <c r="A2367" s="135" t="s">
        <v>749</v>
      </c>
      <c r="B2367" s="135" t="s">
        <v>583</v>
      </c>
      <c r="C2367" s="135" t="s">
        <v>699</v>
      </c>
      <c r="D2367" s="135">
        <v>1</v>
      </c>
      <c r="E2367" s="343">
        <f t="shared" si="36"/>
        <v>0</v>
      </c>
    </row>
    <row r="2368" spans="1:5" ht="15.75" thickBot="1" x14ac:dyDescent="0.3">
      <c r="A2368" s="135" t="s">
        <v>4153</v>
      </c>
      <c r="B2368" s="135" t="s">
        <v>781</v>
      </c>
      <c r="C2368" s="135" t="s">
        <v>781</v>
      </c>
      <c r="D2368" s="135">
        <v>1</v>
      </c>
      <c r="E2368" s="343">
        <f t="shared" si="36"/>
        <v>0</v>
      </c>
    </row>
    <row r="2369" spans="1:5" ht="15.75" thickBot="1" x14ac:dyDescent="0.3">
      <c r="A2369" s="135" t="s">
        <v>4152</v>
      </c>
      <c r="B2369" s="135" t="s">
        <v>583</v>
      </c>
      <c r="C2369" s="135" t="s">
        <v>781</v>
      </c>
      <c r="D2369" s="135">
        <v>1</v>
      </c>
      <c r="E2369" s="343">
        <f t="shared" si="36"/>
        <v>0</v>
      </c>
    </row>
    <row r="2370" spans="1:5" ht="15.75" thickBot="1" x14ac:dyDescent="0.3">
      <c r="A2370" s="135" t="s">
        <v>4151</v>
      </c>
      <c r="B2370" s="135" t="s">
        <v>781</v>
      </c>
      <c r="C2370" s="135" t="s">
        <v>781</v>
      </c>
      <c r="D2370" s="135">
        <v>1</v>
      </c>
      <c r="E2370" s="343">
        <f t="shared" si="36"/>
        <v>0</v>
      </c>
    </row>
    <row r="2371" spans="1:5" ht="15.75" thickBot="1" x14ac:dyDescent="0.3">
      <c r="A2371" s="135" t="s">
        <v>4150</v>
      </c>
      <c r="B2371" s="135" t="s">
        <v>781</v>
      </c>
      <c r="C2371" s="135" t="s">
        <v>781</v>
      </c>
      <c r="D2371" s="135">
        <v>1</v>
      </c>
      <c r="E2371" s="343">
        <f t="shared" si="36"/>
        <v>0</v>
      </c>
    </row>
    <row r="2372" spans="1:5" ht="15.75" thickBot="1" x14ac:dyDescent="0.3">
      <c r="A2372" s="135" t="s">
        <v>4149</v>
      </c>
      <c r="B2372" s="135" t="s">
        <v>781</v>
      </c>
      <c r="C2372" s="135" t="s">
        <v>781</v>
      </c>
      <c r="D2372" s="135">
        <v>1</v>
      </c>
      <c r="E2372" s="343">
        <f t="shared" si="36"/>
        <v>0</v>
      </c>
    </row>
    <row r="2373" spans="1:5" ht="15.75" thickBot="1" x14ac:dyDescent="0.3">
      <c r="A2373" s="135" t="s">
        <v>4148</v>
      </c>
      <c r="B2373" s="135" t="s">
        <v>583</v>
      </c>
      <c r="C2373" s="135" t="s">
        <v>781</v>
      </c>
      <c r="D2373" s="135">
        <v>1</v>
      </c>
      <c r="E2373" s="343">
        <f t="shared" si="36"/>
        <v>0</v>
      </c>
    </row>
    <row r="2374" spans="1:5" ht="15.75" thickBot="1" x14ac:dyDescent="0.3">
      <c r="A2374" s="135" t="s">
        <v>1298</v>
      </c>
      <c r="B2374" s="135" t="s">
        <v>583</v>
      </c>
      <c r="C2374" s="135" t="s">
        <v>781</v>
      </c>
      <c r="D2374" s="135">
        <v>1</v>
      </c>
      <c r="E2374" s="343">
        <f t="shared" si="36"/>
        <v>0</v>
      </c>
    </row>
    <row r="2375" spans="1:5" ht="15.75" thickBot="1" x14ac:dyDescent="0.3">
      <c r="A2375" s="135" t="s">
        <v>4147</v>
      </c>
      <c r="B2375" s="135" t="s">
        <v>781</v>
      </c>
      <c r="C2375" s="135" t="s">
        <v>781</v>
      </c>
      <c r="D2375" s="135">
        <v>1</v>
      </c>
      <c r="E2375" s="343">
        <f t="shared" ref="E2375:E2438" si="37">_xlfn.PERCENTRANK.INC(D$5:D$3125,D2375)</f>
        <v>0</v>
      </c>
    </row>
    <row r="2376" spans="1:5" ht="15.75" thickBot="1" x14ac:dyDescent="0.3">
      <c r="A2376" s="135" t="s">
        <v>4146</v>
      </c>
      <c r="B2376" s="135" t="s">
        <v>781</v>
      </c>
      <c r="C2376" s="135" t="s">
        <v>781</v>
      </c>
      <c r="D2376" s="135">
        <v>1</v>
      </c>
      <c r="E2376" s="343">
        <f t="shared" si="37"/>
        <v>0</v>
      </c>
    </row>
    <row r="2377" spans="1:5" ht="15.75" thickBot="1" x14ac:dyDescent="0.3">
      <c r="A2377" s="135" t="s">
        <v>4145</v>
      </c>
      <c r="B2377" s="135" t="s">
        <v>781</v>
      </c>
      <c r="C2377" s="135" t="s">
        <v>781</v>
      </c>
      <c r="D2377" s="135">
        <v>1</v>
      </c>
      <c r="E2377" s="343">
        <f t="shared" si="37"/>
        <v>0</v>
      </c>
    </row>
    <row r="2378" spans="1:5" ht="15.75" thickBot="1" x14ac:dyDescent="0.3">
      <c r="A2378" s="135" t="s">
        <v>4144</v>
      </c>
      <c r="B2378" s="135" t="s">
        <v>781</v>
      </c>
      <c r="C2378" s="135" t="s">
        <v>781</v>
      </c>
      <c r="D2378" s="135">
        <v>1</v>
      </c>
      <c r="E2378" s="343">
        <f t="shared" si="37"/>
        <v>0</v>
      </c>
    </row>
    <row r="2379" spans="1:5" ht="15.75" thickBot="1" x14ac:dyDescent="0.3">
      <c r="A2379" s="135" t="s">
        <v>4143</v>
      </c>
      <c r="B2379" s="135" t="s">
        <v>781</v>
      </c>
      <c r="C2379" s="135" t="s">
        <v>781</v>
      </c>
      <c r="D2379" s="135">
        <v>1</v>
      </c>
      <c r="E2379" s="343">
        <f t="shared" si="37"/>
        <v>0</v>
      </c>
    </row>
    <row r="2380" spans="1:5" ht="15.75" thickBot="1" x14ac:dyDescent="0.3">
      <c r="A2380" s="135" t="s">
        <v>4142</v>
      </c>
      <c r="B2380" s="135" t="s">
        <v>781</v>
      </c>
      <c r="C2380" s="135" t="s">
        <v>781</v>
      </c>
      <c r="D2380" s="135">
        <v>1</v>
      </c>
      <c r="E2380" s="343">
        <f t="shared" si="37"/>
        <v>0</v>
      </c>
    </row>
    <row r="2381" spans="1:5" ht="15.75" thickBot="1" x14ac:dyDescent="0.3">
      <c r="A2381" s="135" t="s">
        <v>4141</v>
      </c>
      <c r="B2381" s="135" t="s">
        <v>568</v>
      </c>
      <c r="C2381" s="135" t="s">
        <v>781</v>
      </c>
      <c r="D2381" s="135">
        <v>1</v>
      </c>
      <c r="E2381" s="343">
        <f t="shared" si="37"/>
        <v>0</v>
      </c>
    </row>
    <row r="2382" spans="1:5" ht="15.75" thickBot="1" x14ac:dyDescent="0.3">
      <c r="A2382" s="135" t="s">
        <v>870</v>
      </c>
      <c r="B2382" s="135" t="s">
        <v>568</v>
      </c>
      <c r="C2382" s="135" t="s">
        <v>781</v>
      </c>
      <c r="D2382" s="135">
        <v>1</v>
      </c>
      <c r="E2382" s="343">
        <f t="shared" si="37"/>
        <v>0</v>
      </c>
    </row>
    <row r="2383" spans="1:5" ht="15.75" thickBot="1" x14ac:dyDescent="0.3">
      <c r="A2383" s="135" t="s">
        <v>4140</v>
      </c>
      <c r="B2383" s="135" t="s">
        <v>568</v>
      </c>
      <c r="C2383" s="135" t="s">
        <v>781</v>
      </c>
      <c r="D2383" s="135">
        <v>1</v>
      </c>
      <c r="E2383" s="343">
        <f t="shared" si="37"/>
        <v>0</v>
      </c>
    </row>
    <row r="2384" spans="1:5" ht="15.75" thickBot="1" x14ac:dyDescent="0.3">
      <c r="A2384" s="135" t="s">
        <v>4139</v>
      </c>
      <c r="B2384" s="135" t="s">
        <v>568</v>
      </c>
      <c r="C2384" s="135" t="s">
        <v>781</v>
      </c>
      <c r="D2384" s="135">
        <v>1</v>
      </c>
      <c r="E2384" s="343">
        <f t="shared" si="37"/>
        <v>0</v>
      </c>
    </row>
    <row r="2385" spans="1:5" ht="15.75" thickBot="1" x14ac:dyDescent="0.3">
      <c r="A2385" s="135" t="s">
        <v>852</v>
      </c>
      <c r="B2385" s="135" t="s">
        <v>568</v>
      </c>
      <c r="C2385" s="135" t="s">
        <v>781</v>
      </c>
      <c r="D2385" s="135">
        <v>1</v>
      </c>
      <c r="E2385" s="343">
        <f t="shared" si="37"/>
        <v>0</v>
      </c>
    </row>
    <row r="2386" spans="1:5" ht="15.75" thickBot="1" x14ac:dyDescent="0.3">
      <c r="A2386" s="135" t="s">
        <v>3703</v>
      </c>
      <c r="B2386" s="135" t="s">
        <v>623</v>
      </c>
      <c r="C2386" s="135" t="s">
        <v>781</v>
      </c>
      <c r="D2386" s="135">
        <v>1</v>
      </c>
      <c r="E2386" s="343">
        <f t="shared" si="37"/>
        <v>0</v>
      </c>
    </row>
    <row r="2387" spans="1:5" ht="15.75" thickBot="1" x14ac:dyDescent="0.3">
      <c r="A2387" s="135" t="s">
        <v>4138</v>
      </c>
      <c r="B2387" s="135" t="s">
        <v>781</v>
      </c>
      <c r="C2387" s="135" t="s">
        <v>781</v>
      </c>
      <c r="D2387" s="135">
        <v>1</v>
      </c>
      <c r="E2387" s="343">
        <f t="shared" si="37"/>
        <v>0</v>
      </c>
    </row>
    <row r="2388" spans="1:5" ht="15.75" thickBot="1" x14ac:dyDescent="0.3">
      <c r="A2388" s="135" t="s">
        <v>4137</v>
      </c>
      <c r="B2388" s="135" t="s">
        <v>781</v>
      </c>
      <c r="C2388" s="135" t="s">
        <v>781</v>
      </c>
      <c r="D2388" s="135">
        <v>1</v>
      </c>
      <c r="E2388" s="343">
        <f t="shared" si="37"/>
        <v>0</v>
      </c>
    </row>
    <row r="2389" spans="1:5" ht="15.75" thickBot="1" x14ac:dyDescent="0.3">
      <c r="A2389" s="135" t="s">
        <v>4136</v>
      </c>
      <c r="B2389" s="135" t="s">
        <v>781</v>
      </c>
      <c r="C2389" s="135" t="s">
        <v>781</v>
      </c>
      <c r="D2389" s="135">
        <v>1</v>
      </c>
      <c r="E2389" s="343">
        <f t="shared" si="37"/>
        <v>0</v>
      </c>
    </row>
    <row r="2390" spans="1:5" ht="15.75" thickBot="1" x14ac:dyDescent="0.3">
      <c r="A2390" s="135" t="s">
        <v>4135</v>
      </c>
      <c r="B2390" s="135" t="s">
        <v>568</v>
      </c>
      <c r="C2390" s="135" t="s">
        <v>781</v>
      </c>
      <c r="D2390" s="135">
        <v>1</v>
      </c>
      <c r="E2390" s="343">
        <f t="shared" si="37"/>
        <v>0</v>
      </c>
    </row>
    <row r="2391" spans="1:5" ht="15.75" thickBot="1" x14ac:dyDescent="0.3">
      <c r="A2391" s="135" t="s">
        <v>624</v>
      </c>
      <c r="B2391" s="135" t="s">
        <v>491</v>
      </c>
      <c r="C2391" s="135" t="s">
        <v>781</v>
      </c>
      <c r="D2391" s="135">
        <v>1</v>
      </c>
      <c r="E2391" s="343">
        <f t="shared" si="37"/>
        <v>0</v>
      </c>
    </row>
    <row r="2392" spans="1:5" ht="15.75" thickBot="1" x14ac:dyDescent="0.3">
      <c r="A2392" s="135" t="s">
        <v>4134</v>
      </c>
      <c r="B2392" s="135" t="s">
        <v>491</v>
      </c>
      <c r="C2392" s="135" t="s">
        <v>781</v>
      </c>
      <c r="D2392" s="135">
        <v>1</v>
      </c>
      <c r="E2392" s="343">
        <f t="shared" si="37"/>
        <v>0</v>
      </c>
    </row>
    <row r="2393" spans="1:5" ht="15.75" thickBot="1" x14ac:dyDescent="0.3">
      <c r="A2393" s="135" t="s">
        <v>299</v>
      </c>
      <c r="B2393" s="135" t="s">
        <v>491</v>
      </c>
      <c r="C2393" s="135" t="s">
        <v>781</v>
      </c>
      <c r="D2393" s="135">
        <v>1</v>
      </c>
      <c r="E2393" s="343">
        <f t="shared" si="37"/>
        <v>0</v>
      </c>
    </row>
    <row r="2394" spans="1:5" ht="15.75" thickBot="1" x14ac:dyDescent="0.3">
      <c r="A2394" s="135" t="s">
        <v>4133</v>
      </c>
      <c r="B2394" s="135" t="s">
        <v>568</v>
      </c>
      <c r="C2394" s="135" t="s">
        <v>781</v>
      </c>
      <c r="D2394" s="135">
        <v>1</v>
      </c>
      <c r="E2394" s="343">
        <f t="shared" si="37"/>
        <v>0</v>
      </c>
    </row>
    <row r="2395" spans="1:5" ht="15.75" thickBot="1" x14ac:dyDescent="0.3">
      <c r="A2395" s="135" t="s">
        <v>4132</v>
      </c>
      <c r="B2395" s="135" t="s">
        <v>781</v>
      </c>
      <c r="C2395" s="135" t="s">
        <v>781</v>
      </c>
      <c r="D2395" s="135">
        <v>1</v>
      </c>
      <c r="E2395" s="343">
        <f t="shared" si="37"/>
        <v>0</v>
      </c>
    </row>
    <row r="2396" spans="1:5" ht="15.75" thickBot="1" x14ac:dyDescent="0.3">
      <c r="A2396" s="135" t="s">
        <v>4131</v>
      </c>
      <c r="B2396" s="135" t="s">
        <v>341</v>
      </c>
      <c r="C2396" s="135" t="s">
        <v>781</v>
      </c>
      <c r="D2396" s="135">
        <v>1</v>
      </c>
      <c r="E2396" s="343">
        <f t="shared" si="37"/>
        <v>0</v>
      </c>
    </row>
    <row r="2397" spans="1:5" ht="15.75" thickBot="1" x14ac:dyDescent="0.3">
      <c r="A2397" s="135" t="s">
        <v>4130</v>
      </c>
      <c r="B2397" s="135" t="s">
        <v>738</v>
      </c>
      <c r="C2397" s="135" t="s">
        <v>781</v>
      </c>
      <c r="D2397" s="135">
        <v>1</v>
      </c>
      <c r="E2397" s="343">
        <f t="shared" si="37"/>
        <v>0</v>
      </c>
    </row>
    <row r="2398" spans="1:5" ht="15.75" thickBot="1" x14ac:dyDescent="0.3">
      <c r="A2398" s="135" t="s">
        <v>4129</v>
      </c>
      <c r="B2398" s="135" t="s">
        <v>738</v>
      </c>
      <c r="C2398" s="135" t="s">
        <v>781</v>
      </c>
      <c r="D2398" s="135">
        <v>1</v>
      </c>
      <c r="E2398" s="343">
        <f t="shared" si="37"/>
        <v>0</v>
      </c>
    </row>
    <row r="2399" spans="1:5" ht="15.75" thickBot="1" x14ac:dyDescent="0.3">
      <c r="A2399" s="135" t="s">
        <v>2546</v>
      </c>
      <c r="B2399" s="135" t="s">
        <v>341</v>
      </c>
      <c r="C2399" s="135" t="s">
        <v>781</v>
      </c>
      <c r="D2399" s="135">
        <v>1</v>
      </c>
      <c r="E2399" s="343">
        <f t="shared" si="37"/>
        <v>0</v>
      </c>
    </row>
    <row r="2400" spans="1:5" ht="15.75" thickBot="1" x14ac:dyDescent="0.3">
      <c r="A2400" s="135" t="s">
        <v>4128</v>
      </c>
      <c r="B2400" s="135" t="s">
        <v>781</v>
      </c>
      <c r="C2400" s="135" t="s">
        <v>781</v>
      </c>
      <c r="D2400" s="135">
        <v>1</v>
      </c>
      <c r="E2400" s="343">
        <f t="shared" si="37"/>
        <v>0</v>
      </c>
    </row>
    <row r="2401" spans="1:5" ht="15.75" thickBot="1" x14ac:dyDescent="0.3">
      <c r="A2401" s="135" t="s">
        <v>4127</v>
      </c>
      <c r="B2401" s="135" t="s">
        <v>781</v>
      </c>
      <c r="C2401" s="135" t="s">
        <v>781</v>
      </c>
      <c r="D2401" s="135">
        <v>1</v>
      </c>
      <c r="E2401" s="343">
        <f t="shared" si="37"/>
        <v>0</v>
      </c>
    </row>
    <row r="2402" spans="1:5" ht="15.75" thickBot="1" x14ac:dyDescent="0.3">
      <c r="A2402" s="135" t="s">
        <v>4126</v>
      </c>
      <c r="B2402" s="135" t="s">
        <v>781</v>
      </c>
      <c r="C2402" s="135" t="s">
        <v>781</v>
      </c>
      <c r="D2402" s="135">
        <v>1</v>
      </c>
      <c r="E2402" s="343">
        <f t="shared" si="37"/>
        <v>0</v>
      </c>
    </row>
    <row r="2403" spans="1:5" ht="15.75" thickBot="1" x14ac:dyDescent="0.3">
      <c r="A2403" s="135" t="s">
        <v>1422</v>
      </c>
      <c r="B2403" s="135" t="s">
        <v>341</v>
      </c>
      <c r="C2403" s="135" t="s">
        <v>781</v>
      </c>
      <c r="D2403" s="135">
        <v>1</v>
      </c>
      <c r="E2403" s="343">
        <f t="shared" si="37"/>
        <v>0</v>
      </c>
    </row>
    <row r="2404" spans="1:5" ht="15.75" thickBot="1" x14ac:dyDescent="0.3">
      <c r="A2404" s="135" t="s">
        <v>4125</v>
      </c>
      <c r="B2404" s="135" t="s">
        <v>738</v>
      </c>
      <c r="C2404" s="135" t="s">
        <v>781</v>
      </c>
      <c r="D2404" s="135">
        <v>1</v>
      </c>
      <c r="E2404" s="343">
        <f t="shared" si="37"/>
        <v>0</v>
      </c>
    </row>
    <row r="2405" spans="1:5" ht="15.75" thickBot="1" x14ac:dyDescent="0.3">
      <c r="A2405" s="135" t="s">
        <v>4124</v>
      </c>
      <c r="B2405" s="135" t="s">
        <v>738</v>
      </c>
      <c r="C2405" s="135" t="s">
        <v>781</v>
      </c>
      <c r="D2405" s="135">
        <v>1</v>
      </c>
      <c r="E2405" s="343">
        <f t="shared" si="37"/>
        <v>0</v>
      </c>
    </row>
    <row r="2406" spans="1:5" ht="15.75" thickBot="1" x14ac:dyDescent="0.3">
      <c r="A2406" s="135" t="s">
        <v>4123</v>
      </c>
      <c r="B2406" s="135" t="s">
        <v>738</v>
      </c>
      <c r="C2406" s="135" t="s">
        <v>781</v>
      </c>
      <c r="D2406" s="135">
        <v>1</v>
      </c>
      <c r="E2406" s="343">
        <f t="shared" si="37"/>
        <v>0</v>
      </c>
    </row>
    <row r="2407" spans="1:5" ht="15.75" thickBot="1" x14ac:dyDescent="0.3">
      <c r="A2407" s="135" t="s">
        <v>299</v>
      </c>
      <c r="B2407" s="135" t="s">
        <v>738</v>
      </c>
      <c r="C2407" s="135" t="s">
        <v>781</v>
      </c>
      <c r="D2407" s="135">
        <v>1</v>
      </c>
      <c r="E2407" s="343">
        <f t="shared" si="37"/>
        <v>0</v>
      </c>
    </row>
    <row r="2408" spans="1:5" ht="15.75" thickBot="1" x14ac:dyDescent="0.3">
      <c r="A2408" s="135" t="s">
        <v>4122</v>
      </c>
      <c r="B2408" s="135" t="s">
        <v>738</v>
      </c>
      <c r="C2408" s="135" t="s">
        <v>781</v>
      </c>
      <c r="D2408" s="135">
        <v>1</v>
      </c>
      <c r="E2408" s="343">
        <f t="shared" si="37"/>
        <v>0</v>
      </c>
    </row>
    <row r="2409" spans="1:5" ht="15.75" thickBot="1" x14ac:dyDescent="0.3">
      <c r="A2409" s="135" t="s">
        <v>3282</v>
      </c>
      <c r="B2409" s="135" t="s">
        <v>341</v>
      </c>
      <c r="C2409" s="135" t="s">
        <v>781</v>
      </c>
      <c r="D2409" s="135">
        <v>1</v>
      </c>
      <c r="E2409" s="343">
        <f t="shared" si="37"/>
        <v>0</v>
      </c>
    </row>
    <row r="2410" spans="1:5" ht="15.75" thickBot="1" x14ac:dyDescent="0.3">
      <c r="A2410" s="135" t="s">
        <v>4121</v>
      </c>
      <c r="B2410" s="135" t="s">
        <v>781</v>
      </c>
      <c r="C2410" s="135" t="s">
        <v>781</v>
      </c>
      <c r="D2410" s="135">
        <v>1</v>
      </c>
      <c r="E2410" s="343">
        <f t="shared" si="37"/>
        <v>0</v>
      </c>
    </row>
    <row r="2411" spans="1:5" ht="15.75" thickBot="1" x14ac:dyDescent="0.3">
      <c r="A2411" s="135" t="s">
        <v>4120</v>
      </c>
      <c r="B2411" s="135" t="s">
        <v>781</v>
      </c>
      <c r="C2411" s="135" t="s">
        <v>781</v>
      </c>
      <c r="D2411" s="135">
        <v>1</v>
      </c>
      <c r="E2411" s="343">
        <f t="shared" si="37"/>
        <v>0</v>
      </c>
    </row>
    <row r="2412" spans="1:5" ht="15.75" thickBot="1" x14ac:dyDescent="0.3">
      <c r="A2412" s="135" t="s">
        <v>3469</v>
      </c>
      <c r="B2412" s="135" t="s">
        <v>341</v>
      </c>
      <c r="C2412" s="135" t="s">
        <v>781</v>
      </c>
      <c r="D2412" s="135">
        <v>1</v>
      </c>
      <c r="E2412" s="343">
        <f t="shared" si="37"/>
        <v>0</v>
      </c>
    </row>
    <row r="2413" spans="1:5" ht="15.75" thickBot="1" x14ac:dyDescent="0.3">
      <c r="A2413" s="135" t="s">
        <v>4119</v>
      </c>
      <c r="B2413" s="135" t="s">
        <v>341</v>
      </c>
      <c r="C2413" s="135" t="s">
        <v>781</v>
      </c>
      <c r="D2413" s="135">
        <v>1</v>
      </c>
      <c r="E2413" s="343">
        <f t="shared" si="37"/>
        <v>0</v>
      </c>
    </row>
    <row r="2414" spans="1:5" ht="15.75" thickBot="1" x14ac:dyDescent="0.3">
      <c r="A2414" s="135" t="s">
        <v>4118</v>
      </c>
      <c r="B2414" s="135" t="s">
        <v>781</v>
      </c>
      <c r="C2414" s="135" t="s">
        <v>781</v>
      </c>
      <c r="D2414" s="135">
        <v>1</v>
      </c>
      <c r="E2414" s="343">
        <f t="shared" si="37"/>
        <v>0</v>
      </c>
    </row>
    <row r="2415" spans="1:5" ht="15.75" thickBot="1" x14ac:dyDescent="0.3">
      <c r="A2415" s="135" t="s">
        <v>4117</v>
      </c>
      <c r="B2415" s="135" t="s">
        <v>781</v>
      </c>
      <c r="C2415" s="135" t="s">
        <v>781</v>
      </c>
      <c r="D2415" s="135">
        <v>1</v>
      </c>
      <c r="E2415" s="343">
        <f t="shared" si="37"/>
        <v>0</v>
      </c>
    </row>
    <row r="2416" spans="1:5" ht="15.75" thickBot="1" x14ac:dyDescent="0.3">
      <c r="A2416" s="135" t="s">
        <v>4116</v>
      </c>
      <c r="B2416" s="135" t="s">
        <v>738</v>
      </c>
      <c r="C2416" s="135" t="s">
        <v>781</v>
      </c>
      <c r="D2416" s="135">
        <v>1</v>
      </c>
      <c r="E2416" s="343">
        <f t="shared" si="37"/>
        <v>0</v>
      </c>
    </row>
    <row r="2417" spans="1:5" ht="15.75" thickBot="1" x14ac:dyDescent="0.3">
      <c r="A2417" s="135" t="s">
        <v>723</v>
      </c>
      <c r="B2417" s="135" t="s">
        <v>569</v>
      </c>
      <c r="C2417" s="135" t="s">
        <v>781</v>
      </c>
      <c r="D2417" s="135">
        <v>1</v>
      </c>
      <c r="E2417" s="343">
        <f t="shared" si="37"/>
        <v>0</v>
      </c>
    </row>
    <row r="2418" spans="1:5" ht="15.75" thickBot="1" x14ac:dyDescent="0.3">
      <c r="A2418" s="135" t="s">
        <v>4115</v>
      </c>
      <c r="B2418" s="135" t="s">
        <v>569</v>
      </c>
      <c r="C2418" s="135" t="s">
        <v>781</v>
      </c>
      <c r="D2418" s="135">
        <v>1</v>
      </c>
      <c r="E2418" s="343">
        <f t="shared" si="37"/>
        <v>0</v>
      </c>
    </row>
    <row r="2419" spans="1:5" ht="15.75" thickBot="1" x14ac:dyDescent="0.3">
      <c r="A2419" s="135" t="s">
        <v>723</v>
      </c>
      <c r="B2419" s="135" t="s">
        <v>569</v>
      </c>
      <c r="C2419" s="135" t="s">
        <v>781</v>
      </c>
      <c r="D2419" s="135">
        <v>1</v>
      </c>
      <c r="E2419" s="343">
        <f t="shared" si="37"/>
        <v>0</v>
      </c>
    </row>
    <row r="2420" spans="1:5" ht="15.75" thickBot="1" x14ac:dyDescent="0.3">
      <c r="A2420" s="135" t="s">
        <v>4114</v>
      </c>
      <c r="B2420" s="135" t="s">
        <v>569</v>
      </c>
      <c r="C2420" s="135" t="s">
        <v>781</v>
      </c>
      <c r="D2420" s="135">
        <v>1</v>
      </c>
      <c r="E2420" s="343">
        <f t="shared" si="37"/>
        <v>0</v>
      </c>
    </row>
    <row r="2421" spans="1:5" ht="15.75" thickBot="1" x14ac:dyDescent="0.3">
      <c r="A2421" s="135" t="s">
        <v>4113</v>
      </c>
      <c r="B2421" s="135" t="s">
        <v>738</v>
      </c>
      <c r="C2421" s="135" t="s">
        <v>781</v>
      </c>
      <c r="D2421" s="135">
        <v>1</v>
      </c>
      <c r="E2421" s="343">
        <f t="shared" si="37"/>
        <v>0</v>
      </c>
    </row>
    <row r="2422" spans="1:5" ht="15.75" thickBot="1" x14ac:dyDescent="0.3">
      <c r="A2422" s="135" t="s">
        <v>2953</v>
      </c>
      <c r="B2422" s="135" t="s">
        <v>569</v>
      </c>
      <c r="C2422" s="135" t="s">
        <v>781</v>
      </c>
      <c r="D2422" s="135">
        <v>1</v>
      </c>
      <c r="E2422" s="343">
        <f t="shared" si="37"/>
        <v>0</v>
      </c>
    </row>
    <row r="2423" spans="1:5" ht="15.75" thickBot="1" x14ac:dyDescent="0.3">
      <c r="A2423" s="135" t="s">
        <v>4112</v>
      </c>
      <c r="B2423" s="135" t="s">
        <v>569</v>
      </c>
      <c r="C2423" s="135" t="s">
        <v>781</v>
      </c>
      <c r="D2423" s="135">
        <v>1</v>
      </c>
      <c r="E2423" s="343">
        <f t="shared" si="37"/>
        <v>0</v>
      </c>
    </row>
    <row r="2424" spans="1:5" ht="15.75" thickBot="1" x14ac:dyDescent="0.3">
      <c r="A2424" s="135" t="s">
        <v>4111</v>
      </c>
      <c r="B2424" s="135" t="s">
        <v>569</v>
      </c>
      <c r="C2424" s="135" t="s">
        <v>781</v>
      </c>
      <c r="D2424" s="135">
        <v>1</v>
      </c>
      <c r="E2424" s="343">
        <f t="shared" si="37"/>
        <v>0</v>
      </c>
    </row>
    <row r="2425" spans="1:5" ht="15.75" thickBot="1" x14ac:dyDescent="0.3">
      <c r="A2425" s="135" t="s">
        <v>4110</v>
      </c>
      <c r="B2425" s="135" t="s">
        <v>569</v>
      </c>
      <c r="C2425" s="135" t="s">
        <v>781</v>
      </c>
      <c r="D2425" s="135">
        <v>1</v>
      </c>
      <c r="E2425" s="343">
        <f t="shared" si="37"/>
        <v>0</v>
      </c>
    </row>
    <row r="2426" spans="1:5" ht="15.75" thickBot="1" x14ac:dyDescent="0.3">
      <c r="A2426" s="135" t="s">
        <v>3104</v>
      </c>
      <c r="B2426" s="135" t="s">
        <v>569</v>
      </c>
      <c r="C2426" s="135" t="s">
        <v>781</v>
      </c>
      <c r="D2426" s="135">
        <v>1</v>
      </c>
      <c r="E2426" s="343">
        <f t="shared" si="37"/>
        <v>0</v>
      </c>
    </row>
    <row r="2427" spans="1:5" ht="15.75" thickBot="1" x14ac:dyDescent="0.3">
      <c r="A2427" s="135" t="s">
        <v>4109</v>
      </c>
      <c r="B2427" s="135" t="s">
        <v>569</v>
      </c>
      <c r="C2427" s="135" t="s">
        <v>781</v>
      </c>
      <c r="D2427" s="135">
        <v>1</v>
      </c>
      <c r="E2427" s="343">
        <f t="shared" si="37"/>
        <v>0</v>
      </c>
    </row>
    <row r="2428" spans="1:5" ht="15.75" thickBot="1" x14ac:dyDescent="0.3">
      <c r="A2428" s="135" t="s">
        <v>4108</v>
      </c>
      <c r="B2428" s="135" t="s">
        <v>569</v>
      </c>
      <c r="C2428" s="135" t="s">
        <v>781</v>
      </c>
      <c r="D2428" s="135">
        <v>1</v>
      </c>
      <c r="E2428" s="343">
        <f t="shared" si="37"/>
        <v>0</v>
      </c>
    </row>
    <row r="2429" spans="1:5" ht="15.75" thickBot="1" x14ac:dyDescent="0.3">
      <c r="A2429" s="135" t="s">
        <v>4107</v>
      </c>
      <c r="B2429" s="135" t="s">
        <v>738</v>
      </c>
      <c r="C2429" s="135" t="s">
        <v>781</v>
      </c>
      <c r="D2429" s="135">
        <v>1</v>
      </c>
      <c r="E2429" s="343">
        <f t="shared" si="37"/>
        <v>0</v>
      </c>
    </row>
    <row r="2430" spans="1:5" ht="15.75" thickBot="1" x14ac:dyDescent="0.3">
      <c r="A2430" s="135" t="s">
        <v>4106</v>
      </c>
      <c r="B2430" s="135" t="s">
        <v>738</v>
      </c>
      <c r="C2430" s="135" t="s">
        <v>781</v>
      </c>
      <c r="D2430" s="135">
        <v>1</v>
      </c>
      <c r="E2430" s="343">
        <f t="shared" si="37"/>
        <v>0</v>
      </c>
    </row>
    <row r="2431" spans="1:5" ht="15.75" thickBot="1" x14ac:dyDescent="0.3">
      <c r="A2431" s="135" t="s">
        <v>4105</v>
      </c>
      <c r="B2431" s="135" t="s">
        <v>738</v>
      </c>
      <c r="C2431" s="135" t="s">
        <v>781</v>
      </c>
      <c r="D2431" s="135">
        <v>1</v>
      </c>
      <c r="E2431" s="343">
        <f t="shared" si="37"/>
        <v>0</v>
      </c>
    </row>
    <row r="2432" spans="1:5" ht="15.75" thickBot="1" x14ac:dyDescent="0.3">
      <c r="A2432" s="135" t="s">
        <v>4104</v>
      </c>
      <c r="B2432" s="135" t="s">
        <v>738</v>
      </c>
      <c r="C2432" s="135" t="s">
        <v>781</v>
      </c>
      <c r="D2432" s="135">
        <v>1</v>
      </c>
      <c r="E2432" s="343">
        <f t="shared" si="37"/>
        <v>0</v>
      </c>
    </row>
    <row r="2433" spans="1:5" ht="15.75" thickBot="1" x14ac:dyDescent="0.3">
      <c r="A2433" s="135" t="s">
        <v>4103</v>
      </c>
      <c r="B2433" s="135" t="s">
        <v>569</v>
      </c>
      <c r="C2433" s="135" t="s">
        <v>781</v>
      </c>
      <c r="D2433" s="135">
        <v>1</v>
      </c>
      <c r="E2433" s="343">
        <f t="shared" si="37"/>
        <v>0</v>
      </c>
    </row>
    <row r="2434" spans="1:5" ht="15.75" thickBot="1" x14ac:dyDescent="0.3">
      <c r="A2434" s="135" t="s">
        <v>4102</v>
      </c>
      <c r="B2434" s="135" t="s">
        <v>569</v>
      </c>
      <c r="C2434" s="135" t="s">
        <v>781</v>
      </c>
      <c r="D2434" s="135">
        <v>1</v>
      </c>
      <c r="E2434" s="343">
        <f t="shared" si="37"/>
        <v>0</v>
      </c>
    </row>
    <row r="2435" spans="1:5" ht="15.75" thickBot="1" x14ac:dyDescent="0.3">
      <c r="A2435" s="135" t="s">
        <v>4101</v>
      </c>
      <c r="B2435" s="135" t="s">
        <v>569</v>
      </c>
      <c r="C2435" s="135" t="s">
        <v>781</v>
      </c>
      <c r="D2435" s="135">
        <v>1</v>
      </c>
      <c r="E2435" s="343">
        <f t="shared" si="37"/>
        <v>0</v>
      </c>
    </row>
    <row r="2436" spans="1:5" ht="15.75" thickBot="1" x14ac:dyDescent="0.3">
      <c r="A2436" s="135" t="s">
        <v>4100</v>
      </c>
      <c r="B2436" s="135" t="s">
        <v>569</v>
      </c>
      <c r="C2436" s="135" t="s">
        <v>781</v>
      </c>
      <c r="D2436" s="135">
        <v>1</v>
      </c>
      <c r="E2436" s="343">
        <f t="shared" si="37"/>
        <v>0</v>
      </c>
    </row>
    <row r="2437" spans="1:5" ht="15.75" thickBot="1" x14ac:dyDescent="0.3">
      <c r="A2437" s="135" t="s">
        <v>4099</v>
      </c>
      <c r="B2437" s="135" t="s">
        <v>569</v>
      </c>
      <c r="C2437" s="135" t="s">
        <v>781</v>
      </c>
      <c r="D2437" s="135">
        <v>1</v>
      </c>
      <c r="E2437" s="343">
        <f t="shared" si="37"/>
        <v>0</v>
      </c>
    </row>
    <row r="2438" spans="1:5" ht="15.75" thickBot="1" x14ac:dyDescent="0.3">
      <c r="A2438" s="135" t="s">
        <v>4098</v>
      </c>
      <c r="B2438" s="135" t="s">
        <v>569</v>
      </c>
      <c r="C2438" s="135" t="s">
        <v>781</v>
      </c>
      <c r="D2438" s="135">
        <v>1</v>
      </c>
      <c r="E2438" s="343">
        <f t="shared" si="37"/>
        <v>0</v>
      </c>
    </row>
    <row r="2439" spans="1:5" ht="15.75" thickBot="1" x14ac:dyDescent="0.3">
      <c r="A2439" s="135" t="s">
        <v>4097</v>
      </c>
      <c r="B2439" s="135" t="s">
        <v>569</v>
      </c>
      <c r="C2439" s="135" t="s">
        <v>781</v>
      </c>
      <c r="D2439" s="135">
        <v>1</v>
      </c>
      <c r="E2439" s="343">
        <f t="shared" ref="E2439:E2502" si="38">_xlfn.PERCENTRANK.INC(D$5:D$3125,D2439)</f>
        <v>0</v>
      </c>
    </row>
    <row r="2440" spans="1:5" ht="15.75" thickBot="1" x14ac:dyDescent="0.3">
      <c r="A2440" s="135" t="s">
        <v>1100</v>
      </c>
      <c r="B2440" s="135" t="s">
        <v>569</v>
      </c>
      <c r="C2440" s="135" t="s">
        <v>781</v>
      </c>
      <c r="D2440" s="135">
        <v>1</v>
      </c>
      <c r="E2440" s="343">
        <f t="shared" si="38"/>
        <v>0</v>
      </c>
    </row>
    <row r="2441" spans="1:5" ht="15.75" thickBot="1" x14ac:dyDescent="0.3">
      <c r="A2441" s="135" t="s">
        <v>2374</v>
      </c>
      <c r="B2441" s="135" t="s">
        <v>586</v>
      </c>
      <c r="C2441" s="135" t="s">
        <v>781</v>
      </c>
      <c r="D2441" s="135">
        <v>1</v>
      </c>
      <c r="E2441" s="343">
        <f t="shared" si="38"/>
        <v>0</v>
      </c>
    </row>
    <row r="2442" spans="1:5" ht="15.75" thickBot="1" x14ac:dyDescent="0.3">
      <c r="A2442" s="135" t="s">
        <v>4096</v>
      </c>
      <c r="B2442" s="135" t="s">
        <v>781</v>
      </c>
      <c r="C2442" s="135" t="s">
        <v>781</v>
      </c>
      <c r="D2442" s="135">
        <v>1</v>
      </c>
      <c r="E2442" s="343">
        <f t="shared" si="38"/>
        <v>0</v>
      </c>
    </row>
    <row r="2443" spans="1:5" ht="15.75" thickBot="1" x14ac:dyDescent="0.3">
      <c r="A2443" s="135" t="s">
        <v>4095</v>
      </c>
      <c r="B2443" s="135" t="s">
        <v>781</v>
      </c>
      <c r="C2443" s="135" t="s">
        <v>781</v>
      </c>
      <c r="D2443" s="135">
        <v>1</v>
      </c>
      <c r="E2443" s="343">
        <f t="shared" si="38"/>
        <v>0</v>
      </c>
    </row>
    <row r="2444" spans="1:5" ht="15.75" thickBot="1" x14ac:dyDescent="0.3">
      <c r="A2444" s="135" t="s">
        <v>1335</v>
      </c>
      <c r="B2444" s="135" t="s">
        <v>586</v>
      </c>
      <c r="C2444" s="135" t="s">
        <v>781</v>
      </c>
      <c r="D2444" s="135">
        <v>1</v>
      </c>
      <c r="E2444" s="343">
        <f t="shared" si="38"/>
        <v>0</v>
      </c>
    </row>
    <row r="2445" spans="1:5" ht="15.75" thickBot="1" x14ac:dyDescent="0.3">
      <c r="A2445" s="135" t="s">
        <v>4094</v>
      </c>
      <c r="B2445" s="135" t="s">
        <v>781</v>
      </c>
      <c r="C2445" s="135" t="s">
        <v>781</v>
      </c>
      <c r="D2445" s="135">
        <v>1</v>
      </c>
      <c r="E2445" s="343">
        <f t="shared" si="38"/>
        <v>0</v>
      </c>
    </row>
    <row r="2446" spans="1:5" ht="15.75" thickBot="1" x14ac:dyDescent="0.3">
      <c r="A2446" s="135" t="s">
        <v>4093</v>
      </c>
      <c r="B2446" s="135" t="s">
        <v>781</v>
      </c>
      <c r="C2446" s="135" t="s">
        <v>781</v>
      </c>
      <c r="D2446" s="135">
        <v>1</v>
      </c>
      <c r="E2446" s="343">
        <f t="shared" si="38"/>
        <v>0</v>
      </c>
    </row>
    <row r="2447" spans="1:5" ht="15.75" thickBot="1" x14ac:dyDescent="0.3">
      <c r="A2447" s="135" t="s">
        <v>3350</v>
      </c>
      <c r="B2447" s="135" t="s">
        <v>586</v>
      </c>
      <c r="C2447" s="135" t="s">
        <v>781</v>
      </c>
      <c r="D2447" s="135">
        <v>1</v>
      </c>
      <c r="E2447" s="343">
        <f t="shared" si="38"/>
        <v>0</v>
      </c>
    </row>
    <row r="2448" spans="1:5" ht="15.75" thickBot="1" x14ac:dyDescent="0.3">
      <c r="A2448" s="135" t="s">
        <v>4092</v>
      </c>
      <c r="B2448" s="135" t="s">
        <v>781</v>
      </c>
      <c r="C2448" s="135" t="s">
        <v>781</v>
      </c>
      <c r="D2448" s="135">
        <v>1</v>
      </c>
      <c r="E2448" s="343">
        <f t="shared" si="38"/>
        <v>0</v>
      </c>
    </row>
    <row r="2449" spans="1:5" ht="15.75" thickBot="1" x14ac:dyDescent="0.3">
      <c r="A2449" s="135" t="s">
        <v>1309</v>
      </c>
      <c r="B2449" s="135" t="s">
        <v>586</v>
      </c>
      <c r="C2449" s="135" t="s">
        <v>781</v>
      </c>
      <c r="D2449" s="135">
        <v>1</v>
      </c>
      <c r="E2449" s="343">
        <f t="shared" si="38"/>
        <v>0</v>
      </c>
    </row>
    <row r="2450" spans="1:5" ht="15.75" thickBot="1" x14ac:dyDescent="0.3">
      <c r="A2450" s="135" t="s">
        <v>3718</v>
      </c>
      <c r="B2450" s="135" t="s">
        <v>586</v>
      </c>
      <c r="C2450" s="135" t="s">
        <v>781</v>
      </c>
      <c r="D2450" s="135">
        <v>1</v>
      </c>
      <c r="E2450" s="343">
        <f t="shared" si="38"/>
        <v>0</v>
      </c>
    </row>
    <row r="2451" spans="1:5" ht="15.75" thickBot="1" x14ac:dyDescent="0.3">
      <c r="A2451" s="135" t="s">
        <v>4091</v>
      </c>
      <c r="B2451" s="135" t="s">
        <v>781</v>
      </c>
      <c r="C2451" s="135" t="s">
        <v>781</v>
      </c>
      <c r="D2451" s="135">
        <v>1</v>
      </c>
      <c r="E2451" s="343">
        <f t="shared" si="38"/>
        <v>0</v>
      </c>
    </row>
    <row r="2452" spans="1:5" ht="15.75" thickBot="1" x14ac:dyDescent="0.3">
      <c r="A2452" s="135" t="s">
        <v>4090</v>
      </c>
      <c r="B2452" s="135" t="s">
        <v>586</v>
      </c>
      <c r="C2452" s="135" t="s">
        <v>781</v>
      </c>
      <c r="D2452" s="135">
        <v>1</v>
      </c>
      <c r="E2452" s="343">
        <f t="shared" si="38"/>
        <v>0</v>
      </c>
    </row>
    <row r="2453" spans="1:5" ht="15.75" thickBot="1" x14ac:dyDescent="0.3">
      <c r="A2453" s="135" t="s">
        <v>4089</v>
      </c>
      <c r="B2453" s="135" t="s">
        <v>781</v>
      </c>
      <c r="C2453" s="135" t="s">
        <v>781</v>
      </c>
      <c r="D2453" s="135">
        <v>1</v>
      </c>
      <c r="E2453" s="343">
        <f t="shared" si="38"/>
        <v>0</v>
      </c>
    </row>
    <row r="2454" spans="1:5" ht="15.75" thickBot="1" x14ac:dyDescent="0.3">
      <c r="A2454" s="135" t="s">
        <v>4088</v>
      </c>
      <c r="B2454" s="135" t="s">
        <v>1554</v>
      </c>
      <c r="C2454" s="135" t="s">
        <v>781</v>
      </c>
      <c r="D2454" s="135">
        <v>1</v>
      </c>
      <c r="E2454" s="343">
        <f t="shared" si="38"/>
        <v>0</v>
      </c>
    </row>
    <row r="2455" spans="1:5" ht="15.75" thickBot="1" x14ac:dyDescent="0.3">
      <c r="A2455" s="135" t="s">
        <v>4087</v>
      </c>
      <c r="B2455" s="135" t="s">
        <v>1554</v>
      </c>
      <c r="C2455" s="135" t="s">
        <v>781</v>
      </c>
      <c r="D2455" s="135">
        <v>1</v>
      </c>
      <c r="E2455" s="343">
        <f t="shared" si="38"/>
        <v>0</v>
      </c>
    </row>
    <row r="2456" spans="1:5" ht="15.75" thickBot="1" x14ac:dyDescent="0.3">
      <c r="A2456" s="135" t="s">
        <v>2345</v>
      </c>
      <c r="B2456" s="135" t="s">
        <v>1554</v>
      </c>
      <c r="C2456" s="135" t="s">
        <v>781</v>
      </c>
      <c r="D2456" s="135">
        <v>1</v>
      </c>
      <c r="E2456" s="343">
        <f t="shared" si="38"/>
        <v>0</v>
      </c>
    </row>
    <row r="2457" spans="1:5" ht="15.75" thickBot="1" x14ac:dyDescent="0.3">
      <c r="A2457" s="135" t="s">
        <v>4086</v>
      </c>
      <c r="B2457" s="135" t="s">
        <v>1554</v>
      </c>
      <c r="C2457" s="135" t="s">
        <v>781</v>
      </c>
      <c r="D2457" s="135">
        <v>1</v>
      </c>
      <c r="E2457" s="343">
        <f t="shared" si="38"/>
        <v>0</v>
      </c>
    </row>
    <row r="2458" spans="1:5" ht="15.75" thickBot="1" x14ac:dyDescent="0.3">
      <c r="A2458" s="135" t="s">
        <v>4085</v>
      </c>
      <c r="B2458" s="135" t="s">
        <v>1554</v>
      </c>
      <c r="C2458" s="135" t="s">
        <v>781</v>
      </c>
      <c r="D2458" s="135">
        <v>1</v>
      </c>
      <c r="E2458" s="343">
        <f t="shared" si="38"/>
        <v>0</v>
      </c>
    </row>
    <row r="2459" spans="1:5" ht="15.75" thickBot="1" x14ac:dyDescent="0.3">
      <c r="A2459" s="135" t="s">
        <v>4084</v>
      </c>
      <c r="B2459" s="135" t="s">
        <v>1554</v>
      </c>
      <c r="C2459" s="135" t="s">
        <v>781</v>
      </c>
      <c r="D2459" s="135">
        <v>1</v>
      </c>
      <c r="E2459" s="343">
        <f t="shared" si="38"/>
        <v>0</v>
      </c>
    </row>
    <row r="2460" spans="1:5" ht="15.75" thickBot="1" x14ac:dyDescent="0.3">
      <c r="A2460" s="135" t="s">
        <v>4083</v>
      </c>
      <c r="B2460" s="135" t="s">
        <v>1554</v>
      </c>
      <c r="C2460" s="135" t="s">
        <v>781</v>
      </c>
      <c r="D2460" s="135">
        <v>1</v>
      </c>
      <c r="E2460" s="343">
        <f t="shared" si="38"/>
        <v>0</v>
      </c>
    </row>
    <row r="2461" spans="1:5" ht="15.75" thickBot="1" x14ac:dyDescent="0.3">
      <c r="A2461" s="135" t="s">
        <v>860</v>
      </c>
      <c r="B2461" s="135" t="s">
        <v>1554</v>
      </c>
      <c r="C2461" s="135" t="s">
        <v>781</v>
      </c>
      <c r="D2461" s="135">
        <v>1</v>
      </c>
      <c r="E2461" s="343">
        <f t="shared" si="38"/>
        <v>0</v>
      </c>
    </row>
    <row r="2462" spans="1:5" ht="15.75" thickBot="1" x14ac:dyDescent="0.3">
      <c r="A2462" s="135" t="s">
        <v>4082</v>
      </c>
      <c r="B2462" s="135" t="s">
        <v>1554</v>
      </c>
      <c r="C2462" s="135" t="s">
        <v>781</v>
      </c>
      <c r="D2462" s="135">
        <v>1</v>
      </c>
      <c r="E2462" s="343">
        <f t="shared" si="38"/>
        <v>0</v>
      </c>
    </row>
    <row r="2463" spans="1:5" ht="15.75" thickBot="1" x14ac:dyDescent="0.3">
      <c r="A2463" s="135" t="s">
        <v>785</v>
      </c>
      <c r="B2463" s="135" t="s">
        <v>1554</v>
      </c>
      <c r="C2463" s="135" t="s">
        <v>781</v>
      </c>
      <c r="D2463" s="135">
        <v>1</v>
      </c>
      <c r="E2463" s="343">
        <f t="shared" si="38"/>
        <v>0</v>
      </c>
    </row>
    <row r="2464" spans="1:5" ht="15.75" thickBot="1" x14ac:dyDescent="0.3">
      <c r="A2464" s="135" t="s">
        <v>4081</v>
      </c>
      <c r="B2464" s="135" t="s">
        <v>1554</v>
      </c>
      <c r="C2464" s="135" t="s">
        <v>781</v>
      </c>
      <c r="D2464" s="135">
        <v>1</v>
      </c>
      <c r="E2464" s="343">
        <f t="shared" si="38"/>
        <v>0</v>
      </c>
    </row>
    <row r="2465" spans="1:5" ht="15.75" thickBot="1" x14ac:dyDescent="0.3">
      <c r="A2465" s="135" t="s">
        <v>3653</v>
      </c>
      <c r="B2465" s="135" t="s">
        <v>1554</v>
      </c>
      <c r="C2465" s="135" t="s">
        <v>781</v>
      </c>
      <c r="D2465" s="135">
        <v>1</v>
      </c>
      <c r="E2465" s="343">
        <f t="shared" si="38"/>
        <v>0</v>
      </c>
    </row>
    <row r="2466" spans="1:5" ht="15.75" thickBot="1" x14ac:dyDescent="0.3">
      <c r="A2466" s="135" t="s">
        <v>4080</v>
      </c>
      <c r="B2466" s="135" t="s">
        <v>1554</v>
      </c>
      <c r="C2466" s="135" t="s">
        <v>627</v>
      </c>
      <c r="D2466" s="135">
        <v>1</v>
      </c>
      <c r="E2466" s="343">
        <f t="shared" si="38"/>
        <v>0</v>
      </c>
    </row>
    <row r="2467" spans="1:5" ht="15.75" thickBot="1" x14ac:dyDescent="0.3">
      <c r="A2467" s="135" t="s">
        <v>4079</v>
      </c>
      <c r="B2467" s="135" t="s">
        <v>1554</v>
      </c>
      <c r="C2467" s="135" t="s">
        <v>781</v>
      </c>
      <c r="D2467" s="135">
        <v>1</v>
      </c>
      <c r="E2467" s="343">
        <f t="shared" si="38"/>
        <v>0</v>
      </c>
    </row>
    <row r="2468" spans="1:5" ht="15.75" thickBot="1" x14ac:dyDescent="0.3">
      <c r="A2468" s="135" t="s">
        <v>973</v>
      </c>
      <c r="B2468" s="135" t="s">
        <v>1554</v>
      </c>
      <c r="C2468" s="135" t="s">
        <v>781</v>
      </c>
      <c r="D2468" s="135">
        <v>1</v>
      </c>
      <c r="E2468" s="343">
        <f t="shared" si="38"/>
        <v>0</v>
      </c>
    </row>
    <row r="2469" spans="1:5" ht="15.75" thickBot="1" x14ac:dyDescent="0.3">
      <c r="A2469" s="135" t="s">
        <v>4078</v>
      </c>
      <c r="B2469" s="135" t="s">
        <v>1554</v>
      </c>
      <c r="C2469" s="135" t="s">
        <v>781</v>
      </c>
      <c r="D2469" s="135">
        <v>1</v>
      </c>
      <c r="E2469" s="343">
        <f t="shared" si="38"/>
        <v>0</v>
      </c>
    </row>
    <row r="2470" spans="1:5" ht="15.75" thickBot="1" x14ac:dyDescent="0.3">
      <c r="A2470" s="135" t="s">
        <v>3118</v>
      </c>
      <c r="B2470" s="135" t="s">
        <v>1554</v>
      </c>
      <c r="C2470" s="135" t="s">
        <v>781</v>
      </c>
      <c r="D2470" s="135">
        <v>1</v>
      </c>
      <c r="E2470" s="343">
        <f t="shared" si="38"/>
        <v>0</v>
      </c>
    </row>
    <row r="2471" spans="1:5" ht="15.75" thickBot="1" x14ac:dyDescent="0.3">
      <c r="A2471" s="135" t="s">
        <v>1586</v>
      </c>
      <c r="B2471" s="135" t="s">
        <v>1554</v>
      </c>
      <c r="C2471" s="135" t="s">
        <v>781</v>
      </c>
      <c r="D2471" s="135">
        <v>1</v>
      </c>
      <c r="E2471" s="343">
        <f t="shared" si="38"/>
        <v>0</v>
      </c>
    </row>
    <row r="2472" spans="1:5" ht="15.75" thickBot="1" x14ac:dyDescent="0.3">
      <c r="A2472" s="135" t="s">
        <v>4077</v>
      </c>
      <c r="B2472" s="135" t="s">
        <v>1554</v>
      </c>
      <c r="C2472" s="135" t="s">
        <v>781</v>
      </c>
      <c r="D2472" s="135">
        <v>1</v>
      </c>
      <c r="E2472" s="343">
        <f t="shared" si="38"/>
        <v>0</v>
      </c>
    </row>
    <row r="2473" spans="1:5" ht="15.75" thickBot="1" x14ac:dyDescent="0.3">
      <c r="A2473" s="135" t="s">
        <v>4076</v>
      </c>
      <c r="B2473" s="135" t="s">
        <v>1554</v>
      </c>
      <c r="C2473" s="135" t="s">
        <v>781</v>
      </c>
      <c r="D2473" s="135">
        <v>1</v>
      </c>
      <c r="E2473" s="343">
        <f t="shared" si="38"/>
        <v>0</v>
      </c>
    </row>
    <row r="2474" spans="1:5" ht="15.75" thickBot="1" x14ac:dyDescent="0.3">
      <c r="A2474" s="135" t="s">
        <v>4075</v>
      </c>
      <c r="B2474" s="135" t="s">
        <v>1554</v>
      </c>
      <c r="C2474" s="135" t="s">
        <v>781</v>
      </c>
      <c r="D2474" s="135">
        <v>1</v>
      </c>
      <c r="E2474" s="343">
        <f t="shared" si="38"/>
        <v>0</v>
      </c>
    </row>
    <row r="2475" spans="1:5" ht="15.75" thickBot="1" x14ac:dyDescent="0.3">
      <c r="A2475" s="135" t="s">
        <v>1957</v>
      </c>
      <c r="B2475" s="135" t="s">
        <v>1554</v>
      </c>
      <c r="C2475" s="135" t="s">
        <v>781</v>
      </c>
      <c r="D2475" s="135">
        <v>1</v>
      </c>
      <c r="E2475" s="343">
        <f t="shared" si="38"/>
        <v>0</v>
      </c>
    </row>
    <row r="2476" spans="1:5" ht="15.75" thickBot="1" x14ac:dyDescent="0.3">
      <c r="A2476" s="135" t="s">
        <v>1923</v>
      </c>
      <c r="B2476" s="135" t="s">
        <v>1554</v>
      </c>
      <c r="C2476" s="135" t="s">
        <v>781</v>
      </c>
      <c r="D2476" s="135">
        <v>1</v>
      </c>
      <c r="E2476" s="343">
        <f t="shared" si="38"/>
        <v>0</v>
      </c>
    </row>
    <row r="2477" spans="1:5" ht="15.75" thickBot="1" x14ac:dyDescent="0.3">
      <c r="A2477" s="135" t="s">
        <v>1478</v>
      </c>
      <c r="B2477" s="135" t="s">
        <v>1554</v>
      </c>
      <c r="C2477" s="135" t="s">
        <v>781</v>
      </c>
      <c r="D2477" s="135">
        <v>1</v>
      </c>
      <c r="E2477" s="343">
        <f t="shared" si="38"/>
        <v>0</v>
      </c>
    </row>
    <row r="2478" spans="1:5" ht="15.75" thickBot="1" x14ac:dyDescent="0.3">
      <c r="A2478" s="135" t="s">
        <v>4074</v>
      </c>
      <c r="B2478" s="135" t="s">
        <v>1554</v>
      </c>
      <c r="C2478" s="135" t="s">
        <v>781</v>
      </c>
      <c r="D2478" s="135">
        <v>1</v>
      </c>
      <c r="E2478" s="343">
        <f t="shared" si="38"/>
        <v>0</v>
      </c>
    </row>
    <row r="2479" spans="1:5" ht="15.75" thickBot="1" x14ac:dyDescent="0.3">
      <c r="A2479" s="135" t="s">
        <v>4073</v>
      </c>
      <c r="B2479" s="135" t="s">
        <v>1554</v>
      </c>
      <c r="C2479" s="135" t="s">
        <v>781</v>
      </c>
      <c r="D2479" s="135">
        <v>1</v>
      </c>
      <c r="E2479" s="343">
        <f t="shared" si="38"/>
        <v>0</v>
      </c>
    </row>
    <row r="2480" spans="1:5" ht="15.75" thickBot="1" x14ac:dyDescent="0.3">
      <c r="A2480" s="135" t="s">
        <v>4072</v>
      </c>
      <c r="B2480" s="135" t="s">
        <v>1554</v>
      </c>
      <c r="C2480" s="135" t="s">
        <v>781</v>
      </c>
      <c r="D2480" s="135">
        <v>1</v>
      </c>
      <c r="E2480" s="343">
        <f t="shared" si="38"/>
        <v>0</v>
      </c>
    </row>
    <row r="2481" spans="1:5" ht="15.75" thickBot="1" x14ac:dyDescent="0.3">
      <c r="A2481" s="135" t="s">
        <v>1802</v>
      </c>
      <c r="B2481" s="135" t="s">
        <v>576</v>
      </c>
      <c r="C2481" s="135" t="s">
        <v>781</v>
      </c>
      <c r="D2481" s="135">
        <v>1</v>
      </c>
      <c r="E2481" s="343">
        <f t="shared" si="38"/>
        <v>0</v>
      </c>
    </row>
    <row r="2482" spans="1:5" ht="15.75" thickBot="1" x14ac:dyDescent="0.3">
      <c r="A2482" s="135" t="s">
        <v>4071</v>
      </c>
      <c r="B2482" s="135" t="s">
        <v>576</v>
      </c>
      <c r="C2482" s="135" t="s">
        <v>781</v>
      </c>
      <c r="D2482" s="135">
        <v>1</v>
      </c>
      <c r="E2482" s="343">
        <f t="shared" si="38"/>
        <v>0</v>
      </c>
    </row>
    <row r="2483" spans="1:5" ht="15.75" thickBot="1" x14ac:dyDescent="0.3">
      <c r="A2483" s="135" t="s">
        <v>4070</v>
      </c>
      <c r="B2483" s="135" t="s">
        <v>576</v>
      </c>
      <c r="C2483" s="135" t="s">
        <v>781</v>
      </c>
      <c r="D2483" s="135">
        <v>1</v>
      </c>
      <c r="E2483" s="343">
        <f t="shared" si="38"/>
        <v>0</v>
      </c>
    </row>
    <row r="2484" spans="1:5" ht="15.75" thickBot="1" x14ac:dyDescent="0.3">
      <c r="A2484" s="135" t="s">
        <v>3527</v>
      </c>
      <c r="B2484" s="135" t="s">
        <v>576</v>
      </c>
      <c r="C2484" s="135" t="s">
        <v>781</v>
      </c>
      <c r="D2484" s="135">
        <v>1</v>
      </c>
      <c r="E2484" s="343">
        <f t="shared" si="38"/>
        <v>0</v>
      </c>
    </row>
    <row r="2485" spans="1:5" ht="15.75" thickBot="1" x14ac:dyDescent="0.3">
      <c r="A2485" s="135" t="s">
        <v>4069</v>
      </c>
      <c r="B2485" s="135" t="s">
        <v>576</v>
      </c>
      <c r="C2485" s="135" t="s">
        <v>781</v>
      </c>
      <c r="D2485" s="135">
        <v>1</v>
      </c>
      <c r="E2485" s="343">
        <f t="shared" si="38"/>
        <v>0</v>
      </c>
    </row>
    <row r="2486" spans="1:5" ht="15.75" thickBot="1" x14ac:dyDescent="0.3">
      <c r="A2486" s="135" t="s">
        <v>4068</v>
      </c>
      <c r="B2486" s="135" t="s">
        <v>576</v>
      </c>
      <c r="C2486" s="135" t="s">
        <v>781</v>
      </c>
      <c r="D2486" s="135">
        <v>1</v>
      </c>
      <c r="E2486" s="343">
        <f t="shared" si="38"/>
        <v>0</v>
      </c>
    </row>
    <row r="2487" spans="1:5" ht="15.75" thickBot="1" x14ac:dyDescent="0.3">
      <c r="A2487" s="135" t="s">
        <v>4067</v>
      </c>
      <c r="B2487" s="135" t="s">
        <v>576</v>
      </c>
      <c r="C2487" s="135" t="s">
        <v>781</v>
      </c>
      <c r="D2487" s="135">
        <v>1</v>
      </c>
      <c r="E2487" s="343">
        <f t="shared" si="38"/>
        <v>0</v>
      </c>
    </row>
    <row r="2488" spans="1:5" ht="15.75" thickBot="1" x14ac:dyDescent="0.3">
      <c r="A2488" s="135" t="s">
        <v>649</v>
      </c>
      <c r="B2488" s="135" t="s">
        <v>576</v>
      </c>
      <c r="C2488" s="135" t="s">
        <v>781</v>
      </c>
      <c r="D2488" s="135">
        <v>1</v>
      </c>
      <c r="E2488" s="343">
        <f t="shared" si="38"/>
        <v>0</v>
      </c>
    </row>
    <row r="2489" spans="1:5" ht="15.75" thickBot="1" x14ac:dyDescent="0.3">
      <c r="A2489" s="135" t="s">
        <v>4066</v>
      </c>
      <c r="B2489" s="135" t="s">
        <v>576</v>
      </c>
      <c r="C2489" s="135" t="s">
        <v>781</v>
      </c>
      <c r="D2489" s="135">
        <v>1</v>
      </c>
      <c r="E2489" s="343">
        <f t="shared" si="38"/>
        <v>0</v>
      </c>
    </row>
    <row r="2490" spans="1:5" ht="15.75" thickBot="1" x14ac:dyDescent="0.3">
      <c r="A2490" s="135" t="s">
        <v>4065</v>
      </c>
      <c r="B2490" s="135" t="s">
        <v>576</v>
      </c>
      <c r="C2490" s="135" t="s">
        <v>781</v>
      </c>
      <c r="D2490" s="135">
        <v>1</v>
      </c>
      <c r="E2490" s="343">
        <f t="shared" si="38"/>
        <v>0</v>
      </c>
    </row>
    <row r="2491" spans="1:5" ht="15.75" thickBot="1" x14ac:dyDescent="0.3">
      <c r="A2491" s="135" t="s">
        <v>1335</v>
      </c>
      <c r="B2491" s="135" t="s">
        <v>576</v>
      </c>
      <c r="C2491" s="135" t="s">
        <v>781</v>
      </c>
      <c r="D2491" s="135">
        <v>1</v>
      </c>
      <c r="E2491" s="343">
        <f t="shared" si="38"/>
        <v>0</v>
      </c>
    </row>
    <row r="2492" spans="1:5" ht="15.75" thickBot="1" x14ac:dyDescent="0.3">
      <c r="A2492" s="135" t="s">
        <v>2972</v>
      </c>
      <c r="B2492" s="135" t="s">
        <v>576</v>
      </c>
      <c r="C2492" s="135" t="s">
        <v>781</v>
      </c>
      <c r="D2492" s="135">
        <v>1</v>
      </c>
      <c r="E2492" s="343">
        <f t="shared" si="38"/>
        <v>0</v>
      </c>
    </row>
    <row r="2493" spans="1:5" ht="15.75" thickBot="1" x14ac:dyDescent="0.3">
      <c r="A2493" s="135" t="s">
        <v>4064</v>
      </c>
      <c r="B2493" s="135" t="s">
        <v>576</v>
      </c>
      <c r="C2493" s="135" t="s">
        <v>781</v>
      </c>
      <c r="D2493" s="135">
        <v>1</v>
      </c>
      <c r="E2493" s="343">
        <f t="shared" si="38"/>
        <v>0</v>
      </c>
    </row>
    <row r="2494" spans="1:5" ht="15.75" thickBot="1" x14ac:dyDescent="0.3">
      <c r="A2494" s="135" t="s">
        <v>4063</v>
      </c>
      <c r="B2494" s="135" t="s">
        <v>576</v>
      </c>
      <c r="C2494" s="135" t="s">
        <v>781</v>
      </c>
      <c r="D2494" s="135">
        <v>1</v>
      </c>
      <c r="E2494" s="343">
        <f t="shared" si="38"/>
        <v>0</v>
      </c>
    </row>
    <row r="2495" spans="1:5" ht="15.75" thickBot="1" x14ac:dyDescent="0.3">
      <c r="A2495" s="135" t="s">
        <v>4062</v>
      </c>
      <c r="B2495" s="135" t="s">
        <v>576</v>
      </c>
      <c r="C2495" s="135" t="s">
        <v>781</v>
      </c>
      <c r="D2495" s="135">
        <v>1</v>
      </c>
      <c r="E2495" s="343">
        <f t="shared" si="38"/>
        <v>0</v>
      </c>
    </row>
    <row r="2496" spans="1:5" ht="15.75" thickBot="1" x14ac:dyDescent="0.3">
      <c r="A2496" s="135" t="s">
        <v>577</v>
      </c>
      <c r="B2496" s="135" t="s">
        <v>576</v>
      </c>
      <c r="C2496" s="135" t="s">
        <v>781</v>
      </c>
      <c r="D2496" s="135">
        <v>1</v>
      </c>
      <c r="E2496" s="343">
        <f t="shared" si="38"/>
        <v>0</v>
      </c>
    </row>
    <row r="2497" spans="1:5" ht="15.75" thickBot="1" x14ac:dyDescent="0.3">
      <c r="A2497" s="135" t="s">
        <v>1419</v>
      </c>
      <c r="B2497" s="135" t="s">
        <v>576</v>
      </c>
      <c r="C2497" s="135" t="s">
        <v>781</v>
      </c>
      <c r="D2497" s="135">
        <v>1</v>
      </c>
      <c r="E2497" s="343">
        <f t="shared" si="38"/>
        <v>0</v>
      </c>
    </row>
    <row r="2498" spans="1:5" ht="15.75" thickBot="1" x14ac:dyDescent="0.3">
      <c r="A2498" s="135" t="s">
        <v>1499</v>
      </c>
      <c r="B2498" s="135" t="s">
        <v>576</v>
      </c>
      <c r="C2498" s="135" t="s">
        <v>781</v>
      </c>
      <c r="D2498" s="135">
        <v>1</v>
      </c>
      <c r="E2498" s="343">
        <f t="shared" si="38"/>
        <v>0</v>
      </c>
    </row>
    <row r="2499" spans="1:5" ht="15.75" thickBot="1" x14ac:dyDescent="0.3">
      <c r="A2499" s="135" t="s">
        <v>4061</v>
      </c>
      <c r="B2499" s="135" t="s">
        <v>576</v>
      </c>
      <c r="C2499" s="135" t="s">
        <v>781</v>
      </c>
      <c r="D2499" s="135">
        <v>1</v>
      </c>
      <c r="E2499" s="343">
        <f t="shared" si="38"/>
        <v>0</v>
      </c>
    </row>
    <row r="2500" spans="1:5" ht="15.75" thickBot="1" x14ac:dyDescent="0.3">
      <c r="A2500" s="135" t="s">
        <v>4060</v>
      </c>
      <c r="B2500" s="135" t="s">
        <v>576</v>
      </c>
      <c r="C2500" s="135" t="s">
        <v>781</v>
      </c>
      <c r="D2500" s="135">
        <v>1</v>
      </c>
      <c r="E2500" s="343">
        <f t="shared" si="38"/>
        <v>0</v>
      </c>
    </row>
    <row r="2501" spans="1:5" ht="15.75" thickBot="1" x14ac:dyDescent="0.3">
      <c r="A2501" s="135" t="s">
        <v>4059</v>
      </c>
      <c r="B2501" s="135" t="s">
        <v>576</v>
      </c>
      <c r="C2501" s="135" t="s">
        <v>781</v>
      </c>
      <c r="D2501" s="135">
        <v>1</v>
      </c>
      <c r="E2501" s="343">
        <f t="shared" si="38"/>
        <v>0</v>
      </c>
    </row>
    <row r="2502" spans="1:5" ht="15.75" thickBot="1" x14ac:dyDescent="0.3">
      <c r="A2502" s="135" t="s">
        <v>4058</v>
      </c>
      <c r="B2502" s="135" t="s">
        <v>576</v>
      </c>
      <c r="C2502" s="135" t="s">
        <v>781</v>
      </c>
      <c r="D2502" s="135">
        <v>1</v>
      </c>
      <c r="E2502" s="343">
        <f t="shared" si="38"/>
        <v>0</v>
      </c>
    </row>
    <row r="2503" spans="1:5" ht="15.75" thickBot="1" x14ac:dyDescent="0.3">
      <c r="A2503" s="135" t="s">
        <v>4057</v>
      </c>
      <c r="B2503" s="135" t="s">
        <v>576</v>
      </c>
      <c r="C2503" s="135" t="s">
        <v>781</v>
      </c>
      <c r="D2503" s="135">
        <v>1</v>
      </c>
      <c r="E2503" s="343">
        <f t="shared" ref="E2503:E2566" si="39">_xlfn.PERCENTRANK.INC(D$5:D$3125,D2503)</f>
        <v>0</v>
      </c>
    </row>
    <row r="2504" spans="1:5" ht="15.75" thickBot="1" x14ac:dyDescent="0.3">
      <c r="A2504" s="135" t="s">
        <v>4056</v>
      </c>
      <c r="B2504" s="135" t="s">
        <v>576</v>
      </c>
      <c r="C2504" s="135" t="s">
        <v>781</v>
      </c>
      <c r="D2504" s="135">
        <v>1</v>
      </c>
      <c r="E2504" s="343">
        <f t="shared" si="39"/>
        <v>0</v>
      </c>
    </row>
    <row r="2505" spans="1:5" ht="15.75" thickBot="1" x14ac:dyDescent="0.3">
      <c r="A2505" s="135" t="s">
        <v>4055</v>
      </c>
      <c r="B2505" s="135" t="s">
        <v>576</v>
      </c>
      <c r="C2505" s="135" t="s">
        <v>781</v>
      </c>
      <c r="D2505" s="135">
        <v>1</v>
      </c>
      <c r="E2505" s="343">
        <f t="shared" si="39"/>
        <v>0</v>
      </c>
    </row>
    <row r="2506" spans="1:5" ht="15.75" thickBot="1" x14ac:dyDescent="0.3">
      <c r="A2506" s="135" t="s">
        <v>4054</v>
      </c>
      <c r="B2506" s="135" t="s">
        <v>576</v>
      </c>
      <c r="C2506" s="135" t="s">
        <v>781</v>
      </c>
      <c r="D2506" s="135">
        <v>1</v>
      </c>
      <c r="E2506" s="343">
        <f t="shared" si="39"/>
        <v>0</v>
      </c>
    </row>
    <row r="2507" spans="1:5" ht="15.75" thickBot="1" x14ac:dyDescent="0.3">
      <c r="A2507" s="135" t="s">
        <v>4053</v>
      </c>
      <c r="B2507" s="135" t="s">
        <v>576</v>
      </c>
      <c r="C2507" s="135" t="s">
        <v>781</v>
      </c>
      <c r="D2507" s="135">
        <v>1</v>
      </c>
      <c r="E2507" s="343">
        <f t="shared" si="39"/>
        <v>0</v>
      </c>
    </row>
    <row r="2508" spans="1:5" ht="15.75" thickBot="1" x14ac:dyDescent="0.3">
      <c r="A2508" s="135" t="s">
        <v>4052</v>
      </c>
      <c r="B2508" s="135" t="s">
        <v>576</v>
      </c>
      <c r="C2508" s="135" t="s">
        <v>781</v>
      </c>
      <c r="D2508" s="135">
        <v>1</v>
      </c>
      <c r="E2508" s="343">
        <f t="shared" si="39"/>
        <v>0</v>
      </c>
    </row>
    <row r="2509" spans="1:5" ht="15.75" thickBot="1" x14ac:dyDescent="0.3">
      <c r="A2509" s="135" t="s">
        <v>2884</v>
      </c>
      <c r="B2509" s="135" t="s">
        <v>576</v>
      </c>
      <c r="C2509" s="135" t="s">
        <v>781</v>
      </c>
      <c r="D2509" s="135">
        <v>1</v>
      </c>
      <c r="E2509" s="343">
        <f t="shared" si="39"/>
        <v>0</v>
      </c>
    </row>
    <row r="2510" spans="1:5" ht="15.75" thickBot="1" x14ac:dyDescent="0.3">
      <c r="A2510" s="135" t="s">
        <v>4051</v>
      </c>
      <c r="B2510" s="135" t="s">
        <v>576</v>
      </c>
      <c r="C2510" s="135" t="s">
        <v>781</v>
      </c>
      <c r="D2510" s="135">
        <v>1</v>
      </c>
      <c r="E2510" s="343">
        <f t="shared" si="39"/>
        <v>0</v>
      </c>
    </row>
    <row r="2511" spans="1:5" ht="15.75" thickBot="1" x14ac:dyDescent="0.3">
      <c r="A2511" s="135" t="s">
        <v>4050</v>
      </c>
      <c r="B2511" s="135" t="s">
        <v>576</v>
      </c>
      <c r="C2511" s="135" t="s">
        <v>781</v>
      </c>
      <c r="D2511" s="135">
        <v>1</v>
      </c>
      <c r="E2511" s="343">
        <f t="shared" si="39"/>
        <v>0</v>
      </c>
    </row>
    <row r="2512" spans="1:5" ht="15.75" thickBot="1" x14ac:dyDescent="0.3">
      <c r="A2512" s="135" t="s">
        <v>4049</v>
      </c>
      <c r="B2512" s="135" t="s">
        <v>576</v>
      </c>
      <c r="C2512" s="135" t="s">
        <v>781</v>
      </c>
      <c r="D2512" s="135">
        <v>1</v>
      </c>
      <c r="E2512" s="343">
        <f t="shared" si="39"/>
        <v>0</v>
      </c>
    </row>
    <row r="2513" spans="1:5" ht="15.75" thickBot="1" x14ac:dyDescent="0.3">
      <c r="A2513" s="135" t="s">
        <v>1100</v>
      </c>
      <c r="B2513" s="135" t="s">
        <v>576</v>
      </c>
      <c r="C2513" s="135" t="s">
        <v>781</v>
      </c>
      <c r="D2513" s="135">
        <v>1</v>
      </c>
      <c r="E2513" s="343">
        <f t="shared" si="39"/>
        <v>0</v>
      </c>
    </row>
    <row r="2514" spans="1:5" ht="15.75" thickBot="1" x14ac:dyDescent="0.3">
      <c r="A2514" s="135" t="s">
        <v>4048</v>
      </c>
      <c r="B2514" s="135" t="s">
        <v>576</v>
      </c>
      <c r="C2514" s="135" t="s">
        <v>781</v>
      </c>
      <c r="D2514" s="135">
        <v>1</v>
      </c>
      <c r="E2514" s="343">
        <f t="shared" si="39"/>
        <v>0</v>
      </c>
    </row>
    <row r="2515" spans="1:5" ht="15.75" thickBot="1" x14ac:dyDescent="0.3">
      <c r="A2515" s="135" t="s">
        <v>4047</v>
      </c>
      <c r="B2515" s="135" t="s">
        <v>576</v>
      </c>
      <c r="C2515" s="135" t="s">
        <v>781</v>
      </c>
      <c r="D2515" s="135">
        <v>1</v>
      </c>
      <c r="E2515" s="343">
        <f t="shared" si="39"/>
        <v>0</v>
      </c>
    </row>
    <row r="2516" spans="1:5" ht="15.75" thickBot="1" x14ac:dyDescent="0.3">
      <c r="A2516" s="135" t="s">
        <v>4046</v>
      </c>
      <c r="B2516" s="135" t="s">
        <v>576</v>
      </c>
      <c r="C2516" s="135" t="s">
        <v>781</v>
      </c>
      <c r="D2516" s="135">
        <v>1</v>
      </c>
      <c r="E2516" s="343">
        <f t="shared" si="39"/>
        <v>0</v>
      </c>
    </row>
    <row r="2517" spans="1:5" ht="15.75" thickBot="1" x14ac:dyDescent="0.3">
      <c r="A2517" s="135" t="s">
        <v>4045</v>
      </c>
      <c r="B2517" s="135" t="s">
        <v>576</v>
      </c>
      <c r="C2517" s="135" t="s">
        <v>781</v>
      </c>
      <c r="D2517" s="135">
        <v>1</v>
      </c>
      <c r="E2517" s="343">
        <f t="shared" si="39"/>
        <v>0</v>
      </c>
    </row>
    <row r="2518" spans="1:5" ht="15.75" thickBot="1" x14ac:dyDescent="0.3">
      <c r="A2518" s="135" t="s">
        <v>3282</v>
      </c>
      <c r="B2518" s="135" t="s">
        <v>576</v>
      </c>
      <c r="C2518" s="135" t="s">
        <v>781</v>
      </c>
      <c r="D2518" s="135">
        <v>1</v>
      </c>
      <c r="E2518" s="343">
        <f t="shared" si="39"/>
        <v>0</v>
      </c>
    </row>
    <row r="2519" spans="1:5" ht="15.75" thickBot="1" x14ac:dyDescent="0.3">
      <c r="A2519" s="135" t="s">
        <v>4044</v>
      </c>
      <c r="B2519" s="135" t="s">
        <v>781</v>
      </c>
      <c r="C2519" s="135" t="s">
        <v>781</v>
      </c>
      <c r="D2519" s="135">
        <v>1</v>
      </c>
      <c r="E2519" s="343">
        <f t="shared" si="39"/>
        <v>0</v>
      </c>
    </row>
    <row r="2520" spans="1:5" ht="15.75" thickBot="1" x14ac:dyDescent="0.3">
      <c r="A2520" s="135" t="s">
        <v>4043</v>
      </c>
      <c r="B2520" s="135" t="s">
        <v>781</v>
      </c>
      <c r="C2520" s="135" t="s">
        <v>781</v>
      </c>
      <c r="D2520" s="135">
        <v>1</v>
      </c>
      <c r="E2520" s="343">
        <f t="shared" si="39"/>
        <v>0</v>
      </c>
    </row>
    <row r="2521" spans="1:5" ht="15.75" thickBot="1" x14ac:dyDescent="0.3">
      <c r="A2521" s="135" t="s">
        <v>4042</v>
      </c>
      <c r="B2521" s="135" t="s">
        <v>192</v>
      </c>
      <c r="C2521" s="135" t="s">
        <v>781</v>
      </c>
      <c r="D2521" s="135">
        <v>1</v>
      </c>
      <c r="E2521" s="343">
        <f t="shared" si="39"/>
        <v>0</v>
      </c>
    </row>
    <row r="2522" spans="1:5" ht="15.75" thickBot="1" x14ac:dyDescent="0.3">
      <c r="A2522" s="135" t="s">
        <v>1110</v>
      </c>
      <c r="B2522" s="135" t="s">
        <v>192</v>
      </c>
      <c r="C2522" s="135" t="s">
        <v>781</v>
      </c>
      <c r="D2522" s="135">
        <v>1</v>
      </c>
      <c r="E2522" s="343">
        <f t="shared" si="39"/>
        <v>0</v>
      </c>
    </row>
    <row r="2523" spans="1:5" ht="15.75" thickBot="1" x14ac:dyDescent="0.3">
      <c r="A2523" s="135" t="s">
        <v>4041</v>
      </c>
      <c r="B2523" s="135" t="s">
        <v>781</v>
      </c>
      <c r="C2523" s="135" t="s">
        <v>781</v>
      </c>
      <c r="D2523" s="135">
        <v>1</v>
      </c>
      <c r="E2523" s="343">
        <f t="shared" si="39"/>
        <v>0</v>
      </c>
    </row>
    <row r="2524" spans="1:5" ht="15.75" thickBot="1" x14ac:dyDescent="0.3">
      <c r="A2524" s="135" t="s">
        <v>4040</v>
      </c>
      <c r="B2524" s="135" t="s">
        <v>781</v>
      </c>
      <c r="C2524" s="135" t="s">
        <v>781</v>
      </c>
      <c r="D2524" s="135">
        <v>1</v>
      </c>
      <c r="E2524" s="343">
        <f t="shared" si="39"/>
        <v>0</v>
      </c>
    </row>
    <row r="2525" spans="1:5" ht="15.75" thickBot="1" x14ac:dyDescent="0.3">
      <c r="A2525" s="135" t="s">
        <v>2310</v>
      </c>
      <c r="B2525" s="135" t="s">
        <v>192</v>
      </c>
      <c r="C2525" s="135" t="s">
        <v>781</v>
      </c>
      <c r="D2525" s="135">
        <v>1</v>
      </c>
      <c r="E2525" s="343">
        <f t="shared" si="39"/>
        <v>0</v>
      </c>
    </row>
    <row r="2526" spans="1:5" ht="15.75" thickBot="1" x14ac:dyDescent="0.3">
      <c r="A2526" s="135" t="s">
        <v>4039</v>
      </c>
      <c r="B2526" s="135" t="s">
        <v>781</v>
      </c>
      <c r="C2526" s="135" t="s">
        <v>781</v>
      </c>
      <c r="D2526" s="135">
        <v>1</v>
      </c>
      <c r="E2526" s="343">
        <f t="shared" si="39"/>
        <v>0</v>
      </c>
    </row>
    <row r="2527" spans="1:5" ht="15.75" thickBot="1" x14ac:dyDescent="0.3">
      <c r="A2527" s="135" t="s">
        <v>2345</v>
      </c>
      <c r="B2527" s="135" t="s">
        <v>192</v>
      </c>
      <c r="C2527" s="135" t="s">
        <v>781</v>
      </c>
      <c r="D2527" s="135">
        <v>1</v>
      </c>
      <c r="E2527" s="343">
        <f t="shared" si="39"/>
        <v>0</v>
      </c>
    </row>
    <row r="2528" spans="1:5" ht="15.75" thickBot="1" x14ac:dyDescent="0.3">
      <c r="A2528" s="135" t="s">
        <v>1830</v>
      </c>
      <c r="B2528" s="135" t="s">
        <v>627</v>
      </c>
      <c r="C2528" s="135" t="s">
        <v>1554</v>
      </c>
      <c r="D2528" s="135">
        <v>1</v>
      </c>
      <c r="E2528" s="343">
        <f t="shared" si="39"/>
        <v>0</v>
      </c>
    </row>
    <row r="2529" spans="1:5" ht="15.75" thickBot="1" x14ac:dyDescent="0.3">
      <c r="A2529" s="135" t="s">
        <v>959</v>
      </c>
      <c r="B2529" s="135" t="s">
        <v>627</v>
      </c>
      <c r="C2529" s="135" t="s">
        <v>781</v>
      </c>
      <c r="D2529" s="135">
        <v>1</v>
      </c>
      <c r="E2529" s="343">
        <f t="shared" si="39"/>
        <v>0</v>
      </c>
    </row>
    <row r="2530" spans="1:5" ht="15.75" thickBot="1" x14ac:dyDescent="0.3">
      <c r="A2530" s="135" t="s">
        <v>1070</v>
      </c>
      <c r="B2530" s="135" t="s">
        <v>627</v>
      </c>
      <c r="C2530" s="135" t="s">
        <v>781</v>
      </c>
      <c r="D2530" s="135">
        <v>1</v>
      </c>
      <c r="E2530" s="343">
        <f t="shared" si="39"/>
        <v>0</v>
      </c>
    </row>
    <row r="2531" spans="1:5" ht="15.75" thickBot="1" x14ac:dyDescent="0.3">
      <c r="A2531" s="135" t="s">
        <v>649</v>
      </c>
      <c r="B2531" s="135" t="s">
        <v>341</v>
      </c>
      <c r="C2531" s="135" t="s">
        <v>781</v>
      </c>
      <c r="D2531" s="135">
        <v>1</v>
      </c>
      <c r="E2531" s="343">
        <f t="shared" si="39"/>
        <v>0</v>
      </c>
    </row>
    <row r="2532" spans="1:5" ht="15.75" thickBot="1" x14ac:dyDescent="0.3">
      <c r="A2532" s="135" t="s">
        <v>4020</v>
      </c>
      <c r="B2532" s="135" t="s">
        <v>568</v>
      </c>
      <c r="C2532" s="135" t="s">
        <v>781</v>
      </c>
      <c r="D2532" s="135">
        <v>1</v>
      </c>
      <c r="E2532" s="343">
        <f t="shared" si="39"/>
        <v>0</v>
      </c>
    </row>
    <row r="2533" spans="1:5" ht="15.75" thickBot="1" x14ac:dyDescent="0.3">
      <c r="A2533" s="135" t="s">
        <v>4038</v>
      </c>
      <c r="B2533" s="135" t="s">
        <v>568</v>
      </c>
      <c r="C2533" s="135" t="s">
        <v>781</v>
      </c>
      <c r="D2533" s="135">
        <v>1</v>
      </c>
      <c r="E2533" s="343">
        <f t="shared" si="39"/>
        <v>0</v>
      </c>
    </row>
    <row r="2534" spans="1:5" ht="15.75" thickBot="1" x14ac:dyDescent="0.3">
      <c r="A2534" s="135" t="s">
        <v>4037</v>
      </c>
      <c r="B2534" s="135" t="s">
        <v>568</v>
      </c>
      <c r="C2534" s="135" t="s">
        <v>781</v>
      </c>
      <c r="D2534" s="135">
        <v>1</v>
      </c>
      <c r="E2534" s="343">
        <f t="shared" si="39"/>
        <v>0</v>
      </c>
    </row>
    <row r="2535" spans="1:5" ht="15.75" thickBot="1" x14ac:dyDescent="0.3">
      <c r="A2535" s="135" t="s">
        <v>4036</v>
      </c>
      <c r="B2535" s="135" t="s">
        <v>568</v>
      </c>
      <c r="C2535" s="135" t="s">
        <v>781</v>
      </c>
      <c r="D2535" s="135">
        <v>1</v>
      </c>
      <c r="E2535" s="343">
        <f t="shared" si="39"/>
        <v>0</v>
      </c>
    </row>
    <row r="2536" spans="1:5" ht="15.75" thickBot="1" x14ac:dyDescent="0.3">
      <c r="A2536" s="135" t="s">
        <v>3301</v>
      </c>
      <c r="B2536" s="135" t="s">
        <v>568</v>
      </c>
      <c r="C2536" s="135" t="s">
        <v>781</v>
      </c>
      <c r="D2536" s="135">
        <v>1</v>
      </c>
      <c r="E2536" s="343">
        <f t="shared" si="39"/>
        <v>0</v>
      </c>
    </row>
    <row r="2537" spans="1:5" ht="15.75" thickBot="1" x14ac:dyDescent="0.3">
      <c r="A2537" s="135" t="s">
        <v>4035</v>
      </c>
      <c r="B2537" s="135" t="s">
        <v>568</v>
      </c>
      <c r="C2537" s="135" t="s">
        <v>781</v>
      </c>
      <c r="D2537" s="135">
        <v>1</v>
      </c>
      <c r="E2537" s="343">
        <f t="shared" si="39"/>
        <v>0</v>
      </c>
    </row>
    <row r="2538" spans="1:5" ht="15.75" thickBot="1" x14ac:dyDescent="0.3">
      <c r="A2538" s="135" t="s">
        <v>4034</v>
      </c>
      <c r="B2538" s="135" t="s">
        <v>568</v>
      </c>
      <c r="C2538" s="135" t="s">
        <v>781</v>
      </c>
      <c r="D2538" s="135">
        <v>1</v>
      </c>
      <c r="E2538" s="343">
        <f t="shared" si="39"/>
        <v>0</v>
      </c>
    </row>
    <row r="2539" spans="1:5" ht="15.75" thickBot="1" x14ac:dyDescent="0.3">
      <c r="A2539" s="135" t="s">
        <v>4033</v>
      </c>
      <c r="B2539" s="135" t="s">
        <v>568</v>
      </c>
      <c r="C2539" s="135" t="s">
        <v>781</v>
      </c>
      <c r="D2539" s="135">
        <v>1</v>
      </c>
      <c r="E2539" s="343">
        <f t="shared" si="39"/>
        <v>0</v>
      </c>
    </row>
    <row r="2540" spans="1:5" ht="15.75" thickBot="1" x14ac:dyDescent="0.3">
      <c r="A2540" s="135" t="s">
        <v>4032</v>
      </c>
      <c r="B2540" s="135" t="s">
        <v>568</v>
      </c>
      <c r="C2540" s="135" t="s">
        <v>781</v>
      </c>
      <c r="D2540" s="135">
        <v>1</v>
      </c>
      <c r="E2540" s="343">
        <f t="shared" si="39"/>
        <v>0</v>
      </c>
    </row>
    <row r="2541" spans="1:5" ht="15.75" thickBot="1" x14ac:dyDescent="0.3">
      <c r="A2541" s="135" t="s">
        <v>4031</v>
      </c>
      <c r="B2541" s="135" t="s">
        <v>569</v>
      </c>
      <c r="C2541" s="135" t="s">
        <v>781</v>
      </c>
      <c r="D2541" s="135">
        <v>1</v>
      </c>
      <c r="E2541" s="343">
        <f t="shared" si="39"/>
        <v>0</v>
      </c>
    </row>
    <row r="2542" spans="1:5" ht="15.75" thickBot="1" x14ac:dyDescent="0.3">
      <c r="A2542" s="135" t="s">
        <v>723</v>
      </c>
      <c r="B2542" s="135" t="s">
        <v>569</v>
      </c>
      <c r="C2542" s="135" t="s">
        <v>781</v>
      </c>
      <c r="D2542" s="135">
        <v>1</v>
      </c>
      <c r="E2542" s="343">
        <f t="shared" si="39"/>
        <v>0</v>
      </c>
    </row>
    <row r="2543" spans="1:5" ht="15.75" thickBot="1" x14ac:dyDescent="0.3">
      <c r="A2543" s="135" t="s">
        <v>4030</v>
      </c>
      <c r="B2543" s="135" t="s">
        <v>569</v>
      </c>
      <c r="C2543" s="135" t="s">
        <v>781</v>
      </c>
      <c r="D2543" s="135">
        <v>1</v>
      </c>
      <c r="E2543" s="343">
        <f t="shared" si="39"/>
        <v>0</v>
      </c>
    </row>
    <row r="2544" spans="1:5" ht="15.75" thickBot="1" x14ac:dyDescent="0.3">
      <c r="A2544" s="135" t="s">
        <v>4029</v>
      </c>
      <c r="B2544" s="135" t="s">
        <v>568</v>
      </c>
      <c r="C2544" s="135" t="s">
        <v>781</v>
      </c>
      <c r="D2544" s="135">
        <v>1</v>
      </c>
      <c r="E2544" s="343">
        <f t="shared" si="39"/>
        <v>0</v>
      </c>
    </row>
    <row r="2545" spans="1:5" ht="15.75" thickBot="1" x14ac:dyDescent="0.3">
      <c r="A2545" s="135" t="s">
        <v>4028</v>
      </c>
      <c r="B2545" s="135" t="s">
        <v>569</v>
      </c>
      <c r="C2545" s="135" t="s">
        <v>781</v>
      </c>
      <c r="D2545" s="135">
        <v>1</v>
      </c>
      <c r="E2545" s="343">
        <f t="shared" si="39"/>
        <v>0</v>
      </c>
    </row>
    <row r="2546" spans="1:5" ht="15.75" thickBot="1" x14ac:dyDescent="0.3">
      <c r="A2546" s="135" t="s">
        <v>4027</v>
      </c>
      <c r="B2546" s="135" t="s">
        <v>569</v>
      </c>
      <c r="C2546" s="135" t="s">
        <v>781</v>
      </c>
      <c r="D2546" s="135">
        <v>1</v>
      </c>
      <c r="E2546" s="343">
        <f t="shared" si="39"/>
        <v>0</v>
      </c>
    </row>
    <row r="2547" spans="1:5" ht="15.75" thickBot="1" x14ac:dyDescent="0.3">
      <c r="A2547" s="135" t="s">
        <v>4026</v>
      </c>
      <c r="B2547" s="135" t="s">
        <v>569</v>
      </c>
      <c r="C2547" s="135" t="s">
        <v>781</v>
      </c>
      <c r="D2547" s="135">
        <v>1</v>
      </c>
      <c r="E2547" s="343">
        <f t="shared" si="39"/>
        <v>0</v>
      </c>
    </row>
    <row r="2548" spans="1:5" ht="15.75" thickBot="1" x14ac:dyDescent="0.3">
      <c r="A2548" s="135" t="s">
        <v>4025</v>
      </c>
      <c r="B2548" s="135" t="s">
        <v>569</v>
      </c>
      <c r="C2548" s="135" t="s">
        <v>781</v>
      </c>
      <c r="D2548" s="135">
        <v>1</v>
      </c>
      <c r="E2548" s="343">
        <f t="shared" si="39"/>
        <v>0</v>
      </c>
    </row>
    <row r="2549" spans="1:5" ht="15.75" thickBot="1" x14ac:dyDescent="0.3">
      <c r="A2549" s="135" t="s">
        <v>4024</v>
      </c>
      <c r="B2549" s="135" t="s">
        <v>569</v>
      </c>
      <c r="C2549" s="135" t="s">
        <v>781</v>
      </c>
      <c r="D2549" s="135">
        <v>1</v>
      </c>
      <c r="E2549" s="343">
        <f t="shared" si="39"/>
        <v>0</v>
      </c>
    </row>
    <row r="2550" spans="1:5" ht="15.75" thickBot="1" x14ac:dyDescent="0.3">
      <c r="A2550" s="135" t="s">
        <v>3989</v>
      </c>
      <c r="B2550" s="135" t="s">
        <v>491</v>
      </c>
      <c r="C2550" s="135" t="s">
        <v>781</v>
      </c>
      <c r="D2550" s="135">
        <v>1</v>
      </c>
      <c r="E2550" s="343">
        <f t="shared" si="39"/>
        <v>0</v>
      </c>
    </row>
    <row r="2551" spans="1:5" ht="15.75" thickBot="1" x14ac:dyDescent="0.3">
      <c r="A2551" s="135" t="s">
        <v>797</v>
      </c>
      <c r="B2551" s="135" t="s">
        <v>491</v>
      </c>
      <c r="C2551" s="135" t="s">
        <v>781</v>
      </c>
      <c r="D2551" s="135">
        <v>1</v>
      </c>
      <c r="E2551" s="343">
        <f t="shared" si="39"/>
        <v>0</v>
      </c>
    </row>
    <row r="2552" spans="1:5" ht="15.75" thickBot="1" x14ac:dyDescent="0.3">
      <c r="A2552" s="135" t="s">
        <v>4023</v>
      </c>
      <c r="B2552" s="135" t="s">
        <v>569</v>
      </c>
      <c r="C2552" s="135" t="s">
        <v>781</v>
      </c>
      <c r="D2552" s="135">
        <v>1</v>
      </c>
      <c r="E2552" s="343">
        <f t="shared" si="39"/>
        <v>0</v>
      </c>
    </row>
    <row r="2553" spans="1:5" ht="15.75" thickBot="1" x14ac:dyDescent="0.3">
      <c r="A2553" s="135" t="s">
        <v>4022</v>
      </c>
      <c r="B2553" s="135" t="s">
        <v>569</v>
      </c>
      <c r="C2553" s="135" t="s">
        <v>781</v>
      </c>
      <c r="D2553" s="135">
        <v>1</v>
      </c>
      <c r="E2553" s="343">
        <f t="shared" si="39"/>
        <v>0</v>
      </c>
    </row>
    <row r="2554" spans="1:5" ht="15.75" thickBot="1" x14ac:dyDescent="0.3">
      <c r="A2554" s="135" t="s">
        <v>4021</v>
      </c>
      <c r="B2554" s="135" t="s">
        <v>569</v>
      </c>
      <c r="C2554" s="135" t="s">
        <v>781</v>
      </c>
      <c r="D2554" s="135">
        <v>1</v>
      </c>
      <c r="E2554" s="343">
        <f t="shared" si="39"/>
        <v>0</v>
      </c>
    </row>
    <row r="2555" spans="1:5" ht="15.75" thickBot="1" x14ac:dyDescent="0.3">
      <c r="A2555" s="135" t="s">
        <v>4020</v>
      </c>
      <c r="B2555" s="135" t="s">
        <v>569</v>
      </c>
      <c r="C2555" s="135" t="s">
        <v>781</v>
      </c>
      <c r="D2555" s="135">
        <v>1</v>
      </c>
      <c r="E2555" s="343">
        <f t="shared" si="39"/>
        <v>0</v>
      </c>
    </row>
    <row r="2556" spans="1:5" ht="15.75" thickBot="1" x14ac:dyDescent="0.3">
      <c r="A2556" s="135" t="s">
        <v>2992</v>
      </c>
      <c r="B2556" s="135" t="s">
        <v>569</v>
      </c>
      <c r="C2556" s="135" t="s">
        <v>781</v>
      </c>
      <c r="D2556" s="135">
        <v>1</v>
      </c>
      <c r="E2556" s="343">
        <f t="shared" si="39"/>
        <v>0</v>
      </c>
    </row>
    <row r="2557" spans="1:5" ht="15.75" thickBot="1" x14ac:dyDescent="0.3">
      <c r="A2557" s="135" t="s">
        <v>987</v>
      </c>
      <c r="B2557" s="135" t="s">
        <v>569</v>
      </c>
      <c r="C2557" s="135" t="s">
        <v>781</v>
      </c>
      <c r="D2557" s="135">
        <v>1</v>
      </c>
      <c r="E2557" s="343">
        <f t="shared" si="39"/>
        <v>0</v>
      </c>
    </row>
    <row r="2558" spans="1:5" ht="15.75" thickBot="1" x14ac:dyDescent="0.3">
      <c r="A2558" s="135" t="s">
        <v>4019</v>
      </c>
      <c r="B2558" s="135" t="s">
        <v>565</v>
      </c>
      <c r="C2558" s="135" t="s">
        <v>781</v>
      </c>
      <c r="D2558" s="135">
        <v>1</v>
      </c>
      <c r="E2558" s="343">
        <f t="shared" si="39"/>
        <v>0</v>
      </c>
    </row>
    <row r="2559" spans="1:5" ht="15.75" thickBot="1" x14ac:dyDescent="0.3">
      <c r="A2559" s="135" t="s">
        <v>588</v>
      </c>
      <c r="B2559" s="135" t="s">
        <v>565</v>
      </c>
      <c r="C2559" s="135" t="s">
        <v>781</v>
      </c>
      <c r="D2559" s="135">
        <v>1</v>
      </c>
      <c r="E2559" s="343">
        <f t="shared" si="39"/>
        <v>0</v>
      </c>
    </row>
    <row r="2560" spans="1:5" ht="15.75" thickBot="1" x14ac:dyDescent="0.3">
      <c r="A2560" s="135" t="s">
        <v>4018</v>
      </c>
      <c r="B2560" s="135" t="s">
        <v>565</v>
      </c>
      <c r="C2560" s="135" t="s">
        <v>781</v>
      </c>
      <c r="D2560" s="135">
        <v>1</v>
      </c>
      <c r="E2560" s="343">
        <f t="shared" si="39"/>
        <v>0</v>
      </c>
    </row>
    <row r="2561" spans="1:5" ht="15.75" thickBot="1" x14ac:dyDescent="0.3">
      <c r="A2561" s="135" t="s">
        <v>2784</v>
      </c>
      <c r="B2561" s="135" t="s">
        <v>565</v>
      </c>
      <c r="C2561" s="135" t="s">
        <v>781</v>
      </c>
      <c r="D2561" s="135">
        <v>1</v>
      </c>
      <c r="E2561" s="343">
        <f t="shared" si="39"/>
        <v>0</v>
      </c>
    </row>
    <row r="2562" spans="1:5" ht="15.75" thickBot="1" x14ac:dyDescent="0.3">
      <c r="A2562" s="135" t="s">
        <v>839</v>
      </c>
      <c r="B2562" s="135" t="s">
        <v>565</v>
      </c>
      <c r="C2562" s="135" t="s">
        <v>781</v>
      </c>
      <c r="D2562" s="135">
        <v>1</v>
      </c>
      <c r="E2562" s="343">
        <f t="shared" si="39"/>
        <v>0</v>
      </c>
    </row>
    <row r="2563" spans="1:5" ht="15.75" thickBot="1" x14ac:dyDescent="0.3">
      <c r="A2563" s="135" t="s">
        <v>4017</v>
      </c>
      <c r="B2563" s="135" t="s">
        <v>565</v>
      </c>
      <c r="C2563" s="135" t="s">
        <v>781</v>
      </c>
      <c r="D2563" s="135">
        <v>1</v>
      </c>
      <c r="E2563" s="343">
        <f t="shared" si="39"/>
        <v>0</v>
      </c>
    </row>
    <row r="2564" spans="1:5" ht="15.75" thickBot="1" x14ac:dyDescent="0.3">
      <c r="A2564" s="135" t="s">
        <v>1398</v>
      </c>
      <c r="B2564" s="135" t="s">
        <v>565</v>
      </c>
      <c r="C2564" s="135" t="s">
        <v>781</v>
      </c>
      <c r="D2564" s="135">
        <v>1</v>
      </c>
      <c r="E2564" s="343">
        <f t="shared" si="39"/>
        <v>0</v>
      </c>
    </row>
    <row r="2565" spans="1:5" ht="15.75" thickBot="1" x14ac:dyDescent="0.3">
      <c r="A2565" s="135" t="s">
        <v>4016</v>
      </c>
      <c r="B2565" s="135" t="s">
        <v>565</v>
      </c>
      <c r="C2565" s="135" t="s">
        <v>781</v>
      </c>
      <c r="D2565" s="135">
        <v>1</v>
      </c>
      <c r="E2565" s="343">
        <f t="shared" si="39"/>
        <v>0</v>
      </c>
    </row>
    <row r="2566" spans="1:5" ht="15.75" thickBot="1" x14ac:dyDescent="0.3">
      <c r="A2566" s="135" t="s">
        <v>1815</v>
      </c>
      <c r="B2566" s="135" t="s">
        <v>565</v>
      </c>
      <c r="C2566" s="135" t="s">
        <v>781</v>
      </c>
      <c r="D2566" s="135">
        <v>1</v>
      </c>
      <c r="E2566" s="343">
        <f t="shared" si="39"/>
        <v>0</v>
      </c>
    </row>
    <row r="2567" spans="1:5" ht="15.75" thickBot="1" x14ac:dyDescent="0.3">
      <c r="A2567" s="135" t="s">
        <v>4015</v>
      </c>
      <c r="B2567" s="135" t="s">
        <v>565</v>
      </c>
      <c r="C2567" s="135" t="s">
        <v>781</v>
      </c>
      <c r="D2567" s="135">
        <v>1</v>
      </c>
      <c r="E2567" s="343">
        <f t="shared" ref="E2567:E2630" si="40">_xlfn.PERCENTRANK.INC(D$5:D$3125,D2567)</f>
        <v>0</v>
      </c>
    </row>
    <row r="2568" spans="1:5" ht="15.75" thickBot="1" x14ac:dyDescent="0.3">
      <c r="A2568" s="135" t="s">
        <v>4014</v>
      </c>
      <c r="B2568" s="135" t="s">
        <v>565</v>
      </c>
      <c r="C2568" s="135" t="s">
        <v>781</v>
      </c>
      <c r="D2568" s="135">
        <v>1</v>
      </c>
      <c r="E2568" s="343">
        <f t="shared" si="40"/>
        <v>0</v>
      </c>
    </row>
    <row r="2569" spans="1:5" ht="15.75" thickBot="1" x14ac:dyDescent="0.3">
      <c r="A2569" s="135" t="s">
        <v>953</v>
      </c>
      <c r="B2569" s="135" t="s">
        <v>565</v>
      </c>
      <c r="C2569" s="135" t="s">
        <v>781</v>
      </c>
      <c r="D2569" s="135">
        <v>1</v>
      </c>
      <c r="E2569" s="343">
        <f t="shared" si="40"/>
        <v>0</v>
      </c>
    </row>
    <row r="2570" spans="1:5" ht="15.75" thickBot="1" x14ac:dyDescent="0.3">
      <c r="A2570" s="135" t="s">
        <v>1676</v>
      </c>
      <c r="B2570" s="135" t="s">
        <v>565</v>
      </c>
      <c r="C2570" s="135" t="s">
        <v>781</v>
      </c>
      <c r="D2570" s="135">
        <v>1</v>
      </c>
      <c r="E2570" s="343">
        <f t="shared" si="40"/>
        <v>0</v>
      </c>
    </row>
    <row r="2571" spans="1:5" ht="15.75" thickBot="1" x14ac:dyDescent="0.3">
      <c r="A2571" s="135" t="s">
        <v>4013</v>
      </c>
      <c r="B2571" s="135" t="s">
        <v>631</v>
      </c>
      <c r="C2571" s="135" t="s">
        <v>781</v>
      </c>
      <c r="D2571" s="135">
        <v>1</v>
      </c>
      <c r="E2571" s="343">
        <f t="shared" si="40"/>
        <v>0</v>
      </c>
    </row>
    <row r="2572" spans="1:5" ht="15.75" thickBot="1" x14ac:dyDescent="0.3">
      <c r="A2572" s="135" t="s">
        <v>4012</v>
      </c>
      <c r="B2572" s="135" t="s">
        <v>631</v>
      </c>
      <c r="C2572" s="135" t="s">
        <v>781</v>
      </c>
      <c r="D2572" s="135">
        <v>1</v>
      </c>
      <c r="E2572" s="343">
        <f t="shared" si="40"/>
        <v>0</v>
      </c>
    </row>
    <row r="2573" spans="1:5" ht="15.75" thickBot="1" x14ac:dyDescent="0.3">
      <c r="A2573" s="135" t="s">
        <v>2195</v>
      </c>
      <c r="B2573" s="135" t="s">
        <v>631</v>
      </c>
      <c r="C2573" s="135" t="s">
        <v>781</v>
      </c>
      <c r="D2573" s="135">
        <v>1</v>
      </c>
      <c r="E2573" s="343">
        <f t="shared" si="40"/>
        <v>0</v>
      </c>
    </row>
    <row r="2574" spans="1:5" ht="15.75" thickBot="1" x14ac:dyDescent="0.3">
      <c r="A2574" s="135" t="s">
        <v>2074</v>
      </c>
      <c r="B2574" s="135" t="s">
        <v>631</v>
      </c>
      <c r="C2574" s="135" t="s">
        <v>781</v>
      </c>
      <c r="D2574" s="135">
        <v>1</v>
      </c>
      <c r="E2574" s="343">
        <f t="shared" si="40"/>
        <v>0</v>
      </c>
    </row>
    <row r="2575" spans="1:5" ht="15.75" thickBot="1" x14ac:dyDescent="0.3">
      <c r="A2575" s="135" t="s">
        <v>2217</v>
      </c>
      <c r="B2575" s="135" t="s">
        <v>631</v>
      </c>
      <c r="C2575" s="135" t="s">
        <v>781</v>
      </c>
      <c r="D2575" s="135">
        <v>1</v>
      </c>
      <c r="E2575" s="343">
        <f t="shared" si="40"/>
        <v>0</v>
      </c>
    </row>
    <row r="2576" spans="1:5" ht="15.75" thickBot="1" x14ac:dyDescent="0.3">
      <c r="A2576" s="135" t="s">
        <v>4011</v>
      </c>
      <c r="B2576" s="135" t="s">
        <v>631</v>
      </c>
      <c r="C2576" s="135" t="s">
        <v>781</v>
      </c>
      <c r="D2576" s="135">
        <v>1</v>
      </c>
      <c r="E2576" s="343">
        <f t="shared" si="40"/>
        <v>0</v>
      </c>
    </row>
    <row r="2577" spans="1:5" ht="15.75" thickBot="1" x14ac:dyDescent="0.3">
      <c r="A2577" s="135" t="s">
        <v>4010</v>
      </c>
      <c r="B2577" s="135" t="s">
        <v>631</v>
      </c>
      <c r="C2577" s="135" t="s">
        <v>781</v>
      </c>
      <c r="D2577" s="135">
        <v>1</v>
      </c>
      <c r="E2577" s="343">
        <f t="shared" si="40"/>
        <v>0</v>
      </c>
    </row>
    <row r="2578" spans="1:5" ht="15.75" thickBot="1" x14ac:dyDescent="0.3">
      <c r="A2578" s="135" t="s">
        <v>4009</v>
      </c>
      <c r="B2578" s="135" t="s">
        <v>631</v>
      </c>
      <c r="C2578" s="135" t="s">
        <v>781</v>
      </c>
      <c r="D2578" s="135">
        <v>1</v>
      </c>
      <c r="E2578" s="343">
        <f t="shared" si="40"/>
        <v>0</v>
      </c>
    </row>
    <row r="2579" spans="1:5" ht="15.75" thickBot="1" x14ac:dyDescent="0.3">
      <c r="A2579" s="135" t="s">
        <v>4008</v>
      </c>
      <c r="B2579" s="135" t="s">
        <v>631</v>
      </c>
      <c r="C2579" s="135" t="s">
        <v>781</v>
      </c>
      <c r="D2579" s="135">
        <v>1</v>
      </c>
      <c r="E2579" s="343">
        <f t="shared" si="40"/>
        <v>0</v>
      </c>
    </row>
    <row r="2580" spans="1:5" ht="15.75" thickBot="1" x14ac:dyDescent="0.3">
      <c r="A2580" s="135" t="s">
        <v>1832</v>
      </c>
      <c r="B2580" s="135" t="s">
        <v>631</v>
      </c>
      <c r="C2580" s="135" t="s">
        <v>781</v>
      </c>
      <c r="D2580" s="135">
        <v>1</v>
      </c>
      <c r="E2580" s="343">
        <f t="shared" si="40"/>
        <v>0</v>
      </c>
    </row>
    <row r="2581" spans="1:5" ht="15.75" thickBot="1" x14ac:dyDescent="0.3">
      <c r="A2581" s="135" t="s">
        <v>4007</v>
      </c>
      <c r="B2581" s="135" t="s">
        <v>631</v>
      </c>
      <c r="C2581" s="135" t="s">
        <v>781</v>
      </c>
      <c r="D2581" s="135">
        <v>1</v>
      </c>
      <c r="E2581" s="343">
        <f t="shared" si="40"/>
        <v>0</v>
      </c>
    </row>
    <row r="2582" spans="1:5" ht="15.75" thickBot="1" x14ac:dyDescent="0.3">
      <c r="A2582" s="135" t="s">
        <v>4006</v>
      </c>
      <c r="B2582" s="135" t="s">
        <v>631</v>
      </c>
      <c r="C2582" s="135" t="s">
        <v>781</v>
      </c>
      <c r="D2582" s="135">
        <v>1</v>
      </c>
      <c r="E2582" s="343">
        <f t="shared" si="40"/>
        <v>0</v>
      </c>
    </row>
    <row r="2583" spans="1:5" ht="15.75" thickBot="1" x14ac:dyDescent="0.3">
      <c r="A2583" s="135" t="s">
        <v>4005</v>
      </c>
      <c r="B2583" s="135" t="s">
        <v>631</v>
      </c>
      <c r="C2583" s="135" t="s">
        <v>781</v>
      </c>
      <c r="D2583" s="135">
        <v>1</v>
      </c>
      <c r="E2583" s="343">
        <f t="shared" si="40"/>
        <v>0</v>
      </c>
    </row>
    <row r="2584" spans="1:5" ht="15.75" thickBot="1" x14ac:dyDescent="0.3">
      <c r="A2584" s="135" t="s">
        <v>4004</v>
      </c>
      <c r="B2584" s="135" t="s">
        <v>781</v>
      </c>
      <c r="C2584" s="135" t="s">
        <v>781</v>
      </c>
      <c r="D2584" s="135">
        <v>1</v>
      </c>
      <c r="E2584" s="343">
        <f t="shared" si="40"/>
        <v>0</v>
      </c>
    </row>
    <row r="2585" spans="1:5" ht="15.75" thickBot="1" x14ac:dyDescent="0.3">
      <c r="A2585" s="135" t="s">
        <v>4003</v>
      </c>
      <c r="B2585" s="135" t="s">
        <v>63</v>
      </c>
      <c r="C2585" s="135" t="s">
        <v>781</v>
      </c>
      <c r="D2585" s="135">
        <v>1</v>
      </c>
      <c r="E2585" s="343">
        <f t="shared" si="40"/>
        <v>0</v>
      </c>
    </row>
    <row r="2586" spans="1:5" ht="15.75" thickBot="1" x14ac:dyDescent="0.3">
      <c r="A2586" s="135" t="s">
        <v>3292</v>
      </c>
      <c r="B2586" s="135" t="s">
        <v>63</v>
      </c>
      <c r="C2586" s="135" t="s">
        <v>781</v>
      </c>
      <c r="D2586" s="135">
        <v>1</v>
      </c>
      <c r="E2586" s="343">
        <f t="shared" si="40"/>
        <v>0</v>
      </c>
    </row>
    <row r="2587" spans="1:5" ht="15.75" thickBot="1" x14ac:dyDescent="0.3">
      <c r="A2587" s="135" t="s">
        <v>4002</v>
      </c>
      <c r="B2587" s="135" t="s">
        <v>781</v>
      </c>
      <c r="C2587" s="135" t="s">
        <v>781</v>
      </c>
      <c r="D2587" s="135">
        <v>1</v>
      </c>
      <c r="E2587" s="343">
        <f t="shared" si="40"/>
        <v>0</v>
      </c>
    </row>
    <row r="2588" spans="1:5" ht="15.75" thickBot="1" x14ac:dyDescent="0.3">
      <c r="A2588" s="135" t="s">
        <v>4001</v>
      </c>
      <c r="B2588" s="135" t="s">
        <v>63</v>
      </c>
      <c r="C2588" s="135" t="s">
        <v>781</v>
      </c>
      <c r="D2588" s="135">
        <v>1</v>
      </c>
      <c r="E2588" s="343">
        <f t="shared" si="40"/>
        <v>0</v>
      </c>
    </row>
    <row r="2589" spans="1:5" ht="15.75" thickBot="1" x14ac:dyDescent="0.3">
      <c r="A2589" s="135" t="s">
        <v>4000</v>
      </c>
      <c r="B2589" s="135" t="s">
        <v>781</v>
      </c>
      <c r="C2589" s="135" t="s">
        <v>781</v>
      </c>
      <c r="D2589" s="135">
        <v>1</v>
      </c>
      <c r="E2589" s="343">
        <f t="shared" si="40"/>
        <v>0</v>
      </c>
    </row>
    <row r="2590" spans="1:5" ht="15.75" thickBot="1" x14ac:dyDescent="0.3">
      <c r="A2590" s="135" t="s">
        <v>3999</v>
      </c>
      <c r="B2590" s="135" t="s">
        <v>781</v>
      </c>
      <c r="C2590" s="135" t="s">
        <v>781</v>
      </c>
      <c r="D2590" s="135">
        <v>1</v>
      </c>
      <c r="E2590" s="343">
        <f t="shared" si="40"/>
        <v>0</v>
      </c>
    </row>
    <row r="2591" spans="1:5" ht="15.75" thickBot="1" x14ac:dyDescent="0.3">
      <c r="A2591" s="135" t="s">
        <v>684</v>
      </c>
      <c r="B2591" s="135" t="s">
        <v>1067</v>
      </c>
      <c r="C2591" s="135" t="s">
        <v>781</v>
      </c>
      <c r="D2591" s="135">
        <v>1</v>
      </c>
      <c r="E2591" s="343">
        <f t="shared" si="40"/>
        <v>0</v>
      </c>
    </row>
    <row r="2592" spans="1:5" ht="15.75" thickBot="1" x14ac:dyDescent="0.3">
      <c r="A2592" s="135" t="s">
        <v>954</v>
      </c>
      <c r="B2592" s="135" t="s">
        <v>1067</v>
      </c>
      <c r="C2592" s="135" t="s">
        <v>781</v>
      </c>
      <c r="D2592" s="135">
        <v>1</v>
      </c>
      <c r="E2592" s="343">
        <f t="shared" si="40"/>
        <v>0</v>
      </c>
    </row>
    <row r="2593" spans="1:5" ht="15.75" thickBot="1" x14ac:dyDescent="0.3">
      <c r="A2593" s="135" t="s">
        <v>3998</v>
      </c>
      <c r="B2593" s="135" t="s">
        <v>1067</v>
      </c>
      <c r="C2593" s="135" t="s">
        <v>781</v>
      </c>
      <c r="D2593" s="135">
        <v>1</v>
      </c>
      <c r="E2593" s="343">
        <f t="shared" si="40"/>
        <v>0</v>
      </c>
    </row>
    <row r="2594" spans="1:5" ht="15.75" thickBot="1" x14ac:dyDescent="0.3">
      <c r="A2594" s="135" t="s">
        <v>1215</v>
      </c>
      <c r="B2594" s="135" t="s">
        <v>1067</v>
      </c>
      <c r="C2594" s="135" t="s">
        <v>781</v>
      </c>
      <c r="D2594" s="135">
        <v>1</v>
      </c>
      <c r="E2594" s="343">
        <f t="shared" si="40"/>
        <v>0</v>
      </c>
    </row>
    <row r="2595" spans="1:5" ht="15.75" thickBot="1" x14ac:dyDescent="0.3">
      <c r="A2595" s="135" t="s">
        <v>1215</v>
      </c>
      <c r="B2595" s="135" t="s">
        <v>1067</v>
      </c>
      <c r="C2595" s="135" t="s">
        <v>781</v>
      </c>
      <c r="D2595" s="135">
        <v>1</v>
      </c>
      <c r="E2595" s="343">
        <f t="shared" si="40"/>
        <v>0</v>
      </c>
    </row>
    <row r="2596" spans="1:5" ht="15.75" thickBot="1" x14ac:dyDescent="0.3">
      <c r="A2596" s="135" t="s">
        <v>3997</v>
      </c>
      <c r="B2596" s="135" t="s">
        <v>1067</v>
      </c>
      <c r="C2596" s="135" t="s">
        <v>781</v>
      </c>
      <c r="D2596" s="135">
        <v>1</v>
      </c>
      <c r="E2596" s="343">
        <f t="shared" si="40"/>
        <v>0</v>
      </c>
    </row>
    <row r="2597" spans="1:5" ht="15.75" thickBot="1" x14ac:dyDescent="0.3">
      <c r="A2597" s="135" t="s">
        <v>953</v>
      </c>
      <c r="B2597" s="135" t="s">
        <v>675</v>
      </c>
      <c r="C2597" s="135" t="s">
        <v>781</v>
      </c>
      <c r="D2597" s="135">
        <v>1</v>
      </c>
      <c r="E2597" s="343">
        <f t="shared" si="40"/>
        <v>0</v>
      </c>
    </row>
    <row r="2598" spans="1:5" ht="15.75" thickBot="1" x14ac:dyDescent="0.3">
      <c r="A2598" s="135" t="s">
        <v>3996</v>
      </c>
      <c r="B2598" s="135" t="s">
        <v>675</v>
      </c>
      <c r="C2598" s="135" t="s">
        <v>781</v>
      </c>
      <c r="D2598" s="135">
        <v>1</v>
      </c>
      <c r="E2598" s="343">
        <f t="shared" si="40"/>
        <v>0</v>
      </c>
    </row>
    <row r="2599" spans="1:5" ht="15.75" thickBot="1" x14ac:dyDescent="0.3">
      <c r="A2599" s="135" t="s">
        <v>3995</v>
      </c>
      <c r="B2599" s="135" t="s">
        <v>675</v>
      </c>
      <c r="C2599" s="135" t="s">
        <v>781</v>
      </c>
      <c r="D2599" s="135">
        <v>1</v>
      </c>
      <c r="E2599" s="343">
        <f t="shared" si="40"/>
        <v>0</v>
      </c>
    </row>
    <row r="2600" spans="1:5" ht="15.75" thickBot="1" x14ac:dyDescent="0.3">
      <c r="A2600" s="135" t="s">
        <v>3994</v>
      </c>
      <c r="B2600" s="135" t="s">
        <v>781</v>
      </c>
      <c r="C2600" s="135" t="s">
        <v>781</v>
      </c>
      <c r="D2600" s="135">
        <v>1</v>
      </c>
      <c r="E2600" s="343">
        <f t="shared" si="40"/>
        <v>0</v>
      </c>
    </row>
    <row r="2601" spans="1:5" ht="15.75" thickBot="1" x14ac:dyDescent="0.3">
      <c r="A2601" s="135" t="s">
        <v>3993</v>
      </c>
      <c r="B2601" s="135" t="s">
        <v>566</v>
      </c>
      <c r="C2601" s="135" t="s">
        <v>3992</v>
      </c>
      <c r="D2601" s="135">
        <v>1</v>
      </c>
      <c r="E2601" s="343">
        <f t="shared" si="40"/>
        <v>0</v>
      </c>
    </row>
    <row r="2602" spans="1:5" ht="15.75" thickBot="1" x14ac:dyDescent="0.3">
      <c r="A2602" s="135" t="s">
        <v>2401</v>
      </c>
      <c r="B2602" s="135" t="s">
        <v>688</v>
      </c>
      <c r="C2602" s="135" t="s">
        <v>781</v>
      </c>
      <c r="D2602" s="135">
        <v>1</v>
      </c>
      <c r="E2602" s="343">
        <f t="shared" si="40"/>
        <v>0</v>
      </c>
    </row>
    <row r="2603" spans="1:5" ht="15.75" thickBot="1" x14ac:dyDescent="0.3">
      <c r="A2603" s="135" t="s">
        <v>2997</v>
      </c>
      <c r="B2603" s="135" t="s">
        <v>688</v>
      </c>
      <c r="C2603" s="135" t="s">
        <v>781</v>
      </c>
      <c r="D2603" s="135">
        <v>1</v>
      </c>
      <c r="E2603" s="343">
        <f t="shared" si="40"/>
        <v>0</v>
      </c>
    </row>
    <row r="2604" spans="1:5" ht="15.75" thickBot="1" x14ac:dyDescent="0.3">
      <c r="A2604" s="135" t="s">
        <v>3991</v>
      </c>
      <c r="B2604" s="135" t="s">
        <v>781</v>
      </c>
      <c r="C2604" s="135" t="s">
        <v>781</v>
      </c>
      <c r="D2604" s="135">
        <v>1</v>
      </c>
      <c r="E2604" s="343">
        <f t="shared" si="40"/>
        <v>0</v>
      </c>
    </row>
    <row r="2605" spans="1:5" ht="15.75" thickBot="1" x14ac:dyDescent="0.3">
      <c r="A2605" s="135" t="s">
        <v>3990</v>
      </c>
      <c r="B2605" s="135" t="s">
        <v>781</v>
      </c>
      <c r="C2605" s="135" t="s">
        <v>781</v>
      </c>
      <c r="D2605" s="135">
        <v>1</v>
      </c>
      <c r="E2605" s="343">
        <f t="shared" si="40"/>
        <v>0</v>
      </c>
    </row>
    <row r="2606" spans="1:5" ht="15.75" thickBot="1" x14ac:dyDescent="0.3">
      <c r="A2606" s="135" t="s">
        <v>3888</v>
      </c>
      <c r="B2606" s="135" t="s">
        <v>688</v>
      </c>
      <c r="C2606" s="135" t="s">
        <v>781</v>
      </c>
      <c r="D2606" s="135">
        <v>1</v>
      </c>
      <c r="E2606" s="343">
        <f t="shared" si="40"/>
        <v>0</v>
      </c>
    </row>
    <row r="2607" spans="1:5" ht="15.75" thickBot="1" x14ac:dyDescent="0.3">
      <c r="A2607" s="135" t="s">
        <v>3989</v>
      </c>
      <c r="B2607" s="135" t="s">
        <v>688</v>
      </c>
      <c r="C2607" s="135" t="s">
        <v>781</v>
      </c>
      <c r="D2607" s="135">
        <v>1</v>
      </c>
      <c r="E2607" s="343">
        <f t="shared" si="40"/>
        <v>0</v>
      </c>
    </row>
    <row r="2608" spans="1:5" ht="15.75" thickBot="1" x14ac:dyDescent="0.3">
      <c r="A2608" s="135" t="s">
        <v>2924</v>
      </c>
      <c r="B2608" s="135" t="s">
        <v>688</v>
      </c>
      <c r="C2608" s="135" t="s">
        <v>781</v>
      </c>
      <c r="D2608" s="135">
        <v>1</v>
      </c>
      <c r="E2608" s="343">
        <f t="shared" si="40"/>
        <v>0</v>
      </c>
    </row>
    <row r="2609" spans="1:5" ht="15.75" thickBot="1" x14ac:dyDescent="0.3">
      <c r="A2609" s="135" t="s">
        <v>3988</v>
      </c>
      <c r="B2609" s="135" t="s">
        <v>781</v>
      </c>
      <c r="C2609" s="135" t="s">
        <v>781</v>
      </c>
      <c r="D2609" s="135">
        <v>1</v>
      </c>
      <c r="E2609" s="343">
        <f t="shared" si="40"/>
        <v>0</v>
      </c>
    </row>
    <row r="2610" spans="1:5" ht="15.75" thickBot="1" x14ac:dyDescent="0.3">
      <c r="A2610" s="135" t="s">
        <v>3987</v>
      </c>
      <c r="B2610" s="135" t="s">
        <v>781</v>
      </c>
      <c r="C2610" s="135" t="s">
        <v>781</v>
      </c>
      <c r="D2610" s="135">
        <v>1</v>
      </c>
      <c r="E2610" s="343">
        <f t="shared" si="40"/>
        <v>0</v>
      </c>
    </row>
    <row r="2611" spans="1:5" ht="15.75" thickBot="1" x14ac:dyDescent="0.3">
      <c r="A2611" s="135" t="s">
        <v>3986</v>
      </c>
      <c r="B2611" s="135" t="s">
        <v>781</v>
      </c>
      <c r="C2611" s="135" t="s">
        <v>781</v>
      </c>
      <c r="D2611" s="135">
        <v>1</v>
      </c>
      <c r="E2611" s="343">
        <f t="shared" si="40"/>
        <v>0</v>
      </c>
    </row>
    <row r="2612" spans="1:5" ht="15.75" thickBot="1" x14ac:dyDescent="0.3">
      <c r="A2612" s="135" t="s">
        <v>720</v>
      </c>
      <c r="B2612" s="135" t="s">
        <v>634</v>
      </c>
      <c r="C2612" s="135" t="s">
        <v>781</v>
      </c>
      <c r="D2612" s="135">
        <v>1</v>
      </c>
      <c r="E2612" s="343">
        <f t="shared" si="40"/>
        <v>0</v>
      </c>
    </row>
    <row r="2613" spans="1:5" ht="15.75" thickBot="1" x14ac:dyDescent="0.3">
      <c r="A2613" s="135" t="s">
        <v>811</v>
      </c>
      <c r="B2613" s="135" t="s">
        <v>746</v>
      </c>
      <c r="C2613" s="135" t="s">
        <v>781</v>
      </c>
      <c r="D2613" s="135">
        <v>1</v>
      </c>
      <c r="E2613" s="343">
        <f t="shared" si="40"/>
        <v>0</v>
      </c>
    </row>
    <row r="2614" spans="1:5" ht="15.75" thickBot="1" x14ac:dyDescent="0.3">
      <c r="A2614" s="135" t="s">
        <v>3985</v>
      </c>
      <c r="B2614" s="135" t="s">
        <v>781</v>
      </c>
      <c r="C2614" s="135" t="s">
        <v>781</v>
      </c>
      <c r="D2614" s="135">
        <v>1</v>
      </c>
      <c r="E2614" s="343">
        <f t="shared" si="40"/>
        <v>0</v>
      </c>
    </row>
    <row r="2615" spans="1:5" ht="15.75" thickBot="1" x14ac:dyDescent="0.3">
      <c r="A2615" s="135" t="s">
        <v>3984</v>
      </c>
      <c r="B2615" s="135" t="s">
        <v>781</v>
      </c>
      <c r="C2615" s="135" t="s">
        <v>781</v>
      </c>
      <c r="D2615" s="135">
        <v>1</v>
      </c>
      <c r="E2615" s="343">
        <f t="shared" si="40"/>
        <v>0</v>
      </c>
    </row>
    <row r="2616" spans="1:5" ht="15.75" thickBot="1" x14ac:dyDescent="0.3">
      <c r="A2616" s="135" t="s">
        <v>3983</v>
      </c>
      <c r="B2616" s="135" t="s">
        <v>781</v>
      </c>
      <c r="C2616" s="135" t="s">
        <v>781</v>
      </c>
      <c r="D2616" s="135">
        <v>1</v>
      </c>
      <c r="E2616" s="343">
        <f t="shared" si="40"/>
        <v>0</v>
      </c>
    </row>
    <row r="2617" spans="1:5" ht="15.75" thickBot="1" x14ac:dyDescent="0.3">
      <c r="A2617" s="135" t="s">
        <v>3276</v>
      </c>
      <c r="B2617" s="135" t="s">
        <v>566</v>
      </c>
      <c r="C2617" s="135" t="s">
        <v>781</v>
      </c>
      <c r="D2617" s="135">
        <v>1</v>
      </c>
      <c r="E2617" s="343">
        <f t="shared" si="40"/>
        <v>0</v>
      </c>
    </row>
    <row r="2618" spans="1:5" ht="15.75" thickBot="1" x14ac:dyDescent="0.3">
      <c r="A2618" s="135" t="s">
        <v>3982</v>
      </c>
      <c r="B2618" s="135" t="s">
        <v>781</v>
      </c>
      <c r="C2618" s="135" t="s">
        <v>781</v>
      </c>
      <c r="D2618" s="135">
        <v>1</v>
      </c>
      <c r="E2618" s="343">
        <f t="shared" si="40"/>
        <v>0</v>
      </c>
    </row>
    <row r="2619" spans="1:5" ht="15.75" thickBot="1" x14ac:dyDescent="0.3">
      <c r="A2619" s="135" t="s">
        <v>1671</v>
      </c>
      <c r="B2619" s="135" t="s">
        <v>566</v>
      </c>
      <c r="C2619" s="135" t="s">
        <v>781</v>
      </c>
      <c r="D2619" s="135">
        <v>1</v>
      </c>
      <c r="E2619" s="343">
        <f t="shared" si="40"/>
        <v>0</v>
      </c>
    </row>
    <row r="2620" spans="1:5" ht="15.75" thickBot="1" x14ac:dyDescent="0.3">
      <c r="A2620" s="135" t="s">
        <v>940</v>
      </c>
      <c r="B2620" s="135" t="s">
        <v>690</v>
      </c>
      <c r="C2620" s="135" t="s">
        <v>781</v>
      </c>
      <c r="D2620" s="135">
        <v>1</v>
      </c>
      <c r="E2620" s="343">
        <f t="shared" si="40"/>
        <v>0</v>
      </c>
    </row>
    <row r="2621" spans="1:5" ht="15.75" thickBot="1" x14ac:dyDescent="0.3">
      <c r="A2621" s="135" t="s">
        <v>3981</v>
      </c>
      <c r="B2621" s="135" t="s">
        <v>781</v>
      </c>
      <c r="C2621" s="135" t="s">
        <v>781</v>
      </c>
      <c r="D2621" s="135">
        <v>1</v>
      </c>
      <c r="E2621" s="343">
        <f t="shared" si="40"/>
        <v>0</v>
      </c>
    </row>
    <row r="2622" spans="1:5" ht="15.75" thickBot="1" x14ac:dyDescent="0.3">
      <c r="A2622" s="135" t="s">
        <v>3980</v>
      </c>
      <c r="B2622" s="135" t="s">
        <v>627</v>
      </c>
      <c r="C2622" s="135" t="s">
        <v>781</v>
      </c>
      <c r="D2622" s="135">
        <v>1</v>
      </c>
      <c r="E2622" s="343">
        <f t="shared" si="40"/>
        <v>0</v>
      </c>
    </row>
    <row r="2623" spans="1:5" ht="15.75" thickBot="1" x14ac:dyDescent="0.3">
      <c r="A2623" s="135" t="s">
        <v>1358</v>
      </c>
      <c r="B2623" s="135" t="s">
        <v>627</v>
      </c>
      <c r="C2623" s="135" t="s">
        <v>781</v>
      </c>
      <c r="D2623" s="135">
        <v>1</v>
      </c>
      <c r="E2623" s="343">
        <f t="shared" si="40"/>
        <v>0</v>
      </c>
    </row>
    <row r="2624" spans="1:5" ht="15.75" thickBot="1" x14ac:dyDescent="0.3">
      <c r="A2624" s="135" t="s">
        <v>3979</v>
      </c>
      <c r="B2624" s="135" t="s">
        <v>781</v>
      </c>
      <c r="C2624" s="135" t="s">
        <v>781</v>
      </c>
      <c r="D2624" s="135">
        <v>1</v>
      </c>
      <c r="E2624" s="343">
        <f t="shared" si="40"/>
        <v>0</v>
      </c>
    </row>
    <row r="2625" spans="1:5" ht="15.75" thickBot="1" x14ac:dyDescent="0.3">
      <c r="A2625" s="135" t="s">
        <v>3713</v>
      </c>
      <c r="B2625" s="135" t="s">
        <v>627</v>
      </c>
      <c r="C2625" s="135" t="s">
        <v>781</v>
      </c>
      <c r="D2625" s="135">
        <v>1</v>
      </c>
      <c r="E2625" s="343">
        <f t="shared" si="40"/>
        <v>0</v>
      </c>
    </row>
    <row r="2626" spans="1:5" ht="15.75" thickBot="1" x14ac:dyDescent="0.3">
      <c r="A2626" s="135" t="s">
        <v>3978</v>
      </c>
      <c r="B2626" s="135" t="s">
        <v>781</v>
      </c>
      <c r="C2626" s="135" t="s">
        <v>781</v>
      </c>
      <c r="D2626" s="135">
        <v>1</v>
      </c>
      <c r="E2626" s="343">
        <f t="shared" si="40"/>
        <v>0</v>
      </c>
    </row>
    <row r="2627" spans="1:5" ht="15.75" thickBot="1" x14ac:dyDescent="0.3">
      <c r="A2627" s="135" t="s">
        <v>3977</v>
      </c>
      <c r="B2627" s="135" t="s">
        <v>781</v>
      </c>
      <c r="C2627" s="135" t="s">
        <v>781</v>
      </c>
      <c r="D2627" s="135">
        <v>1</v>
      </c>
      <c r="E2627" s="343">
        <f t="shared" si="40"/>
        <v>0</v>
      </c>
    </row>
    <row r="2628" spans="1:5" ht="15.75" thickBot="1" x14ac:dyDescent="0.3">
      <c r="A2628" s="135" t="s">
        <v>3976</v>
      </c>
      <c r="B2628" s="135" t="s">
        <v>781</v>
      </c>
      <c r="C2628" s="135" t="s">
        <v>781</v>
      </c>
      <c r="D2628" s="135">
        <v>1</v>
      </c>
      <c r="E2628" s="343">
        <f t="shared" si="40"/>
        <v>0</v>
      </c>
    </row>
    <row r="2629" spans="1:5" ht="15.75" thickBot="1" x14ac:dyDescent="0.3">
      <c r="A2629" s="135" t="s">
        <v>3975</v>
      </c>
      <c r="B2629" s="135" t="s">
        <v>781</v>
      </c>
      <c r="C2629" s="135" t="s">
        <v>781</v>
      </c>
      <c r="D2629" s="135">
        <v>1</v>
      </c>
      <c r="E2629" s="343">
        <f t="shared" si="40"/>
        <v>0</v>
      </c>
    </row>
    <row r="2630" spans="1:5" ht="15.75" thickBot="1" x14ac:dyDescent="0.3">
      <c r="A2630" s="135" t="s">
        <v>1398</v>
      </c>
      <c r="B2630" s="135" t="s">
        <v>627</v>
      </c>
      <c r="C2630" s="135" t="s">
        <v>781</v>
      </c>
      <c r="D2630" s="135">
        <v>1</v>
      </c>
      <c r="E2630" s="343">
        <f t="shared" si="40"/>
        <v>0</v>
      </c>
    </row>
    <row r="2631" spans="1:5" ht="15.75" thickBot="1" x14ac:dyDescent="0.3">
      <c r="A2631" s="135" t="s">
        <v>3974</v>
      </c>
      <c r="B2631" s="135" t="s">
        <v>781</v>
      </c>
      <c r="C2631" s="135" t="s">
        <v>781</v>
      </c>
      <c r="D2631" s="135">
        <v>1</v>
      </c>
      <c r="E2631" s="343">
        <f t="shared" ref="E2631:E2694" si="41">_xlfn.PERCENTRANK.INC(D$5:D$3125,D2631)</f>
        <v>0</v>
      </c>
    </row>
    <row r="2632" spans="1:5" ht="15.75" thickBot="1" x14ac:dyDescent="0.3">
      <c r="A2632" s="135" t="s">
        <v>2476</v>
      </c>
      <c r="B2632" s="135" t="s">
        <v>627</v>
      </c>
      <c r="C2632" s="135" t="s">
        <v>781</v>
      </c>
      <c r="D2632" s="135">
        <v>1</v>
      </c>
      <c r="E2632" s="343">
        <f t="shared" si="41"/>
        <v>0</v>
      </c>
    </row>
    <row r="2633" spans="1:5" ht="15.75" thickBot="1" x14ac:dyDescent="0.3">
      <c r="A2633" s="135" t="s">
        <v>868</v>
      </c>
      <c r="B2633" s="135" t="s">
        <v>627</v>
      </c>
      <c r="C2633" s="135" t="s">
        <v>781</v>
      </c>
      <c r="D2633" s="135">
        <v>1</v>
      </c>
      <c r="E2633" s="343">
        <f t="shared" si="41"/>
        <v>0</v>
      </c>
    </row>
    <row r="2634" spans="1:5" ht="15.75" thickBot="1" x14ac:dyDescent="0.3">
      <c r="A2634" s="135" t="s">
        <v>3973</v>
      </c>
      <c r="B2634" s="135" t="s">
        <v>627</v>
      </c>
      <c r="C2634" s="135" t="s">
        <v>781</v>
      </c>
      <c r="D2634" s="135">
        <v>1</v>
      </c>
      <c r="E2634" s="343">
        <f t="shared" si="41"/>
        <v>0</v>
      </c>
    </row>
    <row r="2635" spans="1:5" ht="15.75" thickBot="1" x14ac:dyDescent="0.3">
      <c r="A2635" s="135" t="s">
        <v>1832</v>
      </c>
      <c r="B2635" s="135" t="s">
        <v>627</v>
      </c>
      <c r="C2635" s="135" t="s">
        <v>781</v>
      </c>
      <c r="D2635" s="135">
        <v>1</v>
      </c>
      <c r="E2635" s="343">
        <f t="shared" si="41"/>
        <v>0</v>
      </c>
    </row>
    <row r="2636" spans="1:5" ht="15.75" thickBot="1" x14ac:dyDescent="0.3">
      <c r="A2636" s="135" t="s">
        <v>3972</v>
      </c>
      <c r="B2636" s="135" t="s">
        <v>781</v>
      </c>
      <c r="C2636" s="135" t="s">
        <v>781</v>
      </c>
      <c r="D2636" s="135">
        <v>1</v>
      </c>
      <c r="E2636" s="343">
        <f t="shared" si="41"/>
        <v>0</v>
      </c>
    </row>
    <row r="2637" spans="1:5" ht="15.75" thickBot="1" x14ac:dyDescent="0.3">
      <c r="A2637" s="135" t="s">
        <v>3971</v>
      </c>
      <c r="B2637" s="135" t="s">
        <v>781</v>
      </c>
      <c r="C2637" s="135" t="s">
        <v>781</v>
      </c>
      <c r="D2637" s="135">
        <v>1</v>
      </c>
      <c r="E2637" s="343">
        <f t="shared" si="41"/>
        <v>0</v>
      </c>
    </row>
    <row r="2638" spans="1:5" ht="15.75" thickBot="1" x14ac:dyDescent="0.3">
      <c r="A2638" s="135" t="s">
        <v>3970</v>
      </c>
      <c r="B2638" s="135" t="s">
        <v>781</v>
      </c>
      <c r="C2638" s="135" t="s">
        <v>781</v>
      </c>
      <c r="D2638" s="135">
        <v>1</v>
      </c>
      <c r="E2638" s="343">
        <f t="shared" si="41"/>
        <v>0</v>
      </c>
    </row>
    <row r="2639" spans="1:5" ht="15.75" thickBot="1" x14ac:dyDescent="0.3">
      <c r="A2639" s="135" t="s">
        <v>789</v>
      </c>
      <c r="B2639" s="135" t="s">
        <v>627</v>
      </c>
      <c r="C2639" s="135" t="s">
        <v>781</v>
      </c>
      <c r="D2639" s="135">
        <v>1</v>
      </c>
      <c r="E2639" s="343">
        <f t="shared" si="41"/>
        <v>0</v>
      </c>
    </row>
    <row r="2640" spans="1:5" ht="15.75" thickBot="1" x14ac:dyDescent="0.3">
      <c r="A2640" s="135" t="s">
        <v>1603</v>
      </c>
      <c r="B2640" s="135" t="s">
        <v>627</v>
      </c>
      <c r="C2640" s="135" t="s">
        <v>781</v>
      </c>
      <c r="D2640" s="135">
        <v>1</v>
      </c>
      <c r="E2640" s="343">
        <f t="shared" si="41"/>
        <v>0</v>
      </c>
    </row>
    <row r="2641" spans="1:5" ht="15.75" thickBot="1" x14ac:dyDescent="0.3">
      <c r="A2641" s="135" t="s">
        <v>1076</v>
      </c>
      <c r="B2641" s="135" t="s">
        <v>627</v>
      </c>
      <c r="C2641" s="135" t="s">
        <v>781</v>
      </c>
      <c r="D2641" s="135">
        <v>1</v>
      </c>
      <c r="E2641" s="343">
        <f t="shared" si="41"/>
        <v>0</v>
      </c>
    </row>
    <row r="2642" spans="1:5" ht="15.75" thickBot="1" x14ac:dyDescent="0.3">
      <c r="A2642" s="135" t="s">
        <v>866</v>
      </c>
      <c r="B2642" s="135" t="s">
        <v>627</v>
      </c>
      <c r="C2642" s="135" t="s">
        <v>781</v>
      </c>
      <c r="D2642" s="135">
        <v>1</v>
      </c>
      <c r="E2642" s="343">
        <f t="shared" si="41"/>
        <v>0</v>
      </c>
    </row>
    <row r="2643" spans="1:5" ht="15.75" thickBot="1" x14ac:dyDescent="0.3">
      <c r="A2643" s="135" t="s">
        <v>3969</v>
      </c>
      <c r="B2643" s="135" t="s">
        <v>781</v>
      </c>
      <c r="C2643" s="135" t="s">
        <v>781</v>
      </c>
      <c r="D2643" s="135">
        <v>1</v>
      </c>
      <c r="E2643" s="343">
        <f t="shared" si="41"/>
        <v>0</v>
      </c>
    </row>
    <row r="2644" spans="1:5" ht="15.75" thickBot="1" x14ac:dyDescent="0.3">
      <c r="A2644" s="135" t="s">
        <v>635</v>
      </c>
      <c r="B2644" s="135" t="s">
        <v>627</v>
      </c>
      <c r="C2644" s="135" t="s">
        <v>781</v>
      </c>
      <c r="D2644" s="135">
        <v>1</v>
      </c>
      <c r="E2644" s="343">
        <f t="shared" si="41"/>
        <v>0</v>
      </c>
    </row>
    <row r="2645" spans="1:5" ht="15.75" thickBot="1" x14ac:dyDescent="0.3">
      <c r="A2645" s="135" t="s">
        <v>3968</v>
      </c>
      <c r="B2645" s="135" t="s">
        <v>781</v>
      </c>
      <c r="C2645" s="135" t="s">
        <v>781</v>
      </c>
      <c r="D2645" s="135">
        <v>1</v>
      </c>
      <c r="E2645" s="343">
        <f t="shared" si="41"/>
        <v>0</v>
      </c>
    </row>
    <row r="2646" spans="1:5" ht="15.75" thickBot="1" x14ac:dyDescent="0.3">
      <c r="A2646" s="135" t="s">
        <v>3967</v>
      </c>
      <c r="B2646" s="135" t="s">
        <v>781</v>
      </c>
      <c r="C2646" s="135" t="s">
        <v>781</v>
      </c>
      <c r="D2646" s="135">
        <v>1</v>
      </c>
      <c r="E2646" s="343">
        <f t="shared" si="41"/>
        <v>0</v>
      </c>
    </row>
    <row r="2647" spans="1:5" ht="15.75" thickBot="1" x14ac:dyDescent="0.3">
      <c r="A2647" s="135" t="s">
        <v>3966</v>
      </c>
      <c r="B2647" s="135" t="s">
        <v>781</v>
      </c>
      <c r="C2647" s="135" t="s">
        <v>781</v>
      </c>
      <c r="D2647" s="135">
        <v>1</v>
      </c>
      <c r="E2647" s="343">
        <f t="shared" si="41"/>
        <v>0</v>
      </c>
    </row>
    <row r="2648" spans="1:5" ht="15.75" thickBot="1" x14ac:dyDescent="0.3">
      <c r="A2648" s="135" t="s">
        <v>3965</v>
      </c>
      <c r="B2648" s="135" t="s">
        <v>781</v>
      </c>
      <c r="C2648" s="135" t="s">
        <v>781</v>
      </c>
      <c r="D2648" s="135">
        <v>1</v>
      </c>
      <c r="E2648" s="343">
        <f t="shared" si="41"/>
        <v>0</v>
      </c>
    </row>
    <row r="2649" spans="1:5" ht="15.75" thickBot="1" x14ac:dyDescent="0.3">
      <c r="A2649" s="135" t="s">
        <v>3964</v>
      </c>
      <c r="B2649" s="135" t="s">
        <v>781</v>
      </c>
      <c r="C2649" s="135" t="s">
        <v>781</v>
      </c>
      <c r="D2649" s="135">
        <v>1</v>
      </c>
      <c r="E2649" s="343">
        <f t="shared" si="41"/>
        <v>0</v>
      </c>
    </row>
    <row r="2650" spans="1:5" ht="15.75" thickBot="1" x14ac:dyDescent="0.3">
      <c r="A2650" s="135" t="s">
        <v>3963</v>
      </c>
      <c r="B2650" s="135" t="s">
        <v>627</v>
      </c>
      <c r="C2650" s="135" t="s">
        <v>781</v>
      </c>
      <c r="D2650" s="135">
        <v>1</v>
      </c>
      <c r="E2650" s="343">
        <f t="shared" si="41"/>
        <v>0</v>
      </c>
    </row>
    <row r="2651" spans="1:5" ht="15.75" thickBot="1" x14ac:dyDescent="0.3">
      <c r="A2651" s="135" t="s">
        <v>1469</v>
      </c>
      <c r="B2651" s="135" t="s">
        <v>627</v>
      </c>
      <c r="C2651" s="135" t="s">
        <v>781</v>
      </c>
      <c r="D2651" s="135">
        <v>1</v>
      </c>
      <c r="E2651" s="343">
        <f t="shared" si="41"/>
        <v>0</v>
      </c>
    </row>
    <row r="2652" spans="1:5" ht="15.75" thickBot="1" x14ac:dyDescent="0.3">
      <c r="A2652" s="135" t="s">
        <v>3962</v>
      </c>
      <c r="B2652" s="135" t="s">
        <v>627</v>
      </c>
      <c r="C2652" s="135" t="s">
        <v>781</v>
      </c>
      <c r="D2652" s="135">
        <v>1</v>
      </c>
      <c r="E2652" s="343">
        <f t="shared" si="41"/>
        <v>0</v>
      </c>
    </row>
    <row r="2653" spans="1:5" ht="15.75" thickBot="1" x14ac:dyDescent="0.3">
      <c r="A2653" s="135" t="s">
        <v>1081</v>
      </c>
      <c r="B2653" s="135" t="s">
        <v>627</v>
      </c>
      <c r="C2653" s="135" t="s">
        <v>781</v>
      </c>
      <c r="D2653" s="135">
        <v>1</v>
      </c>
      <c r="E2653" s="343">
        <f t="shared" si="41"/>
        <v>0</v>
      </c>
    </row>
    <row r="2654" spans="1:5" ht="15.75" thickBot="1" x14ac:dyDescent="0.3">
      <c r="A2654" s="135" t="s">
        <v>3961</v>
      </c>
      <c r="B2654" s="135" t="s">
        <v>781</v>
      </c>
      <c r="C2654" s="135" t="s">
        <v>781</v>
      </c>
      <c r="D2654" s="135">
        <v>1</v>
      </c>
      <c r="E2654" s="343">
        <f t="shared" si="41"/>
        <v>0</v>
      </c>
    </row>
    <row r="2655" spans="1:5" ht="15.75" thickBot="1" x14ac:dyDescent="0.3">
      <c r="A2655" s="135" t="s">
        <v>889</v>
      </c>
      <c r="B2655" s="135" t="s">
        <v>569</v>
      </c>
      <c r="C2655" s="135" t="s">
        <v>781</v>
      </c>
      <c r="D2655" s="135">
        <v>1</v>
      </c>
      <c r="E2655" s="343">
        <f t="shared" si="41"/>
        <v>0</v>
      </c>
    </row>
    <row r="2656" spans="1:5" ht="15.75" thickBot="1" x14ac:dyDescent="0.3">
      <c r="A2656" s="135" t="s">
        <v>3960</v>
      </c>
      <c r="B2656" s="135" t="s">
        <v>569</v>
      </c>
      <c r="C2656" s="135" t="s">
        <v>781</v>
      </c>
      <c r="D2656" s="135">
        <v>1</v>
      </c>
      <c r="E2656" s="343">
        <f t="shared" si="41"/>
        <v>0</v>
      </c>
    </row>
    <row r="2657" spans="1:5" ht="15.75" thickBot="1" x14ac:dyDescent="0.3">
      <c r="A2657" s="135" t="s">
        <v>3959</v>
      </c>
      <c r="B2657" s="135" t="s">
        <v>627</v>
      </c>
      <c r="C2657" s="135" t="s">
        <v>569</v>
      </c>
      <c r="D2657" s="135">
        <v>1</v>
      </c>
      <c r="E2657" s="343">
        <f t="shared" si="41"/>
        <v>0</v>
      </c>
    </row>
    <row r="2658" spans="1:5" ht="15.75" thickBot="1" x14ac:dyDescent="0.3">
      <c r="A2658" s="135" t="s">
        <v>3958</v>
      </c>
      <c r="B2658" s="135" t="s">
        <v>781</v>
      </c>
      <c r="C2658" s="135" t="s">
        <v>781</v>
      </c>
      <c r="D2658" s="135">
        <v>1</v>
      </c>
      <c r="E2658" s="343">
        <f t="shared" si="41"/>
        <v>0</v>
      </c>
    </row>
    <row r="2659" spans="1:5" ht="15.75" thickBot="1" x14ac:dyDescent="0.3">
      <c r="A2659" s="135" t="s">
        <v>3957</v>
      </c>
      <c r="B2659" s="135" t="s">
        <v>491</v>
      </c>
      <c r="C2659" s="135" t="s">
        <v>781</v>
      </c>
      <c r="D2659" s="135">
        <v>1</v>
      </c>
      <c r="E2659" s="343">
        <f t="shared" si="41"/>
        <v>0</v>
      </c>
    </row>
    <row r="2660" spans="1:5" ht="15.75" thickBot="1" x14ac:dyDescent="0.3">
      <c r="A2660" s="135" t="s">
        <v>3956</v>
      </c>
      <c r="B2660" s="135" t="s">
        <v>1102</v>
      </c>
      <c r="C2660" s="135" t="s">
        <v>781</v>
      </c>
      <c r="D2660" s="135">
        <v>1</v>
      </c>
      <c r="E2660" s="343">
        <f t="shared" si="41"/>
        <v>0</v>
      </c>
    </row>
    <row r="2661" spans="1:5" ht="15.75" thickBot="1" x14ac:dyDescent="0.3">
      <c r="A2661" s="135" t="s">
        <v>3955</v>
      </c>
      <c r="B2661" s="135" t="s">
        <v>781</v>
      </c>
      <c r="C2661" s="135" t="s">
        <v>781</v>
      </c>
      <c r="D2661" s="135">
        <v>1</v>
      </c>
      <c r="E2661" s="343">
        <f t="shared" si="41"/>
        <v>0</v>
      </c>
    </row>
    <row r="2662" spans="1:5" ht="15.75" thickBot="1" x14ac:dyDescent="0.3">
      <c r="A2662" s="135" t="s">
        <v>2551</v>
      </c>
      <c r="B2662" s="135" t="s">
        <v>1091</v>
      </c>
      <c r="C2662" s="135" t="s">
        <v>781</v>
      </c>
      <c r="D2662" s="135">
        <v>1</v>
      </c>
      <c r="E2662" s="343">
        <f t="shared" si="41"/>
        <v>0</v>
      </c>
    </row>
    <row r="2663" spans="1:5" ht="15.75" thickBot="1" x14ac:dyDescent="0.3">
      <c r="A2663" s="135" t="s">
        <v>3954</v>
      </c>
      <c r="B2663" s="135" t="s">
        <v>781</v>
      </c>
      <c r="C2663" s="135" t="s">
        <v>781</v>
      </c>
      <c r="D2663" s="135">
        <v>1</v>
      </c>
      <c r="E2663" s="343">
        <f t="shared" si="41"/>
        <v>0</v>
      </c>
    </row>
    <row r="2664" spans="1:5" ht="15.75" thickBot="1" x14ac:dyDescent="0.3">
      <c r="A2664" s="135" t="s">
        <v>3953</v>
      </c>
      <c r="B2664" s="135" t="s">
        <v>781</v>
      </c>
      <c r="C2664" s="135" t="s">
        <v>781</v>
      </c>
      <c r="D2664" s="135">
        <v>1</v>
      </c>
      <c r="E2664" s="343">
        <f t="shared" si="41"/>
        <v>0</v>
      </c>
    </row>
    <row r="2665" spans="1:5" ht="15.75" thickBot="1" x14ac:dyDescent="0.3">
      <c r="A2665" s="135" t="s">
        <v>842</v>
      </c>
      <c r="B2665" s="135" t="s">
        <v>1091</v>
      </c>
      <c r="C2665" s="135" t="s">
        <v>781</v>
      </c>
      <c r="D2665" s="135">
        <v>1</v>
      </c>
      <c r="E2665" s="343">
        <f t="shared" si="41"/>
        <v>0</v>
      </c>
    </row>
    <row r="2666" spans="1:5" ht="15.75" thickBot="1" x14ac:dyDescent="0.3">
      <c r="A2666" s="135" t="s">
        <v>3952</v>
      </c>
      <c r="B2666" s="135" t="s">
        <v>781</v>
      </c>
      <c r="C2666" s="135" t="s">
        <v>781</v>
      </c>
      <c r="D2666" s="135">
        <v>1</v>
      </c>
      <c r="E2666" s="343">
        <f t="shared" si="41"/>
        <v>0</v>
      </c>
    </row>
    <row r="2667" spans="1:5" ht="15.75" thickBot="1" x14ac:dyDescent="0.3">
      <c r="A2667" s="135" t="s">
        <v>3951</v>
      </c>
      <c r="B2667" s="135" t="s">
        <v>781</v>
      </c>
      <c r="C2667" s="135" t="s">
        <v>781</v>
      </c>
      <c r="D2667" s="135">
        <v>1</v>
      </c>
      <c r="E2667" s="343">
        <f t="shared" si="41"/>
        <v>0</v>
      </c>
    </row>
    <row r="2668" spans="1:5" ht="15.75" thickBot="1" x14ac:dyDescent="0.3">
      <c r="A2668" s="135" t="s">
        <v>3950</v>
      </c>
      <c r="B2668" s="135" t="s">
        <v>781</v>
      </c>
      <c r="C2668" s="135" t="s">
        <v>781</v>
      </c>
      <c r="D2668" s="135">
        <v>1</v>
      </c>
      <c r="E2668" s="343">
        <f t="shared" si="41"/>
        <v>0</v>
      </c>
    </row>
    <row r="2669" spans="1:5" ht="15.75" thickBot="1" x14ac:dyDescent="0.3">
      <c r="A2669" s="135" t="s">
        <v>3949</v>
      </c>
      <c r="B2669" s="135" t="s">
        <v>781</v>
      </c>
      <c r="C2669" s="135" t="s">
        <v>781</v>
      </c>
      <c r="D2669" s="135">
        <v>1</v>
      </c>
      <c r="E2669" s="343">
        <f t="shared" si="41"/>
        <v>0</v>
      </c>
    </row>
    <row r="2670" spans="1:5" ht="15.75" thickBot="1" x14ac:dyDescent="0.3">
      <c r="A2670" s="135" t="s">
        <v>3948</v>
      </c>
      <c r="B2670" s="135" t="s">
        <v>781</v>
      </c>
      <c r="C2670" s="135" t="s">
        <v>781</v>
      </c>
      <c r="D2670" s="135">
        <v>1</v>
      </c>
      <c r="E2670" s="343">
        <f t="shared" si="41"/>
        <v>0</v>
      </c>
    </row>
    <row r="2671" spans="1:5" ht="15.75" thickBot="1" x14ac:dyDescent="0.3">
      <c r="A2671" s="135" t="s">
        <v>2013</v>
      </c>
      <c r="B2671" s="135" t="s">
        <v>634</v>
      </c>
      <c r="C2671" s="135" t="s">
        <v>781</v>
      </c>
      <c r="D2671" s="135">
        <v>1</v>
      </c>
      <c r="E2671" s="343">
        <f t="shared" si="41"/>
        <v>0</v>
      </c>
    </row>
    <row r="2672" spans="1:5" ht="15.75" thickBot="1" x14ac:dyDescent="0.3">
      <c r="A2672" s="135" t="s">
        <v>1843</v>
      </c>
      <c r="B2672" s="135" t="s">
        <v>634</v>
      </c>
      <c r="C2672" s="135" t="s">
        <v>781</v>
      </c>
      <c r="D2672" s="135">
        <v>1</v>
      </c>
      <c r="E2672" s="343">
        <f t="shared" si="41"/>
        <v>0</v>
      </c>
    </row>
    <row r="2673" spans="1:5" ht="15.75" thickBot="1" x14ac:dyDescent="0.3">
      <c r="A2673" s="135" t="s">
        <v>2697</v>
      </c>
      <c r="B2673" s="135" t="s">
        <v>634</v>
      </c>
      <c r="C2673" s="135" t="s">
        <v>781</v>
      </c>
      <c r="D2673" s="135">
        <v>1</v>
      </c>
      <c r="E2673" s="343">
        <f t="shared" si="41"/>
        <v>0</v>
      </c>
    </row>
    <row r="2674" spans="1:5" ht="15.75" thickBot="1" x14ac:dyDescent="0.3">
      <c r="A2674" s="135" t="s">
        <v>1137</v>
      </c>
      <c r="B2674" s="135" t="s">
        <v>634</v>
      </c>
      <c r="C2674" s="135" t="s">
        <v>781</v>
      </c>
      <c r="D2674" s="135">
        <v>1</v>
      </c>
      <c r="E2674" s="343">
        <f t="shared" si="41"/>
        <v>0</v>
      </c>
    </row>
    <row r="2675" spans="1:5" ht="15.75" thickBot="1" x14ac:dyDescent="0.3">
      <c r="A2675" s="135" t="s">
        <v>953</v>
      </c>
      <c r="B2675" s="135" t="s">
        <v>634</v>
      </c>
      <c r="C2675" s="135" t="s">
        <v>781</v>
      </c>
      <c r="D2675" s="135">
        <v>1</v>
      </c>
      <c r="E2675" s="343">
        <f t="shared" si="41"/>
        <v>0</v>
      </c>
    </row>
    <row r="2676" spans="1:5" ht="15.75" thickBot="1" x14ac:dyDescent="0.3">
      <c r="A2676" s="135" t="s">
        <v>642</v>
      </c>
      <c r="B2676" s="135" t="s">
        <v>631</v>
      </c>
      <c r="C2676" s="135" t="s">
        <v>781</v>
      </c>
      <c r="D2676" s="135">
        <v>1</v>
      </c>
      <c r="E2676" s="343">
        <f t="shared" si="41"/>
        <v>0</v>
      </c>
    </row>
    <row r="2677" spans="1:5" ht="15.75" thickBot="1" x14ac:dyDescent="0.3">
      <c r="A2677" s="135" t="s">
        <v>953</v>
      </c>
      <c r="B2677" s="135" t="s">
        <v>1067</v>
      </c>
      <c r="C2677" s="135" t="s">
        <v>781</v>
      </c>
      <c r="D2677" s="135">
        <v>1</v>
      </c>
      <c r="E2677" s="343">
        <f t="shared" si="41"/>
        <v>0</v>
      </c>
    </row>
    <row r="2678" spans="1:5" ht="15.75" thickBot="1" x14ac:dyDescent="0.3">
      <c r="A2678" s="135" t="s">
        <v>649</v>
      </c>
      <c r="B2678" s="135" t="s">
        <v>1067</v>
      </c>
      <c r="C2678" s="135" t="s">
        <v>781</v>
      </c>
      <c r="D2678" s="135">
        <v>1</v>
      </c>
      <c r="E2678" s="343">
        <f t="shared" si="41"/>
        <v>0</v>
      </c>
    </row>
    <row r="2679" spans="1:5" ht="15.75" thickBot="1" x14ac:dyDescent="0.3">
      <c r="A2679" s="135" t="s">
        <v>3947</v>
      </c>
      <c r="B2679" s="135" t="s">
        <v>1067</v>
      </c>
      <c r="C2679" s="135" t="s">
        <v>781</v>
      </c>
      <c r="D2679" s="135">
        <v>1</v>
      </c>
      <c r="E2679" s="343">
        <f t="shared" si="41"/>
        <v>0</v>
      </c>
    </row>
    <row r="2680" spans="1:5" ht="15.75" thickBot="1" x14ac:dyDescent="0.3">
      <c r="A2680" s="135" t="s">
        <v>2151</v>
      </c>
      <c r="B2680" s="135" t="s">
        <v>1067</v>
      </c>
      <c r="C2680" s="135" t="s">
        <v>781</v>
      </c>
      <c r="D2680" s="135">
        <v>1</v>
      </c>
      <c r="E2680" s="343">
        <f t="shared" si="41"/>
        <v>0</v>
      </c>
    </row>
    <row r="2681" spans="1:5" ht="15.75" thickBot="1" x14ac:dyDescent="0.3">
      <c r="A2681" s="135" t="s">
        <v>3946</v>
      </c>
      <c r="B2681" s="135" t="s">
        <v>1067</v>
      </c>
      <c r="C2681" s="135" t="s">
        <v>781</v>
      </c>
      <c r="D2681" s="135">
        <v>1</v>
      </c>
      <c r="E2681" s="343">
        <f t="shared" si="41"/>
        <v>0</v>
      </c>
    </row>
    <row r="2682" spans="1:5" ht="15.75" thickBot="1" x14ac:dyDescent="0.3">
      <c r="A2682" s="135" t="s">
        <v>1676</v>
      </c>
      <c r="B2682" s="135" t="s">
        <v>1067</v>
      </c>
      <c r="C2682" s="135" t="s">
        <v>781</v>
      </c>
      <c r="D2682" s="135">
        <v>1</v>
      </c>
      <c r="E2682" s="343">
        <f t="shared" si="41"/>
        <v>0</v>
      </c>
    </row>
    <row r="2683" spans="1:5" ht="15.75" thickBot="1" x14ac:dyDescent="0.3">
      <c r="A2683" s="135" t="s">
        <v>1664</v>
      </c>
      <c r="B2683" s="135" t="s">
        <v>1067</v>
      </c>
      <c r="C2683" s="135" t="s">
        <v>781</v>
      </c>
      <c r="D2683" s="135">
        <v>1</v>
      </c>
      <c r="E2683" s="343">
        <f t="shared" si="41"/>
        <v>0</v>
      </c>
    </row>
    <row r="2684" spans="1:5" ht="15.75" thickBot="1" x14ac:dyDescent="0.3">
      <c r="A2684" s="135" t="s">
        <v>3945</v>
      </c>
      <c r="B2684" s="135" t="s">
        <v>1067</v>
      </c>
      <c r="C2684" s="135" t="s">
        <v>781</v>
      </c>
      <c r="D2684" s="135">
        <v>1</v>
      </c>
      <c r="E2684" s="343">
        <f t="shared" si="41"/>
        <v>0</v>
      </c>
    </row>
    <row r="2685" spans="1:5" ht="15.75" thickBot="1" x14ac:dyDescent="0.3">
      <c r="A2685" s="135" t="s">
        <v>3944</v>
      </c>
      <c r="B2685" s="135" t="s">
        <v>1067</v>
      </c>
      <c r="C2685" s="135" t="s">
        <v>781</v>
      </c>
      <c r="D2685" s="135">
        <v>1</v>
      </c>
      <c r="E2685" s="343">
        <f t="shared" si="41"/>
        <v>0</v>
      </c>
    </row>
    <row r="2686" spans="1:5" ht="15.75" thickBot="1" x14ac:dyDescent="0.3">
      <c r="A2686" s="135" t="s">
        <v>3943</v>
      </c>
      <c r="B2686" s="135" t="s">
        <v>1067</v>
      </c>
      <c r="C2686" s="135" t="s">
        <v>781</v>
      </c>
      <c r="D2686" s="135">
        <v>1</v>
      </c>
      <c r="E2686" s="343">
        <f t="shared" si="41"/>
        <v>0</v>
      </c>
    </row>
    <row r="2687" spans="1:5" ht="15.75" thickBot="1" x14ac:dyDescent="0.3">
      <c r="A2687" s="135" t="s">
        <v>1358</v>
      </c>
      <c r="B2687" s="135" t="s">
        <v>1067</v>
      </c>
      <c r="C2687" s="135" t="s">
        <v>781</v>
      </c>
      <c r="D2687" s="135">
        <v>1</v>
      </c>
      <c r="E2687" s="343">
        <f t="shared" si="41"/>
        <v>0</v>
      </c>
    </row>
    <row r="2688" spans="1:5" ht="15.75" thickBot="1" x14ac:dyDescent="0.3">
      <c r="A2688" s="135" t="s">
        <v>3895</v>
      </c>
      <c r="B2688" s="135" t="s">
        <v>1067</v>
      </c>
      <c r="C2688" s="135" t="s">
        <v>781</v>
      </c>
      <c r="D2688" s="135">
        <v>1</v>
      </c>
      <c r="E2688" s="343">
        <f t="shared" si="41"/>
        <v>0</v>
      </c>
    </row>
    <row r="2689" spans="1:5" ht="15.75" thickBot="1" x14ac:dyDescent="0.3">
      <c r="A2689" s="135" t="s">
        <v>3837</v>
      </c>
      <c r="B2689" s="135" t="s">
        <v>1067</v>
      </c>
      <c r="C2689" s="135" t="s">
        <v>781</v>
      </c>
      <c r="D2689" s="135">
        <v>1</v>
      </c>
      <c r="E2689" s="343">
        <f t="shared" si="41"/>
        <v>0</v>
      </c>
    </row>
    <row r="2690" spans="1:5" ht="15.75" thickBot="1" x14ac:dyDescent="0.3">
      <c r="A2690" s="135" t="s">
        <v>3942</v>
      </c>
      <c r="B2690" s="135" t="s">
        <v>781</v>
      </c>
      <c r="C2690" s="135" t="s">
        <v>781</v>
      </c>
      <c r="D2690" s="135">
        <v>1</v>
      </c>
      <c r="E2690" s="343">
        <f t="shared" si="41"/>
        <v>0</v>
      </c>
    </row>
    <row r="2691" spans="1:5" ht="15.75" thickBot="1" x14ac:dyDescent="0.3">
      <c r="A2691" s="135" t="s">
        <v>1203</v>
      </c>
      <c r="B2691" s="135" t="s">
        <v>1554</v>
      </c>
      <c r="C2691" s="135" t="s">
        <v>781</v>
      </c>
      <c r="D2691" s="135">
        <v>1</v>
      </c>
      <c r="E2691" s="343">
        <f t="shared" si="41"/>
        <v>0</v>
      </c>
    </row>
    <row r="2692" spans="1:5" ht="15.75" thickBot="1" x14ac:dyDescent="0.3">
      <c r="A2692" s="135" t="s">
        <v>3941</v>
      </c>
      <c r="B2692" s="135" t="s">
        <v>1554</v>
      </c>
      <c r="C2692" s="135" t="s">
        <v>781</v>
      </c>
      <c r="D2692" s="135">
        <v>1</v>
      </c>
      <c r="E2692" s="343">
        <f t="shared" si="41"/>
        <v>0</v>
      </c>
    </row>
    <row r="2693" spans="1:5" ht="15.75" thickBot="1" x14ac:dyDescent="0.3">
      <c r="A2693" s="135" t="s">
        <v>3940</v>
      </c>
      <c r="B2693" s="135" t="s">
        <v>1554</v>
      </c>
      <c r="C2693" s="135" t="s">
        <v>781</v>
      </c>
      <c r="D2693" s="135">
        <v>1</v>
      </c>
      <c r="E2693" s="343">
        <f t="shared" si="41"/>
        <v>0</v>
      </c>
    </row>
    <row r="2694" spans="1:5" ht="15.75" thickBot="1" x14ac:dyDescent="0.3">
      <c r="A2694" s="135" t="s">
        <v>2825</v>
      </c>
      <c r="B2694" s="135" t="s">
        <v>1554</v>
      </c>
      <c r="C2694" s="135" t="s">
        <v>781</v>
      </c>
      <c r="D2694" s="135">
        <v>1</v>
      </c>
      <c r="E2694" s="343">
        <f t="shared" si="41"/>
        <v>0</v>
      </c>
    </row>
    <row r="2695" spans="1:5" ht="15.75" thickBot="1" x14ac:dyDescent="0.3">
      <c r="A2695" s="135" t="s">
        <v>3939</v>
      </c>
      <c r="B2695" s="135" t="s">
        <v>1554</v>
      </c>
      <c r="C2695" s="135" t="s">
        <v>781</v>
      </c>
      <c r="D2695" s="135">
        <v>1</v>
      </c>
      <c r="E2695" s="343">
        <f t="shared" ref="E2695:E2758" si="42">_xlfn.PERCENTRANK.INC(D$5:D$3125,D2695)</f>
        <v>0</v>
      </c>
    </row>
    <row r="2696" spans="1:5" ht="15.75" thickBot="1" x14ac:dyDescent="0.3">
      <c r="A2696" s="135" t="s">
        <v>3938</v>
      </c>
      <c r="B2696" s="135" t="s">
        <v>1554</v>
      </c>
      <c r="C2696" s="135" t="s">
        <v>781</v>
      </c>
      <c r="D2696" s="135">
        <v>1</v>
      </c>
      <c r="E2696" s="343">
        <f t="shared" si="42"/>
        <v>0</v>
      </c>
    </row>
    <row r="2697" spans="1:5" ht="15.75" thickBot="1" x14ac:dyDescent="0.3">
      <c r="A2697" s="135" t="s">
        <v>3937</v>
      </c>
      <c r="B2697" s="135" t="s">
        <v>1554</v>
      </c>
      <c r="C2697" s="135" t="s">
        <v>781</v>
      </c>
      <c r="D2697" s="135">
        <v>1</v>
      </c>
      <c r="E2697" s="343">
        <f t="shared" si="42"/>
        <v>0</v>
      </c>
    </row>
    <row r="2698" spans="1:5" ht="15.75" thickBot="1" x14ac:dyDescent="0.3">
      <c r="A2698" s="135" t="s">
        <v>3936</v>
      </c>
      <c r="B2698" s="135" t="s">
        <v>1554</v>
      </c>
      <c r="C2698" s="135" t="s">
        <v>781</v>
      </c>
      <c r="D2698" s="135">
        <v>1</v>
      </c>
      <c r="E2698" s="343">
        <f t="shared" si="42"/>
        <v>0</v>
      </c>
    </row>
    <row r="2699" spans="1:5" ht="15.75" thickBot="1" x14ac:dyDescent="0.3">
      <c r="A2699" s="135" t="s">
        <v>3935</v>
      </c>
      <c r="B2699" s="135" t="s">
        <v>1554</v>
      </c>
      <c r="C2699" s="135" t="s">
        <v>781</v>
      </c>
      <c r="D2699" s="135">
        <v>1</v>
      </c>
      <c r="E2699" s="343">
        <f t="shared" si="42"/>
        <v>0</v>
      </c>
    </row>
    <row r="2700" spans="1:5" ht="15.75" thickBot="1" x14ac:dyDescent="0.3">
      <c r="A2700" s="135" t="s">
        <v>3273</v>
      </c>
      <c r="B2700" s="135" t="s">
        <v>675</v>
      </c>
      <c r="C2700" s="135" t="s">
        <v>781</v>
      </c>
      <c r="D2700" s="135">
        <v>1</v>
      </c>
      <c r="E2700" s="343">
        <f t="shared" si="42"/>
        <v>0</v>
      </c>
    </row>
    <row r="2701" spans="1:5" ht="15.75" thickBot="1" x14ac:dyDescent="0.3">
      <c r="A2701" s="135" t="s">
        <v>3934</v>
      </c>
      <c r="B2701" s="135" t="s">
        <v>675</v>
      </c>
      <c r="C2701" s="135" t="s">
        <v>781</v>
      </c>
      <c r="D2701" s="135">
        <v>1</v>
      </c>
      <c r="E2701" s="343">
        <f t="shared" si="42"/>
        <v>0</v>
      </c>
    </row>
    <row r="2702" spans="1:5" ht="15.75" thickBot="1" x14ac:dyDescent="0.3">
      <c r="A2702" s="135" t="s">
        <v>3933</v>
      </c>
      <c r="B2702" s="135" t="s">
        <v>675</v>
      </c>
      <c r="C2702" s="135" t="s">
        <v>781</v>
      </c>
      <c r="D2702" s="135">
        <v>1</v>
      </c>
      <c r="E2702" s="343">
        <f t="shared" si="42"/>
        <v>0</v>
      </c>
    </row>
    <row r="2703" spans="1:5" ht="15.75" thickBot="1" x14ac:dyDescent="0.3">
      <c r="A2703" s="135" t="s">
        <v>1111</v>
      </c>
      <c r="B2703" s="135" t="s">
        <v>675</v>
      </c>
      <c r="C2703" s="135" t="s">
        <v>781</v>
      </c>
      <c r="D2703" s="135">
        <v>1</v>
      </c>
      <c r="E2703" s="343">
        <f t="shared" si="42"/>
        <v>0</v>
      </c>
    </row>
    <row r="2704" spans="1:5" ht="15.75" thickBot="1" x14ac:dyDescent="0.3">
      <c r="A2704" s="135" t="s">
        <v>1551</v>
      </c>
      <c r="B2704" s="135" t="s">
        <v>675</v>
      </c>
      <c r="C2704" s="135" t="s">
        <v>781</v>
      </c>
      <c r="D2704" s="135">
        <v>1</v>
      </c>
      <c r="E2704" s="343">
        <f t="shared" si="42"/>
        <v>0</v>
      </c>
    </row>
    <row r="2705" spans="1:5" ht="15.75" thickBot="1" x14ac:dyDescent="0.3">
      <c r="A2705" s="135" t="s">
        <v>1348</v>
      </c>
      <c r="B2705" s="135" t="s">
        <v>675</v>
      </c>
      <c r="C2705" s="135" t="s">
        <v>781</v>
      </c>
      <c r="D2705" s="135">
        <v>1</v>
      </c>
      <c r="E2705" s="343">
        <f t="shared" si="42"/>
        <v>0</v>
      </c>
    </row>
    <row r="2706" spans="1:5" ht="15.75" thickBot="1" x14ac:dyDescent="0.3">
      <c r="A2706" s="135" t="s">
        <v>81</v>
      </c>
      <c r="B2706" s="135" t="s">
        <v>675</v>
      </c>
      <c r="C2706" s="135" t="s">
        <v>781</v>
      </c>
      <c r="D2706" s="135">
        <v>1</v>
      </c>
      <c r="E2706" s="343">
        <f t="shared" si="42"/>
        <v>0</v>
      </c>
    </row>
    <row r="2707" spans="1:5" ht="15.75" thickBot="1" x14ac:dyDescent="0.3">
      <c r="A2707" s="135" t="s">
        <v>987</v>
      </c>
      <c r="B2707" s="135" t="s">
        <v>675</v>
      </c>
      <c r="C2707" s="135" t="s">
        <v>781</v>
      </c>
      <c r="D2707" s="135">
        <v>1</v>
      </c>
      <c r="E2707" s="343">
        <f t="shared" si="42"/>
        <v>0</v>
      </c>
    </row>
    <row r="2708" spans="1:5" ht="15.75" thickBot="1" x14ac:dyDescent="0.3">
      <c r="A2708" s="135" t="s">
        <v>959</v>
      </c>
      <c r="B2708" s="135" t="s">
        <v>675</v>
      </c>
      <c r="C2708" s="135" t="s">
        <v>781</v>
      </c>
      <c r="D2708" s="135">
        <v>1</v>
      </c>
      <c r="E2708" s="343">
        <f t="shared" si="42"/>
        <v>0</v>
      </c>
    </row>
    <row r="2709" spans="1:5" ht="15.75" thickBot="1" x14ac:dyDescent="0.3">
      <c r="A2709" s="135" t="s">
        <v>3932</v>
      </c>
      <c r="B2709" s="135" t="s">
        <v>675</v>
      </c>
      <c r="C2709" s="135" t="s">
        <v>781</v>
      </c>
      <c r="D2709" s="135">
        <v>1</v>
      </c>
      <c r="E2709" s="343">
        <f t="shared" si="42"/>
        <v>0</v>
      </c>
    </row>
    <row r="2710" spans="1:5" ht="15.75" thickBot="1" x14ac:dyDescent="0.3">
      <c r="A2710" s="135" t="s">
        <v>1803</v>
      </c>
      <c r="B2710" s="135" t="s">
        <v>675</v>
      </c>
      <c r="C2710" s="135" t="s">
        <v>781</v>
      </c>
      <c r="D2710" s="135">
        <v>1</v>
      </c>
      <c r="E2710" s="343">
        <f t="shared" si="42"/>
        <v>0</v>
      </c>
    </row>
    <row r="2711" spans="1:5" ht="15.75" thickBot="1" x14ac:dyDescent="0.3">
      <c r="A2711" s="135" t="s">
        <v>3931</v>
      </c>
      <c r="B2711" s="135" t="s">
        <v>781</v>
      </c>
      <c r="C2711" s="135" t="s">
        <v>781</v>
      </c>
      <c r="D2711" s="135">
        <v>1</v>
      </c>
      <c r="E2711" s="343">
        <f t="shared" si="42"/>
        <v>0</v>
      </c>
    </row>
    <row r="2712" spans="1:5" ht="15.75" thickBot="1" x14ac:dyDescent="0.3">
      <c r="A2712" s="135" t="s">
        <v>3930</v>
      </c>
      <c r="B2712" s="135" t="s">
        <v>781</v>
      </c>
      <c r="C2712" s="135" t="s">
        <v>781</v>
      </c>
      <c r="D2712" s="135">
        <v>1</v>
      </c>
      <c r="E2712" s="343">
        <f t="shared" si="42"/>
        <v>0</v>
      </c>
    </row>
    <row r="2713" spans="1:5" ht="15.75" thickBot="1" x14ac:dyDescent="0.3">
      <c r="A2713" s="135" t="s">
        <v>1607</v>
      </c>
      <c r="B2713" s="135" t="s">
        <v>740</v>
      </c>
      <c r="C2713" s="135" t="s">
        <v>781</v>
      </c>
      <c r="D2713" s="135">
        <v>1</v>
      </c>
      <c r="E2713" s="343">
        <f t="shared" si="42"/>
        <v>0</v>
      </c>
    </row>
    <row r="2714" spans="1:5" ht="15.75" thickBot="1" x14ac:dyDescent="0.3">
      <c r="A2714" s="135" t="s">
        <v>3929</v>
      </c>
      <c r="B2714" s="135" t="s">
        <v>781</v>
      </c>
      <c r="C2714" s="135" t="s">
        <v>781</v>
      </c>
      <c r="D2714" s="135">
        <v>1</v>
      </c>
      <c r="E2714" s="343">
        <f t="shared" si="42"/>
        <v>0</v>
      </c>
    </row>
    <row r="2715" spans="1:5" ht="15.75" thickBot="1" x14ac:dyDescent="0.3">
      <c r="A2715" s="135" t="s">
        <v>1137</v>
      </c>
      <c r="B2715" s="135" t="s">
        <v>740</v>
      </c>
      <c r="C2715" s="135" t="s">
        <v>781</v>
      </c>
      <c r="D2715" s="135">
        <v>1</v>
      </c>
      <c r="E2715" s="343">
        <f t="shared" si="42"/>
        <v>0</v>
      </c>
    </row>
    <row r="2716" spans="1:5" ht="15.75" thickBot="1" x14ac:dyDescent="0.3">
      <c r="A2716" s="135" t="s">
        <v>3928</v>
      </c>
      <c r="B2716" s="135" t="s">
        <v>781</v>
      </c>
      <c r="C2716" s="135" t="s">
        <v>781</v>
      </c>
      <c r="D2716" s="135">
        <v>1</v>
      </c>
      <c r="E2716" s="343">
        <f t="shared" si="42"/>
        <v>0</v>
      </c>
    </row>
    <row r="2717" spans="1:5" ht="15.75" thickBot="1" x14ac:dyDescent="0.3">
      <c r="A2717" s="135" t="s">
        <v>3927</v>
      </c>
      <c r="B2717" s="135" t="s">
        <v>781</v>
      </c>
      <c r="C2717" s="135" t="s">
        <v>781</v>
      </c>
      <c r="D2717" s="135">
        <v>1</v>
      </c>
      <c r="E2717" s="343">
        <f t="shared" si="42"/>
        <v>0</v>
      </c>
    </row>
    <row r="2718" spans="1:5" ht="15.75" thickBot="1" x14ac:dyDescent="0.3">
      <c r="A2718" s="135" t="s">
        <v>3926</v>
      </c>
      <c r="B2718" s="135" t="s">
        <v>781</v>
      </c>
      <c r="C2718" s="135" t="s">
        <v>781</v>
      </c>
      <c r="D2718" s="135">
        <v>1</v>
      </c>
      <c r="E2718" s="343">
        <f t="shared" si="42"/>
        <v>0</v>
      </c>
    </row>
    <row r="2719" spans="1:5" ht="15.75" thickBot="1" x14ac:dyDescent="0.3">
      <c r="A2719" s="135" t="s">
        <v>3925</v>
      </c>
      <c r="B2719" s="135" t="s">
        <v>781</v>
      </c>
      <c r="C2719" s="135" t="s">
        <v>781</v>
      </c>
      <c r="D2719" s="135">
        <v>1</v>
      </c>
      <c r="E2719" s="343">
        <f t="shared" si="42"/>
        <v>0</v>
      </c>
    </row>
    <row r="2720" spans="1:5" ht="15.75" thickBot="1" x14ac:dyDescent="0.3">
      <c r="A2720" s="135" t="s">
        <v>3924</v>
      </c>
      <c r="B2720" s="135" t="s">
        <v>781</v>
      </c>
      <c r="C2720" s="135" t="s">
        <v>781</v>
      </c>
      <c r="D2720" s="135">
        <v>1</v>
      </c>
      <c r="E2720" s="343">
        <f t="shared" si="42"/>
        <v>0</v>
      </c>
    </row>
    <row r="2721" spans="1:5" ht="15.75" thickBot="1" x14ac:dyDescent="0.3">
      <c r="A2721" s="135" t="s">
        <v>3923</v>
      </c>
      <c r="B2721" s="135" t="s">
        <v>781</v>
      </c>
      <c r="C2721" s="135" t="s">
        <v>781</v>
      </c>
      <c r="D2721" s="135">
        <v>1</v>
      </c>
      <c r="E2721" s="343">
        <f t="shared" si="42"/>
        <v>0</v>
      </c>
    </row>
    <row r="2722" spans="1:5" ht="15.75" thickBot="1" x14ac:dyDescent="0.3">
      <c r="A2722" s="135" t="s">
        <v>1209</v>
      </c>
      <c r="B2722" s="135" t="s">
        <v>796</v>
      </c>
      <c r="C2722" s="135" t="s">
        <v>781</v>
      </c>
      <c r="D2722" s="135">
        <v>1</v>
      </c>
      <c r="E2722" s="343">
        <f t="shared" si="42"/>
        <v>0</v>
      </c>
    </row>
    <row r="2723" spans="1:5" ht="15.75" thickBot="1" x14ac:dyDescent="0.3">
      <c r="A2723" s="135" t="s">
        <v>953</v>
      </c>
      <c r="B2723" s="135" t="s">
        <v>796</v>
      </c>
      <c r="C2723" s="135" t="s">
        <v>781</v>
      </c>
      <c r="D2723" s="135">
        <v>1</v>
      </c>
      <c r="E2723" s="343">
        <f t="shared" si="42"/>
        <v>0</v>
      </c>
    </row>
    <row r="2724" spans="1:5" ht="15.75" thickBot="1" x14ac:dyDescent="0.3">
      <c r="A2724" s="135" t="s">
        <v>3922</v>
      </c>
      <c r="B2724" s="135" t="s">
        <v>781</v>
      </c>
      <c r="C2724" s="135" t="s">
        <v>781</v>
      </c>
      <c r="D2724" s="135">
        <v>1</v>
      </c>
      <c r="E2724" s="343">
        <f t="shared" si="42"/>
        <v>0</v>
      </c>
    </row>
    <row r="2725" spans="1:5" ht="15.75" thickBot="1" x14ac:dyDescent="0.3">
      <c r="A2725" s="135" t="s">
        <v>3921</v>
      </c>
      <c r="B2725" s="135" t="s">
        <v>781</v>
      </c>
      <c r="C2725" s="135" t="s">
        <v>781</v>
      </c>
      <c r="D2725" s="135">
        <v>1</v>
      </c>
      <c r="E2725" s="343">
        <f t="shared" si="42"/>
        <v>0</v>
      </c>
    </row>
    <row r="2726" spans="1:5" ht="15.75" thickBot="1" x14ac:dyDescent="0.3">
      <c r="A2726" s="135" t="s">
        <v>3485</v>
      </c>
      <c r="B2726" s="135" t="s">
        <v>796</v>
      </c>
      <c r="C2726" s="135" t="s">
        <v>781</v>
      </c>
      <c r="D2726" s="135">
        <v>1</v>
      </c>
      <c r="E2726" s="343">
        <f t="shared" si="42"/>
        <v>0</v>
      </c>
    </row>
    <row r="2727" spans="1:5" ht="15.75" thickBot="1" x14ac:dyDescent="0.3">
      <c r="A2727" s="135" t="s">
        <v>860</v>
      </c>
      <c r="B2727" s="135" t="s">
        <v>796</v>
      </c>
      <c r="C2727" s="135" t="s">
        <v>781</v>
      </c>
      <c r="D2727" s="135">
        <v>1</v>
      </c>
      <c r="E2727" s="343">
        <f t="shared" si="42"/>
        <v>0</v>
      </c>
    </row>
    <row r="2728" spans="1:5" ht="15.75" thickBot="1" x14ac:dyDescent="0.3">
      <c r="A2728" s="135" t="s">
        <v>3920</v>
      </c>
      <c r="B2728" s="135" t="s">
        <v>781</v>
      </c>
      <c r="C2728" s="135" t="s">
        <v>781</v>
      </c>
      <c r="D2728" s="135">
        <v>1</v>
      </c>
      <c r="E2728" s="343">
        <f t="shared" si="42"/>
        <v>0</v>
      </c>
    </row>
    <row r="2729" spans="1:5" ht="15.75" thickBot="1" x14ac:dyDescent="0.3">
      <c r="A2729" s="135" t="s">
        <v>1002</v>
      </c>
      <c r="B2729" s="135" t="s">
        <v>796</v>
      </c>
      <c r="C2729" s="135" t="s">
        <v>740</v>
      </c>
      <c r="D2729" s="135">
        <v>1</v>
      </c>
      <c r="E2729" s="343">
        <f t="shared" si="42"/>
        <v>0</v>
      </c>
    </row>
    <row r="2730" spans="1:5" ht="15.75" thickBot="1" x14ac:dyDescent="0.3">
      <c r="A2730" s="135" t="s">
        <v>3919</v>
      </c>
      <c r="B2730" s="135" t="s">
        <v>781</v>
      </c>
      <c r="C2730" s="135" t="s">
        <v>781</v>
      </c>
      <c r="D2730" s="135">
        <v>1</v>
      </c>
      <c r="E2730" s="343">
        <f t="shared" si="42"/>
        <v>0</v>
      </c>
    </row>
    <row r="2731" spans="1:5" ht="15.75" thickBot="1" x14ac:dyDescent="0.3">
      <c r="A2731" s="135" t="s">
        <v>1834</v>
      </c>
      <c r="B2731" s="135" t="s">
        <v>796</v>
      </c>
      <c r="C2731" s="135" t="s">
        <v>781</v>
      </c>
      <c r="D2731" s="135">
        <v>1</v>
      </c>
      <c r="E2731" s="343">
        <f t="shared" si="42"/>
        <v>0</v>
      </c>
    </row>
    <row r="2732" spans="1:5" ht="15.75" thickBot="1" x14ac:dyDescent="0.3">
      <c r="A2732" s="135" t="s">
        <v>3918</v>
      </c>
      <c r="B2732" s="135" t="s">
        <v>781</v>
      </c>
      <c r="C2732" s="135" t="s">
        <v>781</v>
      </c>
      <c r="D2732" s="135">
        <v>1</v>
      </c>
      <c r="E2732" s="343">
        <f t="shared" si="42"/>
        <v>0</v>
      </c>
    </row>
    <row r="2733" spans="1:5" ht="15.75" thickBot="1" x14ac:dyDescent="0.3">
      <c r="A2733" s="135" t="s">
        <v>3917</v>
      </c>
      <c r="B2733" s="135" t="s">
        <v>781</v>
      </c>
      <c r="C2733" s="135" t="s">
        <v>781</v>
      </c>
      <c r="D2733" s="135">
        <v>1</v>
      </c>
      <c r="E2733" s="343">
        <f t="shared" si="42"/>
        <v>0</v>
      </c>
    </row>
    <row r="2734" spans="1:5" ht="15.75" thickBot="1" x14ac:dyDescent="0.3">
      <c r="A2734" s="135" t="s">
        <v>3916</v>
      </c>
      <c r="B2734" s="135" t="s">
        <v>781</v>
      </c>
      <c r="C2734" s="135" t="s">
        <v>781</v>
      </c>
      <c r="D2734" s="135">
        <v>1</v>
      </c>
      <c r="E2734" s="343">
        <f t="shared" si="42"/>
        <v>0</v>
      </c>
    </row>
    <row r="2735" spans="1:5" ht="15.75" thickBot="1" x14ac:dyDescent="0.3">
      <c r="A2735" s="135" t="s">
        <v>3915</v>
      </c>
      <c r="B2735" s="135" t="s">
        <v>781</v>
      </c>
      <c r="C2735" s="135" t="s">
        <v>781</v>
      </c>
      <c r="D2735" s="135">
        <v>1</v>
      </c>
      <c r="E2735" s="343">
        <f t="shared" si="42"/>
        <v>0</v>
      </c>
    </row>
    <row r="2736" spans="1:5" ht="15.75" thickBot="1" x14ac:dyDescent="0.3">
      <c r="A2736" s="135" t="s">
        <v>3888</v>
      </c>
      <c r="B2736" s="135" t="s">
        <v>796</v>
      </c>
      <c r="C2736" s="135" t="s">
        <v>781</v>
      </c>
      <c r="D2736" s="135">
        <v>1</v>
      </c>
      <c r="E2736" s="343">
        <f t="shared" si="42"/>
        <v>0</v>
      </c>
    </row>
    <row r="2737" spans="1:5" ht="15.75" thickBot="1" x14ac:dyDescent="0.3">
      <c r="A2737" s="135" t="s">
        <v>3914</v>
      </c>
      <c r="B2737" s="135" t="s">
        <v>781</v>
      </c>
      <c r="C2737" s="135" t="s">
        <v>781</v>
      </c>
      <c r="D2737" s="135">
        <v>1</v>
      </c>
      <c r="E2737" s="343">
        <f t="shared" si="42"/>
        <v>0</v>
      </c>
    </row>
    <row r="2738" spans="1:5" ht="15.75" thickBot="1" x14ac:dyDescent="0.3">
      <c r="A2738" s="135" t="s">
        <v>3913</v>
      </c>
      <c r="B2738" s="135" t="s">
        <v>781</v>
      </c>
      <c r="C2738" s="135" t="s">
        <v>781</v>
      </c>
      <c r="D2738" s="135">
        <v>1</v>
      </c>
      <c r="E2738" s="343">
        <f t="shared" si="42"/>
        <v>0</v>
      </c>
    </row>
    <row r="2739" spans="1:5" ht="15.75" thickBot="1" x14ac:dyDescent="0.3">
      <c r="A2739" s="135" t="s">
        <v>797</v>
      </c>
      <c r="B2739" s="135" t="s">
        <v>796</v>
      </c>
      <c r="C2739" s="135" t="s">
        <v>781</v>
      </c>
      <c r="D2739" s="135">
        <v>1</v>
      </c>
      <c r="E2739" s="343">
        <f t="shared" si="42"/>
        <v>0</v>
      </c>
    </row>
    <row r="2740" spans="1:5" ht="15.75" thickBot="1" x14ac:dyDescent="0.3">
      <c r="A2740" s="135" t="s">
        <v>2264</v>
      </c>
      <c r="B2740" s="135" t="s">
        <v>796</v>
      </c>
      <c r="C2740" s="135" t="s">
        <v>781</v>
      </c>
      <c r="D2740" s="135">
        <v>1</v>
      </c>
      <c r="E2740" s="343">
        <f t="shared" si="42"/>
        <v>0</v>
      </c>
    </row>
    <row r="2741" spans="1:5" ht="15.75" thickBot="1" x14ac:dyDescent="0.3">
      <c r="A2741" s="135" t="s">
        <v>3912</v>
      </c>
      <c r="B2741" s="135" t="s">
        <v>781</v>
      </c>
      <c r="C2741" s="135" t="s">
        <v>781</v>
      </c>
      <c r="D2741" s="135">
        <v>1</v>
      </c>
      <c r="E2741" s="343">
        <f t="shared" si="42"/>
        <v>0</v>
      </c>
    </row>
    <row r="2742" spans="1:5" ht="15.75" thickBot="1" x14ac:dyDescent="0.3">
      <c r="A2742" s="135" t="s">
        <v>1209</v>
      </c>
      <c r="B2742" s="135" t="s">
        <v>690</v>
      </c>
      <c r="C2742" s="135" t="s">
        <v>781</v>
      </c>
      <c r="D2742" s="135">
        <v>1</v>
      </c>
      <c r="E2742" s="343">
        <f t="shared" si="42"/>
        <v>0</v>
      </c>
    </row>
    <row r="2743" spans="1:5" ht="15.75" thickBot="1" x14ac:dyDescent="0.3">
      <c r="A2743" s="135" t="s">
        <v>3911</v>
      </c>
      <c r="B2743" s="135" t="s">
        <v>781</v>
      </c>
      <c r="C2743" s="135" t="s">
        <v>781</v>
      </c>
      <c r="D2743" s="135">
        <v>1</v>
      </c>
      <c r="E2743" s="343">
        <f t="shared" si="42"/>
        <v>0</v>
      </c>
    </row>
    <row r="2744" spans="1:5" ht="15.75" thickBot="1" x14ac:dyDescent="0.3">
      <c r="A2744" s="135" t="s">
        <v>3910</v>
      </c>
      <c r="B2744" s="135" t="s">
        <v>781</v>
      </c>
      <c r="C2744" s="135" t="s">
        <v>781</v>
      </c>
      <c r="D2744" s="135">
        <v>1</v>
      </c>
      <c r="E2744" s="343">
        <f t="shared" si="42"/>
        <v>0</v>
      </c>
    </row>
    <row r="2745" spans="1:5" ht="15.75" thickBot="1" x14ac:dyDescent="0.3">
      <c r="A2745" s="135" t="s">
        <v>3909</v>
      </c>
      <c r="B2745" s="135" t="s">
        <v>781</v>
      </c>
      <c r="C2745" s="135" t="s">
        <v>781</v>
      </c>
      <c r="D2745" s="135">
        <v>1</v>
      </c>
      <c r="E2745" s="343">
        <f t="shared" si="42"/>
        <v>0</v>
      </c>
    </row>
    <row r="2746" spans="1:5" ht="15.75" thickBot="1" x14ac:dyDescent="0.3">
      <c r="A2746" s="135" t="s">
        <v>3908</v>
      </c>
      <c r="B2746" s="135" t="s">
        <v>781</v>
      </c>
      <c r="C2746" s="135" t="s">
        <v>781</v>
      </c>
      <c r="D2746" s="135">
        <v>1</v>
      </c>
      <c r="E2746" s="343">
        <f t="shared" si="42"/>
        <v>0</v>
      </c>
    </row>
    <row r="2747" spans="1:5" ht="15.75" thickBot="1" x14ac:dyDescent="0.3">
      <c r="A2747" s="135" t="s">
        <v>2619</v>
      </c>
      <c r="B2747" s="135" t="s">
        <v>690</v>
      </c>
      <c r="C2747" s="135" t="s">
        <v>781</v>
      </c>
      <c r="D2747" s="135">
        <v>1</v>
      </c>
      <c r="E2747" s="343">
        <f t="shared" si="42"/>
        <v>0</v>
      </c>
    </row>
    <row r="2748" spans="1:5" ht="15.75" thickBot="1" x14ac:dyDescent="0.3">
      <c r="A2748" s="135" t="s">
        <v>2812</v>
      </c>
      <c r="B2748" s="135" t="s">
        <v>690</v>
      </c>
      <c r="C2748" s="135" t="s">
        <v>781</v>
      </c>
      <c r="D2748" s="135">
        <v>1</v>
      </c>
      <c r="E2748" s="343">
        <f t="shared" si="42"/>
        <v>0</v>
      </c>
    </row>
    <row r="2749" spans="1:5" ht="15.75" thickBot="1" x14ac:dyDescent="0.3">
      <c r="A2749" s="135" t="s">
        <v>3907</v>
      </c>
      <c r="B2749" s="135" t="s">
        <v>781</v>
      </c>
      <c r="C2749" s="135" t="s">
        <v>781</v>
      </c>
      <c r="D2749" s="135">
        <v>1</v>
      </c>
      <c r="E2749" s="343">
        <f t="shared" si="42"/>
        <v>0</v>
      </c>
    </row>
    <row r="2750" spans="1:5" ht="15.75" thickBot="1" x14ac:dyDescent="0.3">
      <c r="A2750" s="135" t="s">
        <v>1850</v>
      </c>
      <c r="B2750" s="135" t="s">
        <v>690</v>
      </c>
      <c r="C2750" s="135" t="s">
        <v>781</v>
      </c>
      <c r="D2750" s="135">
        <v>1</v>
      </c>
      <c r="E2750" s="343">
        <f t="shared" si="42"/>
        <v>0</v>
      </c>
    </row>
    <row r="2751" spans="1:5" ht="15.75" thickBot="1" x14ac:dyDescent="0.3">
      <c r="A2751" s="135" t="s">
        <v>3906</v>
      </c>
      <c r="B2751" s="135" t="s">
        <v>781</v>
      </c>
      <c r="C2751" s="135" t="s">
        <v>781</v>
      </c>
      <c r="D2751" s="135">
        <v>1</v>
      </c>
      <c r="E2751" s="343">
        <f t="shared" si="42"/>
        <v>0</v>
      </c>
    </row>
    <row r="2752" spans="1:5" ht="15.75" thickBot="1" x14ac:dyDescent="0.3">
      <c r="A2752" s="135" t="s">
        <v>3905</v>
      </c>
      <c r="B2752" s="135" t="s">
        <v>781</v>
      </c>
      <c r="C2752" s="135" t="s">
        <v>781</v>
      </c>
      <c r="D2752" s="135">
        <v>1</v>
      </c>
      <c r="E2752" s="343">
        <f t="shared" si="42"/>
        <v>0</v>
      </c>
    </row>
    <row r="2753" spans="1:5" ht="15.75" thickBot="1" x14ac:dyDescent="0.3">
      <c r="A2753" s="135" t="s">
        <v>3904</v>
      </c>
      <c r="B2753" s="135" t="s">
        <v>781</v>
      </c>
      <c r="C2753" s="135" t="s">
        <v>781</v>
      </c>
      <c r="D2753" s="135">
        <v>1</v>
      </c>
      <c r="E2753" s="343">
        <f t="shared" si="42"/>
        <v>0</v>
      </c>
    </row>
    <row r="2754" spans="1:5" ht="15.75" thickBot="1" x14ac:dyDescent="0.3">
      <c r="A2754" s="135" t="s">
        <v>3903</v>
      </c>
      <c r="B2754" s="135" t="s">
        <v>781</v>
      </c>
      <c r="C2754" s="135" t="s">
        <v>781</v>
      </c>
      <c r="D2754" s="135">
        <v>1</v>
      </c>
      <c r="E2754" s="343">
        <f t="shared" si="42"/>
        <v>0</v>
      </c>
    </row>
    <row r="2755" spans="1:5" ht="15.75" thickBot="1" x14ac:dyDescent="0.3">
      <c r="A2755" s="135" t="s">
        <v>3902</v>
      </c>
      <c r="B2755" s="135" t="s">
        <v>781</v>
      </c>
      <c r="C2755" s="135" t="s">
        <v>781</v>
      </c>
      <c r="D2755" s="135">
        <v>1</v>
      </c>
      <c r="E2755" s="343">
        <f t="shared" si="42"/>
        <v>0</v>
      </c>
    </row>
    <row r="2756" spans="1:5" ht="15.75" thickBot="1" x14ac:dyDescent="0.3">
      <c r="A2756" s="135" t="s">
        <v>3901</v>
      </c>
      <c r="B2756" s="135" t="s">
        <v>781</v>
      </c>
      <c r="C2756" s="135" t="s">
        <v>781</v>
      </c>
      <c r="D2756" s="135">
        <v>1</v>
      </c>
      <c r="E2756" s="343">
        <f t="shared" si="42"/>
        <v>0</v>
      </c>
    </row>
    <row r="2757" spans="1:5" ht="15.75" thickBot="1" x14ac:dyDescent="0.3">
      <c r="A2757" s="135" t="s">
        <v>3900</v>
      </c>
      <c r="B2757" s="135" t="s">
        <v>690</v>
      </c>
      <c r="C2757" s="135" t="s">
        <v>781</v>
      </c>
      <c r="D2757" s="135">
        <v>1</v>
      </c>
      <c r="E2757" s="343">
        <f t="shared" si="42"/>
        <v>0</v>
      </c>
    </row>
    <row r="2758" spans="1:5" ht="15.75" thickBot="1" x14ac:dyDescent="0.3">
      <c r="A2758" s="135" t="s">
        <v>1209</v>
      </c>
      <c r="B2758" s="135" t="s">
        <v>1079</v>
      </c>
      <c r="C2758" s="135" t="s">
        <v>781</v>
      </c>
      <c r="D2758" s="135">
        <v>1</v>
      </c>
      <c r="E2758" s="343">
        <f t="shared" si="42"/>
        <v>0</v>
      </c>
    </row>
    <row r="2759" spans="1:5" ht="15.75" thickBot="1" x14ac:dyDescent="0.3">
      <c r="A2759" s="135" t="s">
        <v>3899</v>
      </c>
      <c r="B2759" s="135" t="s">
        <v>781</v>
      </c>
      <c r="C2759" s="135" t="s">
        <v>781</v>
      </c>
      <c r="D2759" s="135">
        <v>1</v>
      </c>
      <c r="E2759" s="343">
        <f t="shared" ref="E2759:E2822" si="43">_xlfn.PERCENTRANK.INC(D$5:D$3125,D2759)</f>
        <v>0</v>
      </c>
    </row>
    <row r="2760" spans="1:5" ht="15.75" thickBot="1" x14ac:dyDescent="0.3">
      <c r="A2760" s="135" t="s">
        <v>649</v>
      </c>
      <c r="B2760" s="135" t="s">
        <v>1079</v>
      </c>
      <c r="C2760" s="135" t="s">
        <v>781</v>
      </c>
      <c r="D2760" s="135">
        <v>1</v>
      </c>
      <c r="E2760" s="343">
        <f t="shared" si="43"/>
        <v>0</v>
      </c>
    </row>
    <row r="2761" spans="1:5" ht="15.75" thickBot="1" x14ac:dyDescent="0.3">
      <c r="A2761" s="135" t="s">
        <v>3898</v>
      </c>
      <c r="B2761" s="135" t="s">
        <v>781</v>
      </c>
      <c r="C2761" s="135" t="s">
        <v>781</v>
      </c>
      <c r="D2761" s="135">
        <v>1</v>
      </c>
      <c r="E2761" s="343">
        <f t="shared" si="43"/>
        <v>0</v>
      </c>
    </row>
    <row r="2762" spans="1:5" ht="15.75" thickBot="1" x14ac:dyDescent="0.3">
      <c r="A2762" s="135" t="s">
        <v>3897</v>
      </c>
      <c r="B2762" s="135" t="s">
        <v>781</v>
      </c>
      <c r="C2762" s="135" t="s">
        <v>781</v>
      </c>
      <c r="D2762" s="135">
        <v>1</v>
      </c>
      <c r="E2762" s="343">
        <f t="shared" si="43"/>
        <v>0</v>
      </c>
    </row>
    <row r="2763" spans="1:5" ht="15.75" thickBot="1" x14ac:dyDescent="0.3">
      <c r="A2763" s="135" t="s">
        <v>3896</v>
      </c>
      <c r="B2763" s="135" t="s">
        <v>781</v>
      </c>
      <c r="C2763" s="135" t="s">
        <v>781</v>
      </c>
      <c r="D2763" s="135">
        <v>1</v>
      </c>
      <c r="E2763" s="343">
        <f t="shared" si="43"/>
        <v>0</v>
      </c>
    </row>
    <row r="2764" spans="1:5" ht="15.75" thickBot="1" x14ac:dyDescent="0.3">
      <c r="A2764" s="135" t="s">
        <v>3895</v>
      </c>
      <c r="B2764" s="135" t="s">
        <v>1079</v>
      </c>
      <c r="C2764" s="135" t="s">
        <v>781</v>
      </c>
      <c r="D2764" s="135">
        <v>1</v>
      </c>
      <c r="E2764" s="343">
        <f t="shared" si="43"/>
        <v>0</v>
      </c>
    </row>
    <row r="2765" spans="1:5" ht="15.75" thickBot="1" x14ac:dyDescent="0.3">
      <c r="A2765" s="135" t="s">
        <v>3894</v>
      </c>
      <c r="B2765" s="135" t="s">
        <v>781</v>
      </c>
      <c r="C2765" s="135" t="s">
        <v>781</v>
      </c>
      <c r="D2765" s="135">
        <v>1</v>
      </c>
      <c r="E2765" s="343">
        <f t="shared" si="43"/>
        <v>0</v>
      </c>
    </row>
    <row r="2766" spans="1:5" ht="15.75" thickBot="1" x14ac:dyDescent="0.3">
      <c r="A2766" s="135" t="s">
        <v>3893</v>
      </c>
      <c r="B2766" s="135" t="s">
        <v>781</v>
      </c>
      <c r="C2766" s="135" t="s">
        <v>781</v>
      </c>
      <c r="D2766" s="135">
        <v>1</v>
      </c>
      <c r="E2766" s="343">
        <f t="shared" si="43"/>
        <v>0</v>
      </c>
    </row>
    <row r="2767" spans="1:5" ht="15.75" thickBot="1" x14ac:dyDescent="0.3">
      <c r="A2767" s="135" t="s">
        <v>3892</v>
      </c>
      <c r="B2767" s="135" t="s">
        <v>781</v>
      </c>
      <c r="C2767" s="135" t="s">
        <v>781</v>
      </c>
      <c r="D2767" s="135">
        <v>1</v>
      </c>
      <c r="E2767" s="343">
        <f t="shared" si="43"/>
        <v>0</v>
      </c>
    </row>
    <row r="2768" spans="1:5" ht="15.75" thickBot="1" x14ac:dyDescent="0.3">
      <c r="A2768" s="135" t="s">
        <v>3891</v>
      </c>
      <c r="B2768" s="135" t="s">
        <v>781</v>
      </c>
      <c r="C2768" s="135" t="s">
        <v>781</v>
      </c>
      <c r="D2768" s="135">
        <v>1</v>
      </c>
      <c r="E2768" s="343">
        <f t="shared" si="43"/>
        <v>0</v>
      </c>
    </row>
    <row r="2769" spans="1:5" ht="15.75" thickBot="1" x14ac:dyDescent="0.3">
      <c r="A2769" s="135" t="s">
        <v>3890</v>
      </c>
      <c r="B2769" s="135" t="s">
        <v>781</v>
      </c>
      <c r="C2769" s="135" t="s">
        <v>781</v>
      </c>
      <c r="D2769" s="135">
        <v>1</v>
      </c>
      <c r="E2769" s="343">
        <f t="shared" si="43"/>
        <v>0</v>
      </c>
    </row>
    <row r="2770" spans="1:5" ht="15.75" thickBot="1" x14ac:dyDescent="0.3">
      <c r="A2770" s="135" t="s">
        <v>3889</v>
      </c>
      <c r="B2770" s="135" t="s">
        <v>781</v>
      </c>
      <c r="C2770" s="135" t="s">
        <v>781</v>
      </c>
      <c r="D2770" s="135">
        <v>1</v>
      </c>
      <c r="E2770" s="343">
        <f t="shared" si="43"/>
        <v>0</v>
      </c>
    </row>
    <row r="2771" spans="1:5" ht="15.75" thickBot="1" x14ac:dyDescent="0.3">
      <c r="A2771" s="135" t="s">
        <v>3888</v>
      </c>
      <c r="B2771" s="135" t="s">
        <v>1079</v>
      </c>
      <c r="C2771" s="135" t="s">
        <v>781</v>
      </c>
      <c r="D2771" s="135">
        <v>1</v>
      </c>
      <c r="E2771" s="343">
        <f t="shared" si="43"/>
        <v>0</v>
      </c>
    </row>
    <row r="2772" spans="1:5" ht="15.75" thickBot="1" x14ac:dyDescent="0.3">
      <c r="A2772" s="135" t="s">
        <v>3887</v>
      </c>
      <c r="B2772" s="135" t="s">
        <v>781</v>
      </c>
      <c r="C2772" s="135" t="s">
        <v>781</v>
      </c>
      <c r="D2772" s="135">
        <v>1</v>
      </c>
      <c r="E2772" s="343">
        <f t="shared" si="43"/>
        <v>0</v>
      </c>
    </row>
    <row r="2773" spans="1:5" ht="15.75" thickBot="1" x14ac:dyDescent="0.3">
      <c r="A2773" s="135" t="s">
        <v>3886</v>
      </c>
      <c r="B2773" s="135" t="s">
        <v>781</v>
      </c>
      <c r="C2773" s="135" t="s">
        <v>781</v>
      </c>
      <c r="D2773" s="135">
        <v>1</v>
      </c>
      <c r="E2773" s="343">
        <f t="shared" si="43"/>
        <v>0</v>
      </c>
    </row>
    <row r="2774" spans="1:5" ht="15.75" thickBot="1" x14ac:dyDescent="0.3">
      <c r="A2774" s="135" t="s">
        <v>3885</v>
      </c>
      <c r="B2774" s="135" t="s">
        <v>781</v>
      </c>
      <c r="C2774" s="135" t="s">
        <v>781</v>
      </c>
      <c r="D2774" s="135">
        <v>1</v>
      </c>
      <c r="E2774" s="343">
        <f t="shared" si="43"/>
        <v>0</v>
      </c>
    </row>
    <row r="2775" spans="1:5" ht="15.75" thickBot="1" x14ac:dyDescent="0.3">
      <c r="A2775" s="135" t="s">
        <v>3884</v>
      </c>
      <c r="B2775" s="135" t="s">
        <v>781</v>
      </c>
      <c r="C2775" s="135" t="s">
        <v>781</v>
      </c>
      <c r="D2775" s="135">
        <v>1</v>
      </c>
      <c r="E2775" s="343">
        <f t="shared" si="43"/>
        <v>0</v>
      </c>
    </row>
    <row r="2776" spans="1:5" ht="15.75" thickBot="1" x14ac:dyDescent="0.3">
      <c r="A2776" s="135" t="s">
        <v>3883</v>
      </c>
      <c r="B2776" s="135" t="s">
        <v>781</v>
      </c>
      <c r="C2776" s="135" t="s">
        <v>781</v>
      </c>
      <c r="D2776" s="135">
        <v>1</v>
      </c>
      <c r="E2776" s="343">
        <f t="shared" si="43"/>
        <v>0</v>
      </c>
    </row>
    <row r="2777" spans="1:5" ht="15.75" thickBot="1" x14ac:dyDescent="0.3">
      <c r="A2777" s="135" t="s">
        <v>577</v>
      </c>
      <c r="B2777" s="135" t="s">
        <v>1079</v>
      </c>
      <c r="C2777" s="135" t="s">
        <v>781</v>
      </c>
      <c r="D2777" s="135">
        <v>1</v>
      </c>
      <c r="E2777" s="343">
        <f t="shared" si="43"/>
        <v>0</v>
      </c>
    </row>
    <row r="2778" spans="1:5" ht="15.75" thickBot="1" x14ac:dyDescent="0.3">
      <c r="A2778" s="135" t="s">
        <v>3882</v>
      </c>
      <c r="B2778" s="135" t="s">
        <v>781</v>
      </c>
      <c r="C2778" s="135" t="s">
        <v>781</v>
      </c>
      <c r="D2778" s="135">
        <v>1</v>
      </c>
      <c r="E2778" s="343">
        <f t="shared" si="43"/>
        <v>0</v>
      </c>
    </row>
    <row r="2779" spans="1:5" ht="15.75" thickBot="1" x14ac:dyDescent="0.3">
      <c r="A2779" s="135" t="s">
        <v>3881</v>
      </c>
      <c r="B2779" s="135" t="s">
        <v>781</v>
      </c>
      <c r="C2779" s="135" t="s">
        <v>781</v>
      </c>
      <c r="D2779" s="135">
        <v>1</v>
      </c>
      <c r="E2779" s="343">
        <f t="shared" si="43"/>
        <v>0</v>
      </c>
    </row>
    <row r="2780" spans="1:5" ht="15.75" thickBot="1" x14ac:dyDescent="0.3">
      <c r="A2780" s="135" t="s">
        <v>3880</v>
      </c>
      <c r="B2780" s="135" t="s">
        <v>781</v>
      </c>
      <c r="C2780" s="135" t="s">
        <v>781</v>
      </c>
      <c r="D2780" s="135">
        <v>1</v>
      </c>
      <c r="E2780" s="343">
        <f t="shared" si="43"/>
        <v>0</v>
      </c>
    </row>
    <row r="2781" spans="1:5" ht="15.75" thickBot="1" x14ac:dyDescent="0.3">
      <c r="A2781" s="135" t="s">
        <v>3879</v>
      </c>
      <c r="B2781" s="135" t="s">
        <v>781</v>
      </c>
      <c r="C2781" s="135" t="s">
        <v>781</v>
      </c>
      <c r="D2781" s="135">
        <v>1</v>
      </c>
      <c r="E2781" s="343">
        <f t="shared" si="43"/>
        <v>0</v>
      </c>
    </row>
    <row r="2782" spans="1:5" ht="15.75" thickBot="1" x14ac:dyDescent="0.3">
      <c r="A2782" s="135" t="s">
        <v>3878</v>
      </c>
      <c r="B2782" s="135" t="s">
        <v>781</v>
      </c>
      <c r="C2782" s="135" t="s">
        <v>781</v>
      </c>
      <c r="D2782" s="135">
        <v>1</v>
      </c>
      <c r="E2782" s="343">
        <f t="shared" si="43"/>
        <v>0</v>
      </c>
    </row>
    <row r="2783" spans="1:5" ht="15.75" thickBot="1" x14ac:dyDescent="0.3">
      <c r="A2783" s="135" t="s">
        <v>3877</v>
      </c>
      <c r="B2783" s="135" t="s">
        <v>781</v>
      </c>
      <c r="C2783" s="135" t="s">
        <v>781</v>
      </c>
      <c r="D2783" s="135">
        <v>1</v>
      </c>
      <c r="E2783" s="343">
        <f t="shared" si="43"/>
        <v>0</v>
      </c>
    </row>
    <row r="2784" spans="1:5" ht="15.75" thickBot="1" x14ac:dyDescent="0.3">
      <c r="A2784" s="135" t="s">
        <v>3876</v>
      </c>
      <c r="B2784" s="135" t="s">
        <v>1079</v>
      </c>
      <c r="C2784" s="135" t="s">
        <v>781</v>
      </c>
      <c r="D2784" s="135">
        <v>1</v>
      </c>
      <c r="E2784" s="343">
        <f t="shared" si="43"/>
        <v>0</v>
      </c>
    </row>
    <row r="2785" spans="1:5" ht="15.75" thickBot="1" x14ac:dyDescent="0.3">
      <c r="A2785" s="135" t="s">
        <v>3875</v>
      </c>
      <c r="B2785" s="135" t="s">
        <v>781</v>
      </c>
      <c r="C2785" s="135" t="s">
        <v>781</v>
      </c>
      <c r="D2785" s="135">
        <v>1</v>
      </c>
      <c r="E2785" s="343">
        <f t="shared" si="43"/>
        <v>0</v>
      </c>
    </row>
    <row r="2786" spans="1:5" ht="15.75" thickBot="1" x14ac:dyDescent="0.3">
      <c r="A2786" s="135" t="s">
        <v>2309</v>
      </c>
      <c r="B2786" s="135" t="s">
        <v>1079</v>
      </c>
      <c r="C2786" s="135" t="s">
        <v>781</v>
      </c>
      <c r="D2786" s="135">
        <v>1</v>
      </c>
      <c r="E2786" s="343">
        <f t="shared" si="43"/>
        <v>0</v>
      </c>
    </row>
    <row r="2787" spans="1:5" ht="15.75" thickBot="1" x14ac:dyDescent="0.3">
      <c r="A2787" s="135" t="s">
        <v>3874</v>
      </c>
      <c r="B2787" s="135" t="s">
        <v>1079</v>
      </c>
      <c r="C2787" s="135" t="s">
        <v>781</v>
      </c>
      <c r="D2787" s="135">
        <v>1</v>
      </c>
      <c r="E2787" s="343">
        <f t="shared" si="43"/>
        <v>0</v>
      </c>
    </row>
    <row r="2788" spans="1:5" ht="15.75" thickBot="1" x14ac:dyDescent="0.3">
      <c r="A2788" s="135" t="s">
        <v>3873</v>
      </c>
      <c r="B2788" s="135" t="s">
        <v>781</v>
      </c>
      <c r="C2788" s="135" t="s">
        <v>781</v>
      </c>
      <c r="D2788" s="135">
        <v>1</v>
      </c>
      <c r="E2788" s="343">
        <f t="shared" si="43"/>
        <v>0</v>
      </c>
    </row>
    <row r="2789" spans="1:5" ht="15.75" thickBot="1" x14ac:dyDescent="0.3">
      <c r="A2789" s="135" t="s">
        <v>860</v>
      </c>
      <c r="B2789" s="135" t="s">
        <v>1079</v>
      </c>
      <c r="C2789" s="135" t="s">
        <v>781</v>
      </c>
      <c r="D2789" s="135">
        <v>1</v>
      </c>
      <c r="E2789" s="343">
        <f t="shared" si="43"/>
        <v>0</v>
      </c>
    </row>
    <row r="2790" spans="1:5" ht="15.75" thickBot="1" x14ac:dyDescent="0.3">
      <c r="A2790" s="135" t="s">
        <v>1136</v>
      </c>
      <c r="B2790" s="135" t="s">
        <v>600</v>
      </c>
      <c r="C2790" s="135" t="s">
        <v>781</v>
      </c>
      <c r="D2790" s="135">
        <v>1</v>
      </c>
      <c r="E2790" s="343">
        <f t="shared" si="43"/>
        <v>0</v>
      </c>
    </row>
    <row r="2791" spans="1:5" ht="15.75" thickBot="1" x14ac:dyDescent="0.3">
      <c r="A2791" s="135" t="s">
        <v>1747</v>
      </c>
      <c r="B2791" s="135" t="s">
        <v>600</v>
      </c>
      <c r="C2791" s="135" t="s">
        <v>781</v>
      </c>
      <c r="D2791" s="135">
        <v>1</v>
      </c>
      <c r="E2791" s="343">
        <f t="shared" si="43"/>
        <v>0</v>
      </c>
    </row>
    <row r="2792" spans="1:5" ht="15.75" thickBot="1" x14ac:dyDescent="0.3">
      <c r="A2792" s="135" t="s">
        <v>3872</v>
      </c>
      <c r="B2792" s="135" t="s">
        <v>600</v>
      </c>
      <c r="C2792" s="135" t="s">
        <v>781</v>
      </c>
      <c r="D2792" s="135">
        <v>1</v>
      </c>
      <c r="E2792" s="343">
        <f t="shared" si="43"/>
        <v>0</v>
      </c>
    </row>
    <row r="2793" spans="1:5" ht="15.75" thickBot="1" x14ac:dyDescent="0.3">
      <c r="A2793" s="135" t="s">
        <v>1830</v>
      </c>
      <c r="B2793" s="135" t="s">
        <v>559</v>
      </c>
      <c r="C2793" s="135" t="s">
        <v>781</v>
      </c>
      <c r="D2793" s="135">
        <v>1</v>
      </c>
      <c r="E2793" s="343">
        <f t="shared" si="43"/>
        <v>0</v>
      </c>
    </row>
    <row r="2794" spans="1:5" ht="15.75" thickBot="1" x14ac:dyDescent="0.3">
      <c r="A2794" s="135" t="s">
        <v>3871</v>
      </c>
      <c r="B2794" s="135" t="s">
        <v>559</v>
      </c>
      <c r="C2794" s="135" t="s">
        <v>781</v>
      </c>
      <c r="D2794" s="135">
        <v>1</v>
      </c>
      <c r="E2794" s="343">
        <f t="shared" si="43"/>
        <v>0</v>
      </c>
    </row>
    <row r="2795" spans="1:5" ht="15.75" thickBot="1" x14ac:dyDescent="0.3">
      <c r="A2795" s="135" t="s">
        <v>3870</v>
      </c>
      <c r="B2795" s="135" t="s">
        <v>559</v>
      </c>
      <c r="C2795" s="135" t="s">
        <v>781</v>
      </c>
      <c r="D2795" s="135">
        <v>1</v>
      </c>
      <c r="E2795" s="343">
        <f t="shared" si="43"/>
        <v>0</v>
      </c>
    </row>
    <row r="2796" spans="1:5" ht="15.75" thickBot="1" x14ac:dyDescent="0.3">
      <c r="A2796" s="135" t="s">
        <v>3869</v>
      </c>
      <c r="B2796" s="135" t="s">
        <v>559</v>
      </c>
      <c r="C2796" s="135" t="s">
        <v>781</v>
      </c>
      <c r="D2796" s="135">
        <v>1</v>
      </c>
      <c r="E2796" s="343">
        <f t="shared" si="43"/>
        <v>0</v>
      </c>
    </row>
    <row r="2797" spans="1:5" ht="15.75" thickBot="1" x14ac:dyDescent="0.3">
      <c r="A2797" s="135" t="s">
        <v>3868</v>
      </c>
      <c r="B2797" s="135" t="s">
        <v>559</v>
      </c>
      <c r="C2797" s="135" t="s">
        <v>781</v>
      </c>
      <c r="D2797" s="135">
        <v>1</v>
      </c>
      <c r="E2797" s="343">
        <f t="shared" si="43"/>
        <v>0</v>
      </c>
    </row>
    <row r="2798" spans="1:5" ht="15.75" thickBot="1" x14ac:dyDescent="0.3">
      <c r="A2798" s="135" t="s">
        <v>852</v>
      </c>
      <c r="B2798" s="135" t="s">
        <v>559</v>
      </c>
      <c r="C2798" s="135" t="s">
        <v>781</v>
      </c>
      <c r="D2798" s="135">
        <v>1</v>
      </c>
      <c r="E2798" s="343">
        <f t="shared" si="43"/>
        <v>0</v>
      </c>
    </row>
    <row r="2799" spans="1:5" ht="15.75" thickBot="1" x14ac:dyDescent="0.3">
      <c r="A2799" s="135" t="s">
        <v>3867</v>
      </c>
      <c r="B2799" s="135" t="s">
        <v>559</v>
      </c>
      <c r="C2799" s="135" t="s">
        <v>781</v>
      </c>
      <c r="D2799" s="135">
        <v>1</v>
      </c>
      <c r="E2799" s="343">
        <f t="shared" si="43"/>
        <v>0</v>
      </c>
    </row>
    <row r="2800" spans="1:5" ht="15.75" thickBot="1" x14ac:dyDescent="0.3">
      <c r="A2800" s="135" t="s">
        <v>839</v>
      </c>
      <c r="B2800" s="135" t="s">
        <v>559</v>
      </c>
      <c r="C2800" s="135" t="s">
        <v>781</v>
      </c>
      <c r="D2800" s="135">
        <v>1</v>
      </c>
      <c r="E2800" s="343">
        <f t="shared" si="43"/>
        <v>0</v>
      </c>
    </row>
    <row r="2801" spans="1:5" ht="15.75" thickBot="1" x14ac:dyDescent="0.3">
      <c r="A2801" s="135" t="s">
        <v>1836</v>
      </c>
      <c r="B2801" s="135" t="s">
        <v>559</v>
      </c>
      <c r="C2801" s="135" t="s">
        <v>781</v>
      </c>
      <c r="D2801" s="135">
        <v>1</v>
      </c>
      <c r="E2801" s="343">
        <f t="shared" si="43"/>
        <v>0</v>
      </c>
    </row>
    <row r="2802" spans="1:5" ht="15.75" thickBot="1" x14ac:dyDescent="0.3">
      <c r="A2802" s="135" t="s">
        <v>3866</v>
      </c>
      <c r="B2802" s="135" t="s">
        <v>559</v>
      </c>
      <c r="C2802" s="135" t="s">
        <v>781</v>
      </c>
      <c r="D2802" s="135">
        <v>1</v>
      </c>
      <c r="E2802" s="343">
        <f t="shared" si="43"/>
        <v>0</v>
      </c>
    </row>
    <row r="2803" spans="1:5" ht="15.75" thickBot="1" x14ac:dyDescent="0.3">
      <c r="A2803" s="135" t="s">
        <v>3865</v>
      </c>
      <c r="B2803" s="135" t="s">
        <v>559</v>
      </c>
      <c r="C2803" s="135" t="s">
        <v>781</v>
      </c>
      <c r="D2803" s="135">
        <v>1</v>
      </c>
      <c r="E2803" s="343">
        <f t="shared" si="43"/>
        <v>0</v>
      </c>
    </row>
    <row r="2804" spans="1:5" ht="15.75" thickBot="1" x14ac:dyDescent="0.3">
      <c r="A2804" s="135" t="s">
        <v>1722</v>
      </c>
      <c r="B2804" s="135" t="s">
        <v>559</v>
      </c>
      <c r="C2804" s="135" t="s">
        <v>781</v>
      </c>
      <c r="D2804" s="135">
        <v>1</v>
      </c>
      <c r="E2804" s="343">
        <f t="shared" si="43"/>
        <v>0</v>
      </c>
    </row>
    <row r="2805" spans="1:5" ht="15.75" thickBot="1" x14ac:dyDescent="0.3">
      <c r="A2805" s="135" t="s">
        <v>1834</v>
      </c>
      <c r="B2805" s="135" t="s">
        <v>559</v>
      </c>
      <c r="C2805" s="135" t="s">
        <v>781</v>
      </c>
      <c r="D2805" s="135">
        <v>1</v>
      </c>
      <c r="E2805" s="343">
        <f t="shared" si="43"/>
        <v>0</v>
      </c>
    </row>
    <row r="2806" spans="1:5" ht="15.75" thickBot="1" x14ac:dyDescent="0.3">
      <c r="A2806" s="135" t="s">
        <v>3864</v>
      </c>
      <c r="B2806" s="135" t="s">
        <v>559</v>
      </c>
      <c r="C2806" s="135" t="s">
        <v>781</v>
      </c>
      <c r="D2806" s="135">
        <v>1</v>
      </c>
      <c r="E2806" s="343">
        <f t="shared" si="43"/>
        <v>0</v>
      </c>
    </row>
    <row r="2807" spans="1:5" ht="15.75" thickBot="1" x14ac:dyDescent="0.3">
      <c r="A2807" s="135" t="s">
        <v>3863</v>
      </c>
      <c r="B2807" s="135" t="s">
        <v>559</v>
      </c>
      <c r="C2807" s="135" t="s">
        <v>781</v>
      </c>
      <c r="D2807" s="135">
        <v>1</v>
      </c>
      <c r="E2807" s="343">
        <f t="shared" si="43"/>
        <v>0</v>
      </c>
    </row>
    <row r="2808" spans="1:5" ht="15.75" thickBot="1" x14ac:dyDescent="0.3">
      <c r="A2808" s="135" t="s">
        <v>3862</v>
      </c>
      <c r="B2808" s="135" t="s">
        <v>559</v>
      </c>
      <c r="C2808" s="135" t="s">
        <v>781</v>
      </c>
      <c r="D2808" s="135">
        <v>1</v>
      </c>
      <c r="E2808" s="343">
        <f t="shared" si="43"/>
        <v>0</v>
      </c>
    </row>
    <row r="2809" spans="1:5" ht="15.75" thickBot="1" x14ac:dyDescent="0.3">
      <c r="A2809" s="135" t="s">
        <v>3861</v>
      </c>
      <c r="B2809" s="135" t="s">
        <v>559</v>
      </c>
      <c r="C2809" s="135" t="s">
        <v>781</v>
      </c>
      <c r="D2809" s="135">
        <v>1</v>
      </c>
      <c r="E2809" s="343">
        <f t="shared" si="43"/>
        <v>0</v>
      </c>
    </row>
    <row r="2810" spans="1:5" ht="15.75" thickBot="1" x14ac:dyDescent="0.3">
      <c r="A2810" s="135" t="s">
        <v>3860</v>
      </c>
      <c r="B2810" s="135" t="s">
        <v>559</v>
      </c>
      <c r="C2810" s="135" t="s">
        <v>781</v>
      </c>
      <c r="D2810" s="135">
        <v>1</v>
      </c>
      <c r="E2810" s="343">
        <f t="shared" si="43"/>
        <v>0</v>
      </c>
    </row>
    <row r="2811" spans="1:5" ht="15.75" thickBot="1" x14ac:dyDescent="0.3">
      <c r="A2811" s="135" t="s">
        <v>3859</v>
      </c>
      <c r="B2811" s="135" t="s">
        <v>559</v>
      </c>
      <c r="C2811" s="135" t="s">
        <v>781</v>
      </c>
      <c r="D2811" s="135">
        <v>1</v>
      </c>
      <c r="E2811" s="343">
        <f t="shared" si="43"/>
        <v>0</v>
      </c>
    </row>
    <row r="2812" spans="1:5" ht="15.75" thickBot="1" x14ac:dyDescent="0.3">
      <c r="A2812" s="135" t="s">
        <v>879</v>
      </c>
      <c r="B2812" s="135" t="s">
        <v>559</v>
      </c>
      <c r="C2812" s="135" t="s">
        <v>781</v>
      </c>
      <c r="D2812" s="135">
        <v>1</v>
      </c>
      <c r="E2812" s="343">
        <f t="shared" si="43"/>
        <v>0</v>
      </c>
    </row>
    <row r="2813" spans="1:5" ht="15.75" thickBot="1" x14ac:dyDescent="0.3">
      <c r="A2813" s="135" t="s">
        <v>3858</v>
      </c>
      <c r="B2813" s="135" t="s">
        <v>559</v>
      </c>
      <c r="C2813" s="135" t="s">
        <v>781</v>
      </c>
      <c r="D2813" s="135">
        <v>1</v>
      </c>
      <c r="E2813" s="343">
        <f t="shared" si="43"/>
        <v>0</v>
      </c>
    </row>
    <row r="2814" spans="1:5" ht="15.75" thickBot="1" x14ac:dyDescent="0.3">
      <c r="A2814" s="135" t="s">
        <v>3857</v>
      </c>
      <c r="B2814" s="135" t="s">
        <v>559</v>
      </c>
      <c r="C2814" s="135" t="s">
        <v>781</v>
      </c>
      <c r="D2814" s="135">
        <v>1</v>
      </c>
      <c r="E2814" s="343">
        <f t="shared" si="43"/>
        <v>0</v>
      </c>
    </row>
    <row r="2815" spans="1:5" ht="15.75" thickBot="1" x14ac:dyDescent="0.3">
      <c r="A2815" s="135" t="s">
        <v>3856</v>
      </c>
      <c r="B2815" s="135" t="s">
        <v>559</v>
      </c>
      <c r="C2815" s="135" t="s">
        <v>781</v>
      </c>
      <c r="D2815" s="135">
        <v>1</v>
      </c>
      <c r="E2815" s="343">
        <f t="shared" si="43"/>
        <v>0</v>
      </c>
    </row>
    <row r="2816" spans="1:5" ht="15.75" thickBot="1" x14ac:dyDescent="0.3">
      <c r="A2816" s="135" t="s">
        <v>588</v>
      </c>
      <c r="B2816" s="135" t="s">
        <v>592</v>
      </c>
      <c r="C2816" s="135" t="s">
        <v>781</v>
      </c>
      <c r="D2816" s="135">
        <v>1</v>
      </c>
      <c r="E2816" s="343">
        <f t="shared" si="43"/>
        <v>0</v>
      </c>
    </row>
    <row r="2817" spans="1:5" ht="15.75" thickBot="1" x14ac:dyDescent="0.3">
      <c r="A2817" s="135" t="s">
        <v>2726</v>
      </c>
      <c r="B2817" s="135" t="s">
        <v>592</v>
      </c>
      <c r="C2817" s="135" t="s">
        <v>781</v>
      </c>
      <c r="D2817" s="135">
        <v>1</v>
      </c>
      <c r="E2817" s="343">
        <f t="shared" si="43"/>
        <v>0</v>
      </c>
    </row>
    <row r="2818" spans="1:5" ht="15.75" thickBot="1" x14ac:dyDescent="0.3">
      <c r="A2818" s="135" t="s">
        <v>3855</v>
      </c>
      <c r="B2818" s="135" t="s">
        <v>592</v>
      </c>
      <c r="C2818" s="135" t="s">
        <v>781</v>
      </c>
      <c r="D2818" s="135">
        <v>1</v>
      </c>
      <c r="E2818" s="343">
        <f t="shared" si="43"/>
        <v>0</v>
      </c>
    </row>
    <row r="2819" spans="1:5" ht="15.75" thickBot="1" x14ac:dyDescent="0.3">
      <c r="A2819" s="135" t="s">
        <v>3854</v>
      </c>
      <c r="B2819" s="135" t="s">
        <v>592</v>
      </c>
      <c r="C2819" s="135" t="s">
        <v>781</v>
      </c>
      <c r="D2819" s="135">
        <v>1</v>
      </c>
      <c r="E2819" s="343">
        <f t="shared" si="43"/>
        <v>0</v>
      </c>
    </row>
    <row r="2820" spans="1:5" ht="15.75" thickBot="1" x14ac:dyDescent="0.3">
      <c r="A2820" s="135" t="s">
        <v>3853</v>
      </c>
      <c r="B2820" s="135" t="s">
        <v>592</v>
      </c>
      <c r="C2820" s="135" t="s">
        <v>781</v>
      </c>
      <c r="D2820" s="135">
        <v>1</v>
      </c>
      <c r="E2820" s="343">
        <f t="shared" si="43"/>
        <v>0</v>
      </c>
    </row>
    <row r="2821" spans="1:5" ht="15.75" thickBot="1" x14ac:dyDescent="0.3">
      <c r="A2821" s="135" t="s">
        <v>860</v>
      </c>
      <c r="B2821" s="135" t="s">
        <v>592</v>
      </c>
      <c r="C2821" s="135" t="s">
        <v>781</v>
      </c>
      <c r="D2821" s="135">
        <v>1</v>
      </c>
      <c r="E2821" s="343">
        <f t="shared" si="43"/>
        <v>0</v>
      </c>
    </row>
    <row r="2822" spans="1:5" ht="15.75" thickBot="1" x14ac:dyDescent="0.3">
      <c r="A2822" s="135" t="s">
        <v>3852</v>
      </c>
      <c r="B2822" s="135" t="s">
        <v>592</v>
      </c>
      <c r="C2822" s="135" t="s">
        <v>781</v>
      </c>
      <c r="D2822" s="135">
        <v>1</v>
      </c>
      <c r="E2822" s="343">
        <f t="shared" si="43"/>
        <v>0</v>
      </c>
    </row>
    <row r="2823" spans="1:5" ht="15.75" thickBot="1" x14ac:dyDescent="0.3">
      <c r="A2823" s="135" t="s">
        <v>3851</v>
      </c>
      <c r="B2823" s="135" t="s">
        <v>592</v>
      </c>
      <c r="C2823" s="135" t="s">
        <v>781</v>
      </c>
      <c r="D2823" s="135">
        <v>1</v>
      </c>
      <c r="E2823" s="343">
        <f t="shared" ref="E2823:E2886" si="44">_xlfn.PERCENTRANK.INC(D$5:D$3125,D2823)</f>
        <v>0</v>
      </c>
    </row>
    <row r="2824" spans="1:5" ht="15.75" thickBot="1" x14ac:dyDescent="0.3">
      <c r="A2824" s="135" t="s">
        <v>3850</v>
      </c>
      <c r="B2824" s="135" t="s">
        <v>592</v>
      </c>
      <c r="C2824" s="135" t="s">
        <v>781</v>
      </c>
      <c r="D2824" s="135">
        <v>1</v>
      </c>
      <c r="E2824" s="343">
        <f t="shared" si="44"/>
        <v>0</v>
      </c>
    </row>
    <row r="2825" spans="1:5" ht="15.75" thickBot="1" x14ac:dyDescent="0.3">
      <c r="A2825" s="135" t="s">
        <v>3849</v>
      </c>
      <c r="B2825" s="135" t="s">
        <v>592</v>
      </c>
      <c r="C2825" s="135" t="s">
        <v>781</v>
      </c>
      <c r="D2825" s="135">
        <v>1</v>
      </c>
      <c r="E2825" s="343">
        <f t="shared" si="44"/>
        <v>0</v>
      </c>
    </row>
    <row r="2826" spans="1:5" ht="15.75" thickBot="1" x14ac:dyDescent="0.3">
      <c r="A2826" s="135" t="s">
        <v>3848</v>
      </c>
      <c r="B2826" s="135" t="s">
        <v>592</v>
      </c>
      <c r="C2826" s="135" t="s">
        <v>781</v>
      </c>
      <c r="D2826" s="135">
        <v>1</v>
      </c>
      <c r="E2826" s="343">
        <f t="shared" si="44"/>
        <v>0</v>
      </c>
    </row>
    <row r="2827" spans="1:5" ht="15.75" thickBot="1" x14ac:dyDescent="0.3">
      <c r="A2827" s="135" t="s">
        <v>3847</v>
      </c>
      <c r="B2827" s="135" t="s">
        <v>592</v>
      </c>
      <c r="C2827" s="135" t="s">
        <v>781</v>
      </c>
      <c r="D2827" s="135">
        <v>1</v>
      </c>
      <c r="E2827" s="343">
        <f t="shared" si="44"/>
        <v>0</v>
      </c>
    </row>
    <row r="2828" spans="1:5" ht="15.75" thickBot="1" x14ac:dyDescent="0.3">
      <c r="A2828" s="135" t="s">
        <v>3846</v>
      </c>
      <c r="B2828" s="135" t="s">
        <v>592</v>
      </c>
      <c r="C2828" s="135" t="s">
        <v>589</v>
      </c>
      <c r="D2828" s="135">
        <v>1</v>
      </c>
      <c r="E2828" s="343">
        <f t="shared" si="44"/>
        <v>0</v>
      </c>
    </row>
    <row r="2829" spans="1:5" ht="15.75" thickBot="1" x14ac:dyDescent="0.3">
      <c r="A2829" s="135" t="s">
        <v>3845</v>
      </c>
      <c r="B2829" s="135" t="s">
        <v>592</v>
      </c>
      <c r="C2829" s="135" t="s">
        <v>781</v>
      </c>
      <c r="D2829" s="135">
        <v>1</v>
      </c>
      <c r="E2829" s="343">
        <f t="shared" si="44"/>
        <v>0</v>
      </c>
    </row>
    <row r="2830" spans="1:5" ht="15.75" thickBot="1" x14ac:dyDescent="0.3">
      <c r="A2830" s="135" t="s">
        <v>3844</v>
      </c>
      <c r="B2830" s="135" t="s">
        <v>589</v>
      </c>
      <c r="C2830" s="135" t="s">
        <v>781</v>
      </c>
      <c r="D2830" s="135">
        <v>1</v>
      </c>
      <c r="E2830" s="343">
        <f t="shared" si="44"/>
        <v>0</v>
      </c>
    </row>
    <row r="2831" spans="1:5" ht="15.75" thickBot="1" x14ac:dyDescent="0.3">
      <c r="A2831" s="135" t="s">
        <v>3843</v>
      </c>
      <c r="B2831" s="135" t="s">
        <v>589</v>
      </c>
      <c r="C2831" s="135" t="s">
        <v>781</v>
      </c>
      <c r="D2831" s="135">
        <v>1</v>
      </c>
      <c r="E2831" s="343">
        <f t="shared" si="44"/>
        <v>0</v>
      </c>
    </row>
    <row r="2832" spans="1:5" ht="15.75" thickBot="1" x14ac:dyDescent="0.3">
      <c r="A2832" s="135" t="s">
        <v>3842</v>
      </c>
      <c r="B2832" s="135" t="s">
        <v>589</v>
      </c>
      <c r="C2832" s="135" t="s">
        <v>781</v>
      </c>
      <c r="D2832" s="135">
        <v>1</v>
      </c>
      <c r="E2832" s="343">
        <f t="shared" si="44"/>
        <v>0</v>
      </c>
    </row>
    <row r="2833" spans="1:5" ht="15.75" thickBot="1" x14ac:dyDescent="0.3">
      <c r="A2833" s="135" t="s">
        <v>1136</v>
      </c>
      <c r="B2833" s="135" t="s">
        <v>589</v>
      </c>
      <c r="C2833" s="135" t="s">
        <v>781</v>
      </c>
      <c r="D2833" s="135">
        <v>1</v>
      </c>
      <c r="E2833" s="343">
        <f t="shared" si="44"/>
        <v>0</v>
      </c>
    </row>
    <row r="2834" spans="1:5" ht="15.75" thickBot="1" x14ac:dyDescent="0.3">
      <c r="A2834" s="135" t="s">
        <v>3841</v>
      </c>
      <c r="B2834" s="135" t="s">
        <v>589</v>
      </c>
      <c r="C2834" s="135" t="s">
        <v>781</v>
      </c>
      <c r="D2834" s="135">
        <v>1</v>
      </c>
      <c r="E2834" s="343">
        <f t="shared" si="44"/>
        <v>0</v>
      </c>
    </row>
    <row r="2835" spans="1:5" ht="15.75" thickBot="1" x14ac:dyDescent="0.3">
      <c r="A2835" s="135" t="s">
        <v>3840</v>
      </c>
      <c r="B2835" s="135" t="s">
        <v>589</v>
      </c>
      <c r="C2835" s="135" t="s">
        <v>781</v>
      </c>
      <c r="D2835" s="135">
        <v>1</v>
      </c>
      <c r="E2835" s="343">
        <f t="shared" si="44"/>
        <v>0</v>
      </c>
    </row>
    <row r="2836" spans="1:5" ht="15.75" thickBot="1" x14ac:dyDescent="0.3">
      <c r="A2836" s="135" t="s">
        <v>3839</v>
      </c>
      <c r="B2836" s="135" t="s">
        <v>589</v>
      </c>
      <c r="C2836" s="135" t="s">
        <v>781</v>
      </c>
      <c r="D2836" s="135">
        <v>1</v>
      </c>
      <c r="E2836" s="343">
        <f t="shared" si="44"/>
        <v>0</v>
      </c>
    </row>
    <row r="2837" spans="1:5" ht="15.75" thickBot="1" x14ac:dyDescent="0.3">
      <c r="A2837" s="135" t="s">
        <v>1651</v>
      </c>
      <c r="B2837" s="135" t="s">
        <v>589</v>
      </c>
      <c r="C2837" s="135" t="s">
        <v>781</v>
      </c>
      <c r="D2837" s="135">
        <v>1</v>
      </c>
      <c r="E2837" s="343">
        <f t="shared" si="44"/>
        <v>0</v>
      </c>
    </row>
    <row r="2838" spans="1:5" ht="15.75" thickBot="1" x14ac:dyDescent="0.3">
      <c r="A2838" s="135" t="s">
        <v>3838</v>
      </c>
      <c r="B2838" s="135" t="s">
        <v>589</v>
      </c>
      <c r="C2838" s="135" t="s">
        <v>781</v>
      </c>
      <c r="D2838" s="135">
        <v>1</v>
      </c>
      <c r="E2838" s="343">
        <f t="shared" si="44"/>
        <v>0</v>
      </c>
    </row>
    <row r="2839" spans="1:5" ht="15.75" thickBot="1" x14ac:dyDescent="0.3">
      <c r="A2839" s="135" t="s">
        <v>3837</v>
      </c>
      <c r="B2839" s="135" t="s">
        <v>589</v>
      </c>
      <c r="C2839" s="135" t="s">
        <v>781</v>
      </c>
      <c r="D2839" s="135">
        <v>1</v>
      </c>
      <c r="E2839" s="343">
        <f t="shared" si="44"/>
        <v>0</v>
      </c>
    </row>
    <row r="2840" spans="1:5" ht="15.75" thickBot="1" x14ac:dyDescent="0.3">
      <c r="A2840" s="135" t="s">
        <v>973</v>
      </c>
      <c r="B2840" s="135" t="s">
        <v>589</v>
      </c>
      <c r="C2840" s="135" t="s">
        <v>781</v>
      </c>
      <c r="D2840" s="135">
        <v>1</v>
      </c>
      <c r="E2840" s="343">
        <f t="shared" si="44"/>
        <v>0</v>
      </c>
    </row>
    <row r="2841" spans="1:5" ht="15.75" thickBot="1" x14ac:dyDescent="0.3">
      <c r="A2841" s="135" t="s">
        <v>3836</v>
      </c>
      <c r="B2841" s="135" t="s">
        <v>589</v>
      </c>
      <c r="C2841" s="135" t="s">
        <v>781</v>
      </c>
      <c r="D2841" s="135">
        <v>1</v>
      </c>
      <c r="E2841" s="343">
        <f t="shared" si="44"/>
        <v>0</v>
      </c>
    </row>
    <row r="2842" spans="1:5" ht="15.75" thickBot="1" x14ac:dyDescent="0.3">
      <c r="A2842" s="135" t="s">
        <v>3835</v>
      </c>
      <c r="B2842" s="135" t="s">
        <v>781</v>
      </c>
      <c r="C2842" s="135" t="s">
        <v>781</v>
      </c>
      <c r="D2842" s="135">
        <v>1</v>
      </c>
      <c r="E2842" s="343">
        <f t="shared" si="44"/>
        <v>0</v>
      </c>
    </row>
    <row r="2843" spans="1:5" ht="15.75" thickBot="1" x14ac:dyDescent="0.3">
      <c r="A2843" s="135" t="s">
        <v>3834</v>
      </c>
      <c r="B2843" s="135" t="s">
        <v>781</v>
      </c>
      <c r="C2843" s="135" t="s">
        <v>781</v>
      </c>
      <c r="D2843" s="135">
        <v>1</v>
      </c>
      <c r="E2843" s="343">
        <f t="shared" si="44"/>
        <v>0</v>
      </c>
    </row>
    <row r="2844" spans="1:5" ht="15.75" thickBot="1" x14ac:dyDescent="0.3">
      <c r="A2844" s="135" t="s">
        <v>3833</v>
      </c>
      <c r="B2844" s="135" t="s">
        <v>781</v>
      </c>
      <c r="C2844" s="135" t="s">
        <v>781</v>
      </c>
      <c r="D2844" s="135">
        <v>1</v>
      </c>
      <c r="E2844" s="343">
        <f t="shared" si="44"/>
        <v>0</v>
      </c>
    </row>
    <row r="2845" spans="1:5" ht="15.75" thickBot="1" x14ac:dyDescent="0.3">
      <c r="A2845" s="135" t="s">
        <v>3832</v>
      </c>
      <c r="B2845" s="135" t="s">
        <v>781</v>
      </c>
      <c r="C2845" s="135" t="s">
        <v>781</v>
      </c>
      <c r="D2845" s="135">
        <v>1</v>
      </c>
      <c r="E2845" s="343">
        <f t="shared" si="44"/>
        <v>0</v>
      </c>
    </row>
    <row r="2846" spans="1:5" ht="15.75" thickBot="1" x14ac:dyDescent="0.3">
      <c r="A2846" s="135" t="s">
        <v>3831</v>
      </c>
      <c r="B2846" s="135" t="s">
        <v>781</v>
      </c>
      <c r="C2846" s="135" t="s">
        <v>781</v>
      </c>
      <c r="D2846" s="135">
        <v>1</v>
      </c>
      <c r="E2846" s="343">
        <f t="shared" si="44"/>
        <v>0</v>
      </c>
    </row>
    <row r="2847" spans="1:5" ht="15.75" thickBot="1" x14ac:dyDescent="0.3">
      <c r="A2847" s="135" t="s">
        <v>1584</v>
      </c>
      <c r="B2847" s="135" t="s">
        <v>590</v>
      </c>
      <c r="C2847" s="135" t="s">
        <v>781</v>
      </c>
      <c r="D2847" s="135">
        <v>1</v>
      </c>
      <c r="E2847" s="343">
        <f t="shared" si="44"/>
        <v>0</v>
      </c>
    </row>
    <row r="2848" spans="1:5" ht="15.75" thickBot="1" x14ac:dyDescent="0.3">
      <c r="A2848" s="135" t="s">
        <v>3830</v>
      </c>
      <c r="B2848" s="135" t="s">
        <v>781</v>
      </c>
      <c r="C2848" s="135" t="s">
        <v>781</v>
      </c>
      <c r="D2848" s="135">
        <v>1</v>
      </c>
      <c r="E2848" s="343">
        <f t="shared" si="44"/>
        <v>0</v>
      </c>
    </row>
    <row r="2849" spans="1:5" ht="15.75" thickBot="1" x14ac:dyDescent="0.3">
      <c r="A2849" s="135" t="s">
        <v>3829</v>
      </c>
      <c r="B2849" s="135" t="s">
        <v>781</v>
      </c>
      <c r="C2849" s="135" t="s">
        <v>781</v>
      </c>
      <c r="D2849" s="135">
        <v>1</v>
      </c>
      <c r="E2849" s="343">
        <f t="shared" si="44"/>
        <v>0</v>
      </c>
    </row>
    <row r="2850" spans="1:5" ht="15.75" thickBot="1" x14ac:dyDescent="0.3">
      <c r="A2850" s="135" t="s">
        <v>3828</v>
      </c>
      <c r="B2850" s="135" t="s">
        <v>601</v>
      </c>
      <c r="C2850" s="135" t="s">
        <v>781</v>
      </c>
      <c r="D2850" s="135">
        <v>1</v>
      </c>
      <c r="E2850" s="343">
        <f t="shared" si="44"/>
        <v>0</v>
      </c>
    </row>
    <row r="2851" spans="1:5" ht="15.75" thickBot="1" x14ac:dyDescent="0.3">
      <c r="A2851" s="135" t="s">
        <v>3827</v>
      </c>
      <c r="B2851" s="135" t="s">
        <v>781</v>
      </c>
      <c r="C2851" s="135" t="s">
        <v>781</v>
      </c>
      <c r="D2851" s="135">
        <v>1</v>
      </c>
      <c r="E2851" s="343">
        <f t="shared" si="44"/>
        <v>0</v>
      </c>
    </row>
    <row r="2852" spans="1:5" ht="15.75" thickBot="1" x14ac:dyDescent="0.3">
      <c r="A2852" s="135" t="s">
        <v>3826</v>
      </c>
      <c r="B2852" s="135" t="s">
        <v>781</v>
      </c>
      <c r="C2852" s="135" t="s">
        <v>781</v>
      </c>
      <c r="D2852" s="135">
        <v>1</v>
      </c>
      <c r="E2852" s="343">
        <f t="shared" si="44"/>
        <v>0</v>
      </c>
    </row>
    <row r="2853" spans="1:5" ht="15.75" thickBot="1" x14ac:dyDescent="0.3">
      <c r="A2853" s="135" t="s">
        <v>3825</v>
      </c>
      <c r="B2853" s="135" t="s">
        <v>1083</v>
      </c>
      <c r="C2853" s="135" t="s">
        <v>781</v>
      </c>
      <c r="D2853" s="135">
        <v>1</v>
      </c>
      <c r="E2853" s="343">
        <f t="shared" si="44"/>
        <v>0</v>
      </c>
    </row>
    <row r="2854" spans="1:5" ht="15.75" thickBot="1" x14ac:dyDescent="0.3">
      <c r="A2854" s="135" t="s">
        <v>3824</v>
      </c>
      <c r="B2854" s="135" t="s">
        <v>781</v>
      </c>
      <c r="C2854" s="135" t="s">
        <v>781</v>
      </c>
      <c r="D2854" s="135">
        <v>1</v>
      </c>
      <c r="E2854" s="343">
        <f t="shared" si="44"/>
        <v>0</v>
      </c>
    </row>
    <row r="2855" spans="1:5" ht="15.75" thickBot="1" x14ac:dyDescent="0.3">
      <c r="A2855" s="135" t="s">
        <v>3823</v>
      </c>
      <c r="B2855" s="135" t="s">
        <v>781</v>
      </c>
      <c r="C2855" s="135" t="s">
        <v>781</v>
      </c>
      <c r="D2855" s="135">
        <v>1</v>
      </c>
      <c r="E2855" s="343">
        <f t="shared" si="44"/>
        <v>0</v>
      </c>
    </row>
    <row r="2856" spans="1:5" ht="15.75" thickBot="1" x14ac:dyDescent="0.3">
      <c r="A2856" s="135" t="s">
        <v>3822</v>
      </c>
      <c r="B2856" s="135" t="s">
        <v>781</v>
      </c>
      <c r="C2856" s="135" t="s">
        <v>781</v>
      </c>
      <c r="D2856" s="135">
        <v>1</v>
      </c>
      <c r="E2856" s="343">
        <f t="shared" si="44"/>
        <v>0</v>
      </c>
    </row>
    <row r="2857" spans="1:5" ht="15.75" thickBot="1" x14ac:dyDescent="0.3">
      <c r="A2857" s="135" t="s">
        <v>3821</v>
      </c>
      <c r="B2857" s="135" t="s">
        <v>781</v>
      </c>
      <c r="C2857" s="135" t="s">
        <v>781</v>
      </c>
      <c r="D2857" s="135">
        <v>1</v>
      </c>
      <c r="E2857" s="343">
        <f t="shared" si="44"/>
        <v>0</v>
      </c>
    </row>
    <row r="2858" spans="1:5" ht="15.75" thickBot="1" x14ac:dyDescent="0.3">
      <c r="A2858" s="135" t="s">
        <v>1157</v>
      </c>
      <c r="B2858" s="135" t="s">
        <v>560</v>
      </c>
      <c r="C2858" s="135" t="s">
        <v>781</v>
      </c>
      <c r="D2858" s="135">
        <v>1</v>
      </c>
      <c r="E2858" s="343">
        <f t="shared" si="44"/>
        <v>0</v>
      </c>
    </row>
    <row r="2859" spans="1:5" ht="15.75" thickBot="1" x14ac:dyDescent="0.3">
      <c r="A2859" s="135" t="s">
        <v>959</v>
      </c>
      <c r="B2859" s="135" t="s">
        <v>560</v>
      </c>
      <c r="C2859" s="135" t="s">
        <v>781</v>
      </c>
      <c r="D2859" s="135">
        <v>1</v>
      </c>
      <c r="E2859" s="343">
        <f t="shared" si="44"/>
        <v>0</v>
      </c>
    </row>
    <row r="2860" spans="1:5" ht="15.75" thickBot="1" x14ac:dyDescent="0.3">
      <c r="A2860" s="135" t="s">
        <v>3820</v>
      </c>
      <c r="B2860" s="135" t="s">
        <v>781</v>
      </c>
      <c r="C2860" s="135" t="s">
        <v>781</v>
      </c>
      <c r="D2860" s="135">
        <v>1</v>
      </c>
      <c r="E2860" s="343">
        <f t="shared" si="44"/>
        <v>0</v>
      </c>
    </row>
    <row r="2861" spans="1:5" ht="15.75" thickBot="1" x14ac:dyDescent="0.3">
      <c r="A2861" s="135" t="s">
        <v>2796</v>
      </c>
      <c r="B2861" s="135" t="s">
        <v>560</v>
      </c>
      <c r="C2861" s="135" t="s">
        <v>781</v>
      </c>
      <c r="D2861" s="135">
        <v>1</v>
      </c>
      <c r="E2861" s="343">
        <f t="shared" si="44"/>
        <v>0</v>
      </c>
    </row>
    <row r="2862" spans="1:5" ht="15.75" thickBot="1" x14ac:dyDescent="0.3">
      <c r="A2862" s="135" t="s">
        <v>3819</v>
      </c>
      <c r="B2862" s="135" t="s">
        <v>781</v>
      </c>
      <c r="C2862" s="135" t="s">
        <v>781</v>
      </c>
      <c r="D2862" s="135">
        <v>1</v>
      </c>
      <c r="E2862" s="343">
        <f t="shared" si="44"/>
        <v>0</v>
      </c>
    </row>
    <row r="2863" spans="1:5" ht="15.75" thickBot="1" x14ac:dyDescent="0.3">
      <c r="A2863" s="135" t="s">
        <v>3818</v>
      </c>
      <c r="B2863" s="135" t="s">
        <v>781</v>
      </c>
      <c r="C2863" s="135" t="s">
        <v>781</v>
      </c>
      <c r="D2863" s="135">
        <v>1</v>
      </c>
      <c r="E2863" s="343">
        <f t="shared" si="44"/>
        <v>0</v>
      </c>
    </row>
    <row r="2864" spans="1:5" ht="15.75" thickBot="1" x14ac:dyDescent="0.3">
      <c r="A2864" s="135" t="s">
        <v>797</v>
      </c>
      <c r="B2864" s="135" t="s">
        <v>560</v>
      </c>
      <c r="C2864" s="135" t="s">
        <v>781</v>
      </c>
      <c r="D2864" s="135">
        <v>1</v>
      </c>
      <c r="E2864" s="343">
        <f t="shared" si="44"/>
        <v>0</v>
      </c>
    </row>
    <row r="2865" spans="1:5" ht="15.75" thickBot="1" x14ac:dyDescent="0.3">
      <c r="A2865" s="135" t="s">
        <v>3817</v>
      </c>
      <c r="B2865" s="135" t="s">
        <v>781</v>
      </c>
      <c r="C2865" s="135" t="s">
        <v>781</v>
      </c>
      <c r="D2865" s="135">
        <v>1</v>
      </c>
      <c r="E2865" s="343">
        <f t="shared" si="44"/>
        <v>0</v>
      </c>
    </row>
    <row r="2866" spans="1:5" ht="15.75" thickBot="1" x14ac:dyDescent="0.3">
      <c r="A2866" s="135" t="s">
        <v>3816</v>
      </c>
      <c r="B2866" s="135" t="s">
        <v>781</v>
      </c>
      <c r="C2866" s="135" t="s">
        <v>781</v>
      </c>
      <c r="D2866" s="135">
        <v>1</v>
      </c>
      <c r="E2866" s="343">
        <f t="shared" si="44"/>
        <v>0</v>
      </c>
    </row>
    <row r="2867" spans="1:5" ht="15.75" thickBot="1" x14ac:dyDescent="0.3">
      <c r="A2867" s="135" t="s">
        <v>3815</v>
      </c>
      <c r="B2867" s="135" t="s">
        <v>781</v>
      </c>
      <c r="C2867" s="135" t="s">
        <v>781</v>
      </c>
      <c r="D2867" s="135">
        <v>1</v>
      </c>
      <c r="E2867" s="343">
        <f t="shared" si="44"/>
        <v>0</v>
      </c>
    </row>
    <row r="2868" spans="1:5" ht="15.75" thickBot="1" x14ac:dyDescent="0.3">
      <c r="A2868" s="135" t="s">
        <v>884</v>
      </c>
      <c r="B2868" s="135" t="s">
        <v>560</v>
      </c>
      <c r="C2868" s="135" t="s">
        <v>781</v>
      </c>
      <c r="D2868" s="135">
        <v>1</v>
      </c>
      <c r="E2868" s="343">
        <f t="shared" si="44"/>
        <v>0</v>
      </c>
    </row>
    <row r="2869" spans="1:5" ht="15.75" thickBot="1" x14ac:dyDescent="0.3">
      <c r="A2869" s="135" t="s">
        <v>2589</v>
      </c>
      <c r="B2869" s="135" t="s">
        <v>702</v>
      </c>
      <c r="C2869" s="135" t="s">
        <v>781</v>
      </c>
      <c r="D2869" s="135">
        <v>1</v>
      </c>
      <c r="E2869" s="343">
        <f t="shared" si="44"/>
        <v>0</v>
      </c>
    </row>
    <row r="2870" spans="1:5" ht="15.75" thickBot="1" x14ac:dyDescent="0.3">
      <c r="A2870" s="135" t="s">
        <v>3814</v>
      </c>
      <c r="B2870" s="135" t="s">
        <v>781</v>
      </c>
      <c r="C2870" s="135" t="s">
        <v>781</v>
      </c>
      <c r="D2870" s="135">
        <v>1</v>
      </c>
      <c r="E2870" s="343">
        <f t="shared" si="44"/>
        <v>0</v>
      </c>
    </row>
    <row r="2871" spans="1:5" ht="15.75" thickBot="1" x14ac:dyDescent="0.3">
      <c r="A2871" s="135" t="s">
        <v>3813</v>
      </c>
      <c r="B2871" s="135" t="s">
        <v>781</v>
      </c>
      <c r="C2871" s="135" t="s">
        <v>781</v>
      </c>
      <c r="D2871" s="135">
        <v>1</v>
      </c>
      <c r="E2871" s="343">
        <f t="shared" si="44"/>
        <v>0</v>
      </c>
    </row>
    <row r="2872" spans="1:5" ht="15.75" thickBot="1" x14ac:dyDescent="0.3">
      <c r="A2872" s="135" t="s">
        <v>3812</v>
      </c>
      <c r="B2872" s="135" t="s">
        <v>781</v>
      </c>
      <c r="C2872" s="135" t="s">
        <v>781</v>
      </c>
      <c r="D2872" s="135">
        <v>1</v>
      </c>
      <c r="E2872" s="343">
        <f t="shared" si="44"/>
        <v>0</v>
      </c>
    </row>
    <row r="2873" spans="1:5" ht="15.75" thickBot="1" x14ac:dyDescent="0.3">
      <c r="A2873" s="135" t="s">
        <v>3811</v>
      </c>
      <c r="B2873" s="135" t="s">
        <v>781</v>
      </c>
      <c r="C2873" s="135" t="s">
        <v>781</v>
      </c>
      <c r="D2873" s="135">
        <v>1</v>
      </c>
      <c r="E2873" s="343">
        <f t="shared" si="44"/>
        <v>0</v>
      </c>
    </row>
    <row r="2874" spans="1:5" ht="15.75" thickBot="1" x14ac:dyDescent="0.3">
      <c r="A2874" s="135" t="s">
        <v>3810</v>
      </c>
      <c r="B2874" s="135" t="s">
        <v>781</v>
      </c>
      <c r="C2874" s="135" t="s">
        <v>781</v>
      </c>
      <c r="D2874" s="135">
        <v>1</v>
      </c>
      <c r="E2874" s="343">
        <f t="shared" si="44"/>
        <v>0</v>
      </c>
    </row>
    <row r="2875" spans="1:5" ht="15.75" thickBot="1" x14ac:dyDescent="0.3">
      <c r="A2875" s="135" t="s">
        <v>3809</v>
      </c>
      <c r="B2875" s="135" t="s">
        <v>177</v>
      </c>
      <c r="C2875" s="135" t="s">
        <v>781</v>
      </c>
      <c r="D2875" s="135">
        <v>1</v>
      </c>
      <c r="E2875" s="343">
        <f t="shared" si="44"/>
        <v>0</v>
      </c>
    </row>
    <row r="2876" spans="1:5" ht="15.75" thickBot="1" x14ac:dyDescent="0.3">
      <c r="A2876" s="135" t="s">
        <v>3808</v>
      </c>
      <c r="B2876" s="135" t="s">
        <v>177</v>
      </c>
      <c r="C2876" s="135" t="s">
        <v>781</v>
      </c>
      <c r="D2876" s="135">
        <v>1</v>
      </c>
      <c r="E2876" s="343">
        <f t="shared" si="44"/>
        <v>0</v>
      </c>
    </row>
    <row r="2877" spans="1:5" ht="15.75" thickBot="1" x14ac:dyDescent="0.3">
      <c r="A2877" s="135" t="s">
        <v>3807</v>
      </c>
      <c r="B2877" s="135" t="s">
        <v>718</v>
      </c>
      <c r="C2877" s="135" t="s">
        <v>781</v>
      </c>
      <c r="D2877" s="135">
        <v>1</v>
      </c>
      <c r="E2877" s="343">
        <f t="shared" si="44"/>
        <v>0</v>
      </c>
    </row>
    <row r="2878" spans="1:5" ht="15.75" thickBot="1" x14ac:dyDescent="0.3">
      <c r="A2878" s="135" t="s">
        <v>3806</v>
      </c>
      <c r="B2878" s="135" t="s">
        <v>718</v>
      </c>
      <c r="C2878" s="135" t="s">
        <v>781</v>
      </c>
      <c r="D2878" s="135">
        <v>1</v>
      </c>
      <c r="E2878" s="343">
        <f t="shared" si="44"/>
        <v>0</v>
      </c>
    </row>
    <row r="2879" spans="1:5" ht="15.75" thickBot="1" x14ac:dyDescent="0.3">
      <c r="A2879" s="135" t="s">
        <v>3805</v>
      </c>
      <c r="B2879" s="135" t="s">
        <v>718</v>
      </c>
      <c r="C2879" s="135" t="s">
        <v>781</v>
      </c>
      <c r="D2879" s="135">
        <v>1</v>
      </c>
      <c r="E2879" s="343">
        <f t="shared" si="44"/>
        <v>0</v>
      </c>
    </row>
    <row r="2880" spans="1:5" ht="15.75" thickBot="1" x14ac:dyDescent="0.3">
      <c r="A2880" s="135" t="s">
        <v>1794</v>
      </c>
      <c r="B2880" s="135" t="s">
        <v>718</v>
      </c>
      <c r="C2880" s="135" t="s">
        <v>781</v>
      </c>
      <c r="D2880" s="135">
        <v>1</v>
      </c>
      <c r="E2880" s="343">
        <f t="shared" si="44"/>
        <v>0</v>
      </c>
    </row>
    <row r="2881" spans="1:5" ht="15.75" thickBot="1" x14ac:dyDescent="0.3">
      <c r="A2881" s="135" t="s">
        <v>3804</v>
      </c>
      <c r="B2881" s="135" t="s">
        <v>718</v>
      </c>
      <c r="C2881" s="135" t="s">
        <v>781</v>
      </c>
      <c r="D2881" s="135">
        <v>1</v>
      </c>
      <c r="E2881" s="343">
        <f t="shared" si="44"/>
        <v>0</v>
      </c>
    </row>
    <row r="2882" spans="1:5" ht="15.75" thickBot="1" x14ac:dyDescent="0.3">
      <c r="A2882" s="135" t="s">
        <v>3803</v>
      </c>
      <c r="B2882" s="135" t="s">
        <v>718</v>
      </c>
      <c r="C2882" s="135" t="s">
        <v>781</v>
      </c>
      <c r="D2882" s="135">
        <v>1</v>
      </c>
      <c r="E2882" s="343">
        <f t="shared" si="44"/>
        <v>0</v>
      </c>
    </row>
    <row r="2883" spans="1:5" ht="15.75" thickBot="1" x14ac:dyDescent="0.3">
      <c r="A2883" s="135" t="s">
        <v>3802</v>
      </c>
      <c r="B2883" s="135" t="s">
        <v>718</v>
      </c>
      <c r="C2883" s="135" t="s">
        <v>781</v>
      </c>
      <c r="D2883" s="135">
        <v>1</v>
      </c>
      <c r="E2883" s="343">
        <f t="shared" si="44"/>
        <v>0</v>
      </c>
    </row>
    <row r="2884" spans="1:5" ht="15.75" thickBot="1" x14ac:dyDescent="0.3">
      <c r="A2884" s="135" t="s">
        <v>2116</v>
      </c>
      <c r="B2884" s="135" t="s">
        <v>718</v>
      </c>
      <c r="C2884" s="135" t="s">
        <v>781</v>
      </c>
      <c r="D2884" s="135">
        <v>1</v>
      </c>
      <c r="E2884" s="343">
        <f t="shared" si="44"/>
        <v>0</v>
      </c>
    </row>
    <row r="2885" spans="1:5" ht="15.75" thickBot="1" x14ac:dyDescent="0.3">
      <c r="A2885" s="135" t="s">
        <v>3801</v>
      </c>
      <c r="B2885" s="135" t="s">
        <v>718</v>
      </c>
      <c r="C2885" s="135" t="s">
        <v>781</v>
      </c>
      <c r="D2885" s="135">
        <v>1</v>
      </c>
      <c r="E2885" s="343">
        <f t="shared" si="44"/>
        <v>0</v>
      </c>
    </row>
    <row r="2886" spans="1:5" ht="15.75" thickBot="1" x14ac:dyDescent="0.3">
      <c r="A2886" s="135" t="s">
        <v>3800</v>
      </c>
      <c r="B2886" s="135" t="s">
        <v>718</v>
      </c>
      <c r="C2886" s="135" t="s">
        <v>781</v>
      </c>
      <c r="D2886" s="135">
        <v>1</v>
      </c>
      <c r="E2886" s="343">
        <f t="shared" si="44"/>
        <v>0</v>
      </c>
    </row>
    <row r="2887" spans="1:5" ht="15.75" thickBot="1" x14ac:dyDescent="0.3">
      <c r="A2887" s="135" t="s">
        <v>852</v>
      </c>
      <c r="B2887" s="135" t="s">
        <v>718</v>
      </c>
      <c r="C2887" s="135" t="s">
        <v>781</v>
      </c>
      <c r="D2887" s="135">
        <v>1</v>
      </c>
      <c r="E2887" s="343">
        <f t="shared" ref="E2887:E2950" si="45">_xlfn.PERCENTRANK.INC(D$5:D$3125,D2887)</f>
        <v>0</v>
      </c>
    </row>
    <row r="2888" spans="1:5" ht="15.75" thickBot="1" x14ac:dyDescent="0.3">
      <c r="A2888" s="135" t="s">
        <v>3799</v>
      </c>
      <c r="B2888" s="135" t="s">
        <v>718</v>
      </c>
      <c r="C2888" s="135" t="s">
        <v>781</v>
      </c>
      <c r="D2888" s="135">
        <v>1</v>
      </c>
      <c r="E2888" s="343">
        <f t="shared" si="45"/>
        <v>0</v>
      </c>
    </row>
    <row r="2889" spans="1:5" ht="15.75" thickBot="1" x14ac:dyDescent="0.3">
      <c r="A2889" s="135" t="s">
        <v>3798</v>
      </c>
      <c r="B2889" s="135" t="s">
        <v>718</v>
      </c>
      <c r="C2889" s="135" t="s">
        <v>781</v>
      </c>
      <c r="D2889" s="135">
        <v>1</v>
      </c>
      <c r="E2889" s="343">
        <f t="shared" si="45"/>
        <v>0</v>
      </c>
    </row>
    <row r="2890" spans="1:5" ht="15.75" thickBot="1" x14ac:dyDescent="0.3">
      <c r="A2890" s="135" t="s">
        <v>3797</v>
      </c>
      <c r="B2890" s="135" t="s">
        <v>718</v>
      </c>
      <c r="C2890" s="135" t="s">
        <v>781</v>
      </c>
      <c r="D2890" s="135">
        <v>1</v>
      </c>
      <c r="E2890" s="343">
        <f t="shared" si="45"/>
        <v>0</v>
      </c>
    </row>
    <row r="2891" spans="1:5" ht="15.75" thickBot="1" x14ac:dyDescent="0.3">
      <c r="A2891" s="135" t="s">
        <v>1691</v>
      </c>
      <c r="B2891" s="135" t="s">
        <v>718</v>
      </c>
      <c r="C2891" s="135" t="s">
        <v>781</v>
      </c>
      <c r="D2891" s="135">
        <v>1</v>
      </c>
      <c r="E2891" s="343">
        <f t="shared" si="45"/>
        <v>0</v>
      </c>
    </row>
    <row r="2892" spans="1:5" ht="15.75" thickBot="1" x14ac:dyDescent="0.3">
      <c r="A2892" s="135" t="s">
        <v>3185</v>
      </c>
      <c r="B2892" s="135" t="s">
        <v>718</v>
      </c>
      <c r="C2892" s="135" t="s">
        <v>781</v>
      </c>
      <c r="D2892" s="135">
        <v>1</v>
      </c>
      <c r="E2892" s="343">
        <f t="shared" si="45"/>
        <v>0</v>
      </c>
    </row>
    <row r="2893" spans="1:5" ht="15.75" thickBot="1" x14ac:dyDescent="0.3">
      <c r="A2893" s="135" t="s">
        <v>3796</v>
      </c>
      <c r="B2893" s="135" t="s">
        <v>718</v>
      </c>
      <c r="C2893" s="135" t="s">
        <v>781</v>
      </c>
      <c r="D2893" s="135">
        <v>1</v>
      </c>
      <c r="E2893" s="343">
        <f t="shared" si="45"/>
        <v>0</v>
      </c>
    </row>
    <row r="2894" spans="1:5" ht="15.75" thickBot="1" x14ac:dyDescent="0.3">
      <c r="A2894" s="135" t="s">
        <v>3795</v>
      </c>
      <c r="B2894" s="135" t="s">
        <v>718</v>
      </c>
      <c r="C2894" s="135" t="s">
        <v>781</v>
      </c>
      <c r="D2894" s="135">
        <v>1</v>
      </c>
      <c r="E2894" s="343">
        <f t="shared" si="45"/>
        <v>0</v>
      </c>
    </row>
    <row r="2895" spans="1:5" ht="15.75" thickBot="1" x14ac:dyDescent="0.3">
      <c r="A2895" s="135" t="s">
        <v>3794</v>
      </c>
      <c r="B2895" s="135" t="s">
        <v>1102</v>
      </c>
      <c r="C2895" s="135" t="s">
        <v>781</v>
      </c>
      <c r="D2895" s="135">
        <v>1</v>
      </c>
      <c r="E2895" s="343">
        <f t="shared" si="45"/>
        <v>0</v>
      </c>
    </row>
    <row r="2896" spans="1:5" ht="15.75" thickBot="1" x14ac:dyDescent="0.3">
      <c r="A2896" s="135" t="s">
        <v>3793</v>
      </c>
      <c r="B2896" s="135" t="s">
        <v>1102</v>
      </c>
      <c r="C2896" s="135" t="s">
        <v>781</v>
      </c>
      <c r="D2896" s="135">
        <v>1</v>
      </c>
      <c r="E2896" s="343">
        <f t="shared" si="45"/>
        <v>0</v>
      </c>
    </row>
    <row r="2897" spans="1:5" ht="15.75" thickBot="1" x14ac:dyDescent="0.3">
      <c r="A2897" s="135" t="s">
        <v>3792</v>
      </c>
      <c r="B2897" s="135" t="s">
        <v>1102</v>
      </c>
      <c r="C2897" s="135" t="s">
        <v>781</v>
      </c>
      <c r="D2897" s="135">
        <v>1</v>
      </c>
      <c r="E2897" s="343">
        <f t="shared" si="45"/>
        <v>0</v>
      </c>
    </row>
    <row r="2898" spans="1:5" ht="15.75" thickBot="1" x14ac:dyDescent="0.3">
      <c r="A2898" s="135" t="s">
        <v>3791</v>
      </c>
      <c r="B2898" s="135" t="s">
        <v>1102</v>
      </c>
      <c r="C2898" s="135" t="s">
        <v>781</v>
      </c>
      <c r="D2898" s="135">
        <v>1</v>
      </c>
      <c r="E2898" s="343">
        <f t="shared" si="45"/>
        <v>0</v>
      </c>
    </row>
    <row r="2899" spans="1:5" ht="15.75" thickBot="1" x14ac:dyDescent="0.3">
      <c r="A2899" s="135" t="s">
        <v>3790</v>
      </c>
      <c r="B2899" s="135" t="s">
        <v>781</v>
      </c>
      <c r="C2899" s="135" t="s">
        <v>781</v>
      </c>
      <c r="D2899" s="135">
        <v>1</v>
      </c>
      <c r="E2899" s="343">
        <f t="shared" si="45"/>
        <v>0</v>
      </c>
    </row>
    <row r="2900" spans="1:5" ht="15.75" thickBot="1" x14ac:dyDescent="0.3">
      <c r="A2900" s="135" t="s">
        <v>3789</v>
      </c>
      <c r="B2900" s="135" t="s">
        <v>781</v>
      </c>
      <c r="C2900" s="135" t="s">
        <v>781</v>
      </c>
      <c r="D2900" s="135">
        <v>1</v>
      </c>
      <c r="E2900" s="343">
        <f t="shared" si="45"/>
        <v>0</v>
      </c>
    </row>
    <row r="2901" spans="1:5" ht="15.75" thickBot="1" x14ac:dyDescent="0.3">
      <c r="A2901" s="135" t="s">
        <v>860</v>
      </c>
      <c r="B2901" s="135" t="s">
        <v>634</v>
      </c>
      <c r="C2901" s="135" t="s">
        <v>781</v>
      </c>
      <c r="D2901" s="135">
        <v>1</v>
      </c>
      <c r="E2901" s="343">
        <f t="shared" si="45"/>
        <v>0</v>
      </c>
    </row>
    <row r="2902" spans="1:5" ht="15.75" thickBot="1" x14ac:dyDescent="0.3">
      <c r="A2902" s="135" t="s">
        <v>3788</v>
      </c>
      <c r="B2902" s="135" t="s">
        <v>781</v>
      </c>
      <c r="C2902" s="135" t="s">
        <v>781</v>
      </c>
      <c r="D2902" s="135">
        <v>1</v>
      </c>
      <c r="E2902" s="343">
        <f t="shared" si="45"/>
        <v>0</v>
      </c>
    </row>
    <row r="2903" spans="1:5" ht="15.75" thickBot="1" x14ac:dyDescent="0.3">
      <c r="A2903" s="135" t="s">
        <v>3787</v>
      </c>
      <c r="B2903" s="135" t="s">
        <v>781</v>
      </c>
      <c r="C2903" s="135" t="s">
        <v>781</v>
      </c>
      <c r="D2903" s="135">
        <v>1</v>
      </c>
      <c r="E2903" s="343">
        <f t="shared" si="45"/>
        <v>0</v>
      </c>
    </row>
    <row r="2904" spans="1:5" ht="15.75" thickBot="1" x14ac:dyDescent="0.3">
      <c r="A2904" s="135" t="s">
        <v>3786</v>
      </c>
      <c r="B2904" s="135" t="s">
        <v>781</v>
      </c>
      <c r="C2904" s="135" t="s">
        <v>781</v>
      </c>
      <c r="D2904" s="135">
        <v>1</v>
      </c>
      <c r="E2904" s="343">
        <f t="shared" si="45"/>
        <v>0</v>
      </c>
    </row>
    <row r="2905" spans="1:5" ht="15.75" thickBot="1" x14ac:dyDescent="0.3">
      <c r="A2905" s="135" t="s">
        <v>3785</v>
      </c>
      <c r="B2905" s="135" t="s">
        <v>781</v>
      </c>
      <c r="C2905" s="135" t="s">
        <v>781</v>
      </c>
      <c r="D2905" s="135">
        <v>1</v>
      </c>
      <c r="E2905" s="343">
        <f t="shared" si="45"/>
        <v>0</v>
      </c>
    </row>
    <row r="2906" spans="1:5" ht="15.75" thickBot="1" x14ac:dyDescent="0.3">
      <c r="A2906" s="135" t="s">
        <v>3784</v>
      </c>
      <c r="B2906" s="135" t="s">
        <v>781</v>
      </c>
      <c r="C2906" s="135" t="s">
        <v>781</v>
      </c>
      <c r="D2906" s="135">
        <v>1</v>
      </c>
      <c r="E2906" s="343">
        <f t="shared" si="45"/>
        <v>0</v>
      </c>
    </row>
    <row r="2907" spans="1:5" ht="15.75" thickBot="1" x14ac:dyDescent="0.3">
      <c r="A2907" s="135" t="s">
        <v>3783</v>
      </c>
      <c r="B2907" s="135" t="s">
        <v>1700</v>
      </c>
      <c r="C2907" s="135" t="s">
        <v>781</v>
      </c>
      <c r="D2907" s="135">
        <v>1</v>
      </c>
      <c r="E2907" s="343">
        <f t="shared" si="45"/>
        <v>0</v>
      </c>
    </row>
    <row r="2908" spans="1:5" ht="15.75" thickBot="1" x14ac:dyDescent="0.3">
      <c r="A2908" s="135" t="s">
        <v>3782</v>
      </c>
      <c r="B2908" s="135" t="s">
        <v>1700</v>
      </c>
      <c r="C2908" s="135" t="s">
        <v>781</v>
      </c>
      <c r="D2908" s="135">
        <v>1</v>
      </c>
      <c r="E2908" s="343">
        <f t="shared" si="45"/>
        <v>0</v>
      </c>
    </row>
    <row r="2909" spans="1:5" ht="15.75" thickBot="1" x14ac:dyDescent="0.3">
      <c r="A2909" s="135" t="s">
        <v>3781</v>
      </c>
      <c r="B2909" s="135" t="s">
        <v>1700</v>
      </c>
      <c r="C2909" s="135" t="s">
        <v>781</v>
      </c>
      <c r="D2909" s="135">
        <v>1</v>
      </c>
      <c r="E2909" s="343">
        <f t="shared" si="45"/>
        <v>0</v>
      </c>
    </row>
    <row r="2910" spans="1:5" ht="15.75" thickBot="1" x14ac:dyDescent="0.3">
      <c r="A2910" s="135" t="s">
        <v>3780</v>
      </c>
      <c r="B2910" s="135" t="s">
        <v>1700</v>
      </c>
      <c r="C2910" s="135" t="s">
        <v>781</v>
      </c>
      <c r="D2910" s="135">
        <v>1</v>
      </c>
      <c r="E2910" s="343">
        <f t="shared" si="45"/>
        <v>0</v>
      </c>
    </row>
    <row r="2911" spans="1:5" ht="15.75" thickBot="1" x14ac:dyDescent="0.3">
      <c r="A2911" s="135" t="s">
        <v>3779</v>
      </c>
      <c r="B2911" s="135" t="s">
        <v>1700</v>
      </c>
      <c r="C2911" s="135" t="s">
        <v>781</v>
      </c>
      <c r="D2911" s="135">
        <v>1</v>
      </c>
      <c r="E2911" s="343">
        <f t="shared" si="45"/>
        <v>0</v>
      </c>
    </row>
    <row r="2912" spans="1:5" ht="15.75" thickBot="1" x14ac:dyDescent="0.3">
      <c r="A2912" s="135" t="s">
        <v>3778</v>
      </c>
      <c r="B2912" s="135" t="s">
        <v>1700</v>
      </c>
      <c r="C2912" s="135" t="s">
        <v>781</v>
      </c>
      <c r="D2912" s="135">
        <v>1</v>
      </c>
      <c r="E2912" s="343">
        <f t="shared" si="45"/>
        <v>0</v>
      </c>
    </row>
    <row r="2913" spans="1:5" ht="15.75" thickBot="1" x14ac:dyDescent="0.3">
      <c r="A2913" s="135" t="s">
        <v>3777</v>
      </c>
      <c r="B2913" s="135" t="s">
        <v>1700</v>
      </c>
      <c r="C2913" s="135" t="s">
        <v>781</v>
      </c>
      <c r="D2913" s="135">
        <v>1</v>
      </c>
      <c r="E2913" s="343">
        <f t="shared" si="45"/>
        <v>0</v>
      </c>
    </row>
    <row r="2914" spans="1:5" ht="15.75" thickBot="1" x14ac:dyDescent="0.3">
      <c r="A2914" s="135" t="s">
        <v>3776</v>
      </c>
      <c r="B2914" s="135" t="s">
        <v>611</v>
      </c>
      <c r="C2914" s="135" t="s">
        <v>781</v>
      </c>
      <c r="D2914" s="135">
        <v>1</v>
      </c>
      <c r="E2914" s="343">
        <f t="shared" si="45"/>
        <v>0</v>
      </c>
    </row>
    <row r="2915" spans="1:5" ht="15.75" thickBot="1" x14ac:dyDescent="0.3">
      <c r="A2915" s="135" t="s">
        <v>2414</v>
      </c>
      <c r="B2915" s="135" t="s">
        <v>589</v>
      </c>
      <c r="C2915" s="135" t="s">
        <v>781</v>
      </c>
      <c r="D2915" s="135">
        <v>1</v>
      </c>
      <c r="E2915" s="343">
        <f t="shared" si="45"/>
        <v>0</v>
      </c>
    </row>
    <row r="2916" spans="1:5" ht="15.75" thickBot="1" x14ac:dyDescent="0.3">
      <c r="A2916" s="135" t="s">
        <v>3775</v>
      </c>
      <c r="B2916" s="135" t="s">
        <v>589</v>
      </c>
      <c r="C2916" s="135" t="s">
        <v>781</v>
      </c>
      <c r="D2916" s="135">
        <v>1</v>
      </c>
      <c r="E2916" s="343">
        <f t="shared" si="45"/>
        <v>0</v>
      </c>
    </row>
    <row r="2917" spans="1:5" ht="15.75" thickBot="1" x14ac:dyDescent="0.3">
      <c r="A2917" s="135" t="s">
        <v>852</v>
      </c>
      <c r="B2917" s="135" t="s">
        <v>589</v>
      </c>
      <c r="C2917" s="135" t="s">
        <v>781</v>
      </c>
      <c r="D2917" s="135">
        <v>1</v>
      </c>
      <c r="E2917" s="343">
        <f t="shared" si="45"/>
        <v>0</v>
      </c>
    </row>
    <row r="2918" spans="1:5" ht="15.75" thickBot="1" x14ac:dyDescent="0.3">
      <c r="A2918" s="135" t="s">
        <v>3774</v>
      </c>
      <c r="B2918" s="135" t="s">
        <v>589</v>
      </c>
      <c r="C2918" s="135" t="s">
        <v>781</v>
      </c>
      <c r="D2918" s="135">
        <v>1</v>
      </c>
      <c r="E2918" s="343">
        <f t="shared" si="45"/>
        <v>0</v>
      </c>
    </row>
    <row r="2919" spans="1:5" ht="15.75" thickBot="1" x14ac:dyDescent="0.3">
      <c r="A2919" s="135" t="s">
        <v>868</v>
      </c>
      <c r="B2919" s="135" t="s">
        <v>589</v>
      </c>
      <c r="C2919" s="135" t="s">
        <v>781</v>
      </c>
      <c r="D2919" s="135">
        <v>1</v>
      </c>
      <c r="E2919" s="343">
        <f t="shared" si="45"/>
        <v>0</v>
      </c>
    </row>
    <row r="2920" spans="1:5" ht="15.75" thickBot="1" x14ac:dyDescent="0.3">
      <c r="A2920" s="135" t="s">
        <v>3773</v>
      </c>
      <c r="B2920" s="135" t="s">
        <v>589</v>
      </c>
      <c r="C2920" s="135" t="s">
        <v>781</v>
      </c>
      <c r="D2920" s="135">
        <v>1</v>
      </c>
      <c r="E2920" s="343">
        <f t="shared" si="45"/>
        <v>0</v>
      </c>
    </row>
    <row r="2921" spans="1:5" ht="15.75" thickBot="1" x14ac:dyDescent="0.3">
      <c r="A2921" s="135" t="s">
        <v>3772</v>
      </c>
      <c r="B2921" s="135" t="s">
        <v>589</v>
      </c>
      <c r="C2921" s="135" t="s">
        <v>781</v>
      </c>
      <c r="D2921" s="135">
        <v>1</v>
      </c>
      <c r="E2921" s="343">
        <f t="shared" si="45"/>
        <v>0</v>
      </c>
    </row>
    <row r="2922" spans="1:5" ht="15.75" thickBot="1" x14ac:dyDescent="0.3">
      <c r="A2922" s="135" t="s">
        <v>3771</v>
      </c>
      <c r="B2922" s="135" t="s">
        <v>781</v>
      </c>
      <c r="C2922" s="135" t="s">
        <v>781</v>
      </c>
      <c r="D2922" s="135">
        <v>1</v>
      </c>
      <c r="E2922" s="343">
        <f t="shared" si="45"/>
        <v>0</v>
      </c>
    </row>
    <row r="2923" spans="1:5" ht="15.75" thickBot="1" x14ac:dyDescent="0.3">
      <c r="A2923" s="135" t="s">
        <v>3770</v>
      </c>
      <c r="B2923" s="135" t="s">
        <v>781</v>
      </c>
      <c r="C2923" s="135" t="s">
        <v>781</v>
      </c>
      <c r="D2923" s="135">
        <v>1</v>
      </c>
      <c r="E2923" s="343">
        <f t="shared" si="45"/>
        <v>0</v>
      </c>
    </row>
    <row r="2924" spans="1:5" ht="15.75" thickBot="1" x14ac:dyDescent="0.3">
      <c r="A2924" s="135" t="s">
        <v>3769</v>
      </c>
      <c r="B2924" s="135" t="s">
        <v>781</v>
      </c>
      <c r="C2924" s="135" t="s">
        <v>781</v>
      </c>
      <c r="D2924" s="135">
        <v>1</v>
      </c>
      <c r="E2924" s="343">
        <f t="shared" si="45"/>
        <v>0</v>
      </c>
    </row>
    <row r="2925" spans="1:5" ht="15.75" thickBot="1" x14ac:dyDescent="0.3">
      <c r="A2925" s="135" t="s">
        <v>3768</v>
      </c>
      <c r="B2925" s="135" t="s">
        <v>781</v>
      </c>
      <c r="C2925" s="135" t="s">
        <v>781</v>
      </c>
      <c r="D2925" s="135">
        <v>1</v>
      </c>
      <c r="E2925" s="343">
        <f t="shared" si="45"/>
        <v>0</v>
      </c>
    </row>
    <row r="2926" spans="1:5" ht="15.75" thickBot="1" x14ac:dyDescent="0.3">
      <c r="A2926" s="135" t="s">
        <v>3767</v>
      </c>
      <c r="B2926" s="135" t="s">
        <v>781</v>
      </c>
      <c r="C2926" s="135" t="s">
        <v>781</v>
      </c>
      <c r="D2926" s="135">
        <v>1</v>
      </c>
      <c r="E2926" s="343">
        <f t="shared" si="45"/>
        <v>0</v>
      </c>
    </row>
    <row r="2927" spans="1:5" ht="15.75" thickBot="1" x14ac:dyDescent="0.3">
      <c r="A2927" s="135" t="s">
        <v>2870</v>
      </c>
      <c r="B2927" s="135" t="s">
        <v>590</v>
      </c>
      <c r="C2927" s="135" t="s">
        <v>781</v>
      </c>
      <c r="D2927" s="135">
        <v>1</v>
      </c>
      <c r="E2927" s="343">
        <f t="shared" si="45"/>
        <v>0</v>
      </c>
    </row>
    <row r="2928" spans="1:5" ht="15.75" thickBot="1" x14ac:dyDescent="0.3">
      <c r="A2928" s="135" t="s">
        <v>3766</v>
      </c>
      <c r="B2928" s="135" t="s">
        <v>781</v>
      </c>
      <c r="C2928" s="135" t="s">
        <v>781</v>
      </c>
      <c r="D2928" s="135">
        <v>1</v>
      </c>
      <c r="E2928" s="343">
        <f t="shared" si="45"/>
        <v>0</v>
      </c>
    </row>
    <row r="2929" spans="1:5" ht="15.75" thickBot="1" x14ac:dyDescent="0.3">
      <c r="A2929" s="135" t="s">
        <v>860</v>
      </c>
      <c r="B2929" s="135" t="s">
        <v>590</v>
      </c>
      <c r="C2929" s="135" t="s">
        <v>3765</v>
      </c>
      <c r="D2929" s="135">
        <v>1</v>
      </c>
      <c r="E2929" s="343">
        <f t="shared" si="45"/>
        <v>0</v>
      </c>
    </row>
    <row r="2930" spans="1:5" ht="15.75" thickBot="1" x14ac:dyDescent="0.3">
      <c r="A2930" s="135" t="s">
        <v>3764</v>
      </c>
      <c r="B2930" s="135" t="s">
        <v>781</v>
      </c>
      <c r="C2930" s="135" t="s">
        <v>781</v>
      </c>
      <c r="D2930" s="135">
        <v>1</v>
      </c>
      <c r="E2930" s="343">
        <f t="shared" si="45"/>
        <v>0</v>
      </c>
    </row>
    <row r="2931" spans="1:5" ht="15.75" thickBot="1" x14ac:dyDescent="0.3">
      <c r="A2931" s="135" t="s">
        <v>3763</v>
      </c>
      <c r="B2931" s="135" t="s">
        <v>1228</v>
      </c>
      <c r="C2931" s="135" t="s">
        <v>781</v>
      </c>
      <c r="D2931" s="135">
        <v>1</v>
      </c>
      <c r="E2931" s="343">
        <f t="shared" si="45"/>
        <v>0</v>
      </c>
    </row>
    <row r="2932" spans="1:5" ht="15.75" thickBot="1" x14ac:dyDescent="0.3">
      <c r="A2932" s="135" t="s">
        <v>3762</v>
      </c>
      <c r="B2932" s="135" t="s">
        <v>781</v>
      </c>
      <c r="C2932" s="135" t="s">
        <v>781</v>
      </c>
      <c r="D2932" s="135">
        <v>1</v>
      </c>
      <c r="E2932" s="343">
        <f t="shared" si="45"/>
        <v>0</v>
      </c>
    </row>
    <row r="2933" spans="1:5" ht="15.75" thickBot="1" x14ac:dyDescent="0.3">
      <c r="A2933" s="135" t="s">
        <v>3761</v>
      </c>
      <c r="B2933" s="135" t="s">
        <v>781</v>
      </c>
      <c r="C2933" s="135" t="s">
        <v>781</v>
      </c>
      <c r="D2933" s="135">
        <v>1</v>
      </c>
      <c r="E2933" s="343">
        <f t="shared" si="45"/>
        <v>0</v>
      </c>
    </row>
    <row r="2934" spans="1:5" ht="15.75" thickBot="1" x14ac:dyDescent="0.3">
      <c r="A2934" s="135" t="s">
        <v>3760</v>
      </c>
      <c r="B2934" s="135" t="s">
        <v>781</v>
      </c>
      <c r="C2934" s="135" t="s">
        <v>781</v>
      </c>
      <c r="D2934" s="135">
        <v>1</v>
      </c>
      <c r="E2934" s="343">
        <f t="shared" si="45"/>
        <v>0</v>
      </c>
    </row>
    <row r="2935" spans="1:5" ht="15.75" thickBot="1" x14ac:dyDescent="0.3">
      <c r="A2935" s="135" t="s">
        <v>3759</v>
      </c>
      <c r="B2935" s="135" t="s">
        <v>781</v>
      </c>
      <c r="C2935" s="135" t="s">
        <v>781</v>
      </c>
      <c r="D2935" s="135">
        <v>1</v>
      </c>
      <c r="E2935" s="343">
        <f t="shared" si="45"/>
        <v>0</v>
      </c>
    </row>
    <row r="2936" spans="1:5" ht="15.75" thickBot="1" x14ac:dyDescent="0.3">
      <c r="A2936" s="135" t="s">
        <v>3758</v>
      </c>
      <c r="B2936" s="135" t="s">
        <v>781</v>
      </c>
      <c r="C2936" s="135" t="s">
        <v>781</v>
      </c>
      <c r="D2936" s="135">
        <v>1</v>
      </c>
      <c r="E2936" s="343">
        <f t="shared" si="45"/>
        <v>0</v>
      </c>
    </row>
    <row r="2937" spans="1:5" ht="15.75" thickBot="1" x14ac:dyDescent="0.3">
      <c r="A2937" s="135" t="s">
        <v>3757</v>
      </c>
      <c r="B2937" s="135" t="s">
        <v>781</v>
      </c>
      <c r="C2937" s="135" t="s">
        <v>781</v>
      </c>
      <c r="D2937" s="135">
        <v>1</v>
      </c>
      <c r="E2937" s="343">
        <f t="shared" si="45"/>
        <v>0</v>
      </c>
    </row>
    <row r="2938" spans="1:5" ht="15.75" thickBot="1" x14ac:dyDescent="0.3">
      <c r="A2938" s="135" t="s">
        <v>3756</v>
      </c>
      <c r="B2938" s="135" t="s">
        <v>781</v>
      </c>
      <c r="C2938" s="135" t="s">
        <v>781</v>
      </c>
      <c r="D2938" s="135">
        <v>1</v>
      </c>
      <c r="E2938" s="343">
        <f t="shared" si="45"/>
        <v>0</v>
      </c>
    </row>
    <row r="2939" spans="1:5" ht="15.75" thickBot="1" x14ac:dyDescent="0.3">
      <c r="A2939" s="135" t="s">
        <v>3755</v>
      </c>
      <c r="B2939" s="135" t="s">
        <v>781</v>
      </c>
      <c r="C2939" s="135" t="s">
        <v>781</v>
      </c>
      <c r="D2939" s="135">
        <v>1</v>
      </c>
      <c r="E2939" s="343">
        <f t="shared" si="45"/>
        <v>0</v>
      </c>
    </row>
    <row r="2940" spans="1:5" ht="15.75" thickBot="1" x14ac:dyDescent="0.3">
      <c r="A2940" s="135" t="s">
        <v>3754</v>
      </c>
      <c r="B2940" s="135" t="s">
        <v>781</v>
      </c>
      <c r="C2940" s="135" t="s">
        <v>781</v>
      </c>
      <c r="D2940" s="135">
        <v>1</v>
      </c>
      <c r="E2940" s="343">
        <f t="shared" si="45"/>
        <v>0</v>
      </c>
    </row>
    <row r="2941" spans="1:5" ht="15.75" thickBot="1" x14ac:dyDescent="0.3">
      <c r="A2941" s="135" t="s">
        <v>3753</v>
      </c>
      <c r="B2941" s="135" t="s">
        <v>677</v>
      </c>
      <c r="C2941" s="135" t="s">
        <v>590</v>
      </c>
      <c r="D2941" s="135">
        <v>1</v>
      </c>
      <c r="E2941" s="343">
        <f t="shared" si="45"/>
        <v>0</v>
      </c>
    </row>
    <row r="2942" spans="1:5" ht="15.75" thickBot="1" x14ac:dyDescent="0.3">
      <c r="A2942" s="135" t="s">
        <v>3752</v>
      </c>
      <c r="B2942" s="135" t="s">
        <v>781</v>
      </c>
      <c r="C2942" s="135" t="s">
        <v>781</v>
      </c>
      <c r="D2942" s="135">
        <v>1</v>
      </c>
      <c r="E2942" s="343">
        <f t="shared" si="45"/>
        <v>0</v>
      </c>
    </row>
    <row r="2943" spans="1:5" ht="15.75" thickBot="1" x14ac:dyDescent="0.3">
      <c r="A2943" s="135" t="s">
        <v>3751</v>
      </c>
      <c r="B2943" s="135" t="s">
        <v>781</v>
      </c>
      <c r="C2943" s="135" t="s">
        <v>781</v>
      </c>
      <c r="D2943" s="135">
        <v>1</v>
      </c>
      <c r="E2943" s="343">
        <f t="shared" si="45"/>
        <v>0</v>
      </c>
    </row>
    <row r="2944" spans="1:5" ht="15.75" thickBot="1" x14ac:dyDescent="0.3">
      <c r="A2944" s="135" t="s">
        <v>1560</v>
      </c>
      <c r="B2944" s="135" t="s">
        <v>677</v>
      </c>
      <c r="C2944" s="135" t="s">
        <v>781</v>
      </c>
      <c r="D2944" s="135">
        <v>1</v>
      </c>
      <c r="E2944" s="343">
        <f t="shared" si="45"/>
        <v>0</v>
      </c>
    </row>
    <row r="2945" spans="1:5" ht="15.75" thickBot="1" x14ac:dyDescent="0.3">
      <c r="A2945" s="135" t="s">
        <v>1031</v>
      </c>
      <c r="B2945" s="135" t="s">
        <v>677</v>
      </c>
      <c r="C2945" s="135" t="s">
        <v>781</v>
      </c>
      <c r="D2945" s="135">
        <v>1</v>
      </c>
      <c r="E2945" s="343">
        <f t="shared" si="45"/>
        <v>0</v>
      </c>
    </row>
    <row r="2946" spans="1:5" ht="15.75" thickBot="1" x14ac:dyDescent="0.3">
      <c r="A2946" s="135" t="s">
        <v>3750</v>
      </c>
      <c r="B2946" s="135" t="s">
        <v>781</v>
      </c>
      <c r="C2946" s="135" t="s">
        <v>781</v>
      </c>
      <c r="D2946" s="135">
        <v>1</v>
      </c>
      <c r="E2946" s="343">
        <f t="shared" si="45"/>
        <v>0</v>
      </c>
    </row>
    <row r="2947" spans="1:5" ht="15.75" thickBot="1" x14ac:dyDescent="0.3">
      <c r="A2947" s="135" t="s">
        <v>3749</v>
      </c>
      <c r="B2947" s="135" t="s">
        <v>781</v>
      </c>
      <c r="C2947" s="135" t="s">
        <v>781</v>
      </c>
      <c r="D2947" s="135">
        <v>1</v>
      </c>
      <c r="E2947" s="343">
        <f t="shared" si="45"/>
        <v>0</v>
      </c>
    </row>
    <row r="2948" spans="1:5" ht="15.75" thickBot="1" x14ac:dyDescent="0.3">
      <c r="A2948" s="135" t="s">
        <v>3748</v>
      </c>
      <c r="B2948" s="135" t="s">
        <v>781</v>
      </c>
      <c r="C2948" s="135" t="s">
        <v>781</v>
      </c>
      <c r="D2948" s="135">
        <v>1</v>
      </c>
      <c r="E2948" s="343">
        <f t="shared" si="45"/>
        <v>0</v>
      </c>
    </row>
    <row r="2949" spans="1:5" ht="15.75" thickBot="1" x14ac:dyDescent="0.3">
      <c r="A2949" s="135" t="s">
        <v>852</v>
      </c>
      <c r="B2949" s="135" t="s">
        <v>677</v>
      </c>
      <c r="C2949" s="135" t="s">
        <v>781</v>
      </c>
      <c r="D2949" s="135">
        <v>1</v>
      </c>
      <c r="E2949" s="343">
        <f t="shared" si="45"/>
        <v>0</v>
      </c>
    </row>
    <row r="2950" spans="1:5" ht="15.75" thickBot="1" x14ac:dyDescent="0.3">
      <c r="A2950" s="135" t="s">
        <v>789</v>
      </c>
      <c r="B2950" s="135" t="s">
        <v>677</v>
      </c>
      <c r="C2950" s="135" t="s">
        <v>781</v>
      </c>
      <c r="D2950" s="135">
        <v>1</v>
      </c>
      <c r="E2950" s="343">
        <f t="shared" si="45"/>
        <v>0</v>
      </c>
    </row>
    <row r="2951" spans="1:5" ht="15.75" thickBot="1" x14ac:dyDescent="0.3">
      <c r="A2951" s="135" t="s">
        <v>3747</v>
      </c>
      <c r="B2951" s="135" t="s">
        <v>781</v>
      </c>
      <c r="C2951" s="135" t="s">
        <v>781</v>
      </c>
      <c r="D2951" s="135">
        <v>1</v>
      </c>
      <c r="E2951" s="343">
        <f t="shared" ref="E2951:E3014" si="46">_xlfn.PERCENTRANK.INC(D$5:D$3125,D2951)</f>
        <v>0</v>
      </c>
    </row>
    <row r="2952" spans="1:5" ht="15.75" thickBot="1" x14ac:dyDescent="0.3">
      <c r="A2952" s="135" t="s">
        <v>3746</v>
      </c>
      <c r="B2952" s="135" t="s">
        <v>781</v>
      </c>
      <c r="C2952" s="135" t="s">
        <v>781</v>
      </c>
      <c r="D2952" s="135">
        <v>1</v>
      </c>
      <c r="E2952" s="343">
        <f t="shared" si="46"/>
        <v>0</v>
      </c>
    </row>
    <row r="2953" spans="1:5" ht="15.75" thickBot="1" x14ac:dyDescent="0.3">
      <c r="A2953" s="135" t="s">
        <v>3745</v>
      </c>
      <c r="B2953" s="135" t="s">
        <v>781</v>
      </c>
      <c r="C2953" s="135" t="s">
        <v>781</v>
      </c>
      <c r="D2953" s="135">
        <v>1</v>
      </c>
      <c r="E2953" s="343">
        <f t="shared" si="46"/>
        <v>0</v>
      </c>
    </row>
    <row r="2954" spans="1:5" ht="15.75" thickBot="1" x14ac:dyDescent="0.3">
      <c r="A2954" s="135" t="s">
        <v>3744</v>
      </c>
      <c r="B2954" s="135" t="s">
        <v>781</v>
      </c>
      <c r="C2954" s="135" t="s">
        <v>781</v>
      </c>
      <c r="D2954" s="135">
        <v>1</v>
      </c>
      <c r="E2954" s="343">
        <f t="shared" si="46"/>
        <v>0</v>
      </c>
    </row>
    <row r="2955" spans="1:5" ht="15.75" thickBot="1" x14ac:dyDescent="0.3">
      <c r="A2955" s="135" t="s">
        <v>3743</v>
      </c>
      <c r="B2955" s="135" t="s">
        <v>781</v>
      </c>
      <c r="C2955" s="135" t="s">
        <v>781</v>
      </c>
      <c r="D2955" s="135">
        <v>1</v>
      </c>
      <c r="E2955" s="343">
        <f t="shared" si="46"/>
        <v>0</v>
      </c>
    </row>
    <row r="2956" spans="1:5" ht="15.75" thickBot="1" x14ac:dyDescent="0.3">
      <c r="A2956" s="135" t="s">
        <v>3742</v>
      </c>
      <c r="B2956" s="135" t="s">
        <v>781</v>
      </c>
      <c r="C2956" s="135" t="s">
        <v>781</v>
      </c>
      <c r="D2956" s="135">
        <v>1</v>
      </c>
      <c r="E2956" s="343">
        <f t="shared" si="46"/>
        <v>0</v>
      </c>
    </row>
    <row r="2957" spans="1:5" ht="15.75" thickBot="1" x14ac:dyDescent="0.3">
      <c r="A2957" s="135" t="s">
        <v>2855</v>
      </c>
      <c r="B2957" s="135" t="s">
        <v>677</v>
      </c>
      <c r="C2957" s="135" t="s">
        <v>781</v>
      </c>
      <c r="D2957" s="135">
        <v>1</v>
      </c>
      <c r="E2957" s="343">
        <f t="shared" si="46"/>
        <v>0</v>
      </c>
    </row>
    <row r="2958" spans="1:5" ht="15.75" thickBot="1" x14ac:dyDescent="0.3">
      <c r="A2958" s="135" t="s">
        <v>3741</v>
      </c>
      <c r="B2958" s="135" t="s">
        <v>781</v>
      </c>
      <c r="C2958" s="135" t="s">
        <v>781</v>
      </c>
      <c r="D2958" s="135">
        <v>1</v>
      </c>
      <c r="E2958" s="343">
        <f t="shared" si="46"/>
        <v>0</v>
      </c>
    </row>
    <row r="2959" spans="1:5" ht="15.75" thickBot="1" x14ac:dyDescent="0.3">
      <c r="A2959" s="135" t="s">
        <v>3740</v>
      </c>
      <c r="B2959" s="135" t="s">
        <v>781</v>
      </c>
      <c r="C2959" s="135" t="s">
        <v>781</v>
      </c>
      <c r="D2959" s="135">
        <v>1</v>
      </c>
      <c r="E2959" s="343">
        <f t="shared" si="46"/>
        <v>0</v>
      </c>
    </row>
    <row r="2960" spans="1:5" ht="15.75" thickBot="1" x14ac:dyDescent="0.3">
      <c r="A2960" s="135" t="s">
        <v>3739</v>
      </c>
      <c r="B2960" s="135" t="s">
        <v>781</v>
      </c>
      <c r="C2960" s="135" t="s">
        <v>781</v>
      </c>
      <c r="D2960" s="135">
        <v>1</v>
      </c>
      <c r="E2960" s="343">
        <f t="shared" si="46"/>
        <v>0</v>
      </c>
    </row>
    <row r="2961" spans="1:5" ht="15.75" thickBot="1" x14ac:dyDescent="0.3">
      <c r="A2961" s="135" t="s">
        <v>1546</v>
      </c>
      <c r="B2961" s="135" t="s">
        <v>645</v>
      </c>
      <c r="C2961" s="135" t="s">
        <v>781</v>
      </c>
      <c r="D2961" s="135">
        <v>1</v>
      </c>
      <c r="E2961" s="343">
        <f t="shared" si="46"/>
        <v>0</v>
      </c>
    </row>
    <row r="2962" spans="1:5" ht="15.75" thickBot="1" x14ac:dyDescent="0.3">
      <c r="A2962" s="135" t="s">
        <v>3242</v>
      </c>
      <c r="B2962" s="135" t="s">
        <v>1554</v>
      </c>
      <c r="C2962" s="135" t="s">
        <v>781</v>
      </c>
      <c r="D2962" s="135">
        <v>1</v>
      </c>
      <c r="E2962" s="343">
        <f t="shared" si="46"/>
        <v>0</v>
      </c>
    </row>
    <row r="2963" spans="1:5" ht="15.75" thickBot="1" x14ac:dyDescent="0.3">
      <c r="A2963" s="135" t="s">
        <v>2293</v>
      </c>
      <c r="B2963" s="135" t="s">
        <v>1067</v>
      </c>
      <c r="C2963" s="135" t="s">
        <v>781</v>
      </c>
      <c r="D2963" s="135">
        <v>1</v>
      </c>
      <c r="E2963" s="343">
        <f t="shared" si="46"/>
        <v>0</v>
      </c>
    </row>
    <row r="2964" spans="1:5" ht="15.75" thickBot="1" x14ac:dyDescent="0.3">
      <c r="A2964" s="135" t="s">
        <v>3738</v>
      </c>
      <c r="B2964" s="135" t="s">
        <v>1067</v>
      </c>
      <c r="C2964" s="135" t="s">
        <v>781</v>
      </c>
      <c r="D2964" s="135">
        <v>1</v>
      </c>
      <c r="E2964" s="343">
        <f t="shared" si="46"/>
        <v>0</v>
      </c>
    </row>
    <row r="2965" spans="1:5" ht="15.75" thickBot="1" x14ac:dyDescent="0.3">
      <c r="A2965" s="135" t="s">
        <v>3737</v>
      </c>
      <c r="B2965" s="135" t="s">
        <v>781</v>
      </c>
      <c r="C2965" s="135" t="s">
        <v>781</v>
      </c>
      <c r="D2965" s="135">
        <v>1</v>
      </c>
      <c r="E2965" s="343">
        <f t="shared" si="46"/>
        <v>0</v>
      </c>
    </row>
    <row r="2966" spans="1:5" ht="15.75" thickBot="1" x14ac:dyDescent="0.3">
      <c r="A2966" s="135" t="s">
        <v>3736</v>
      </c>
      <c r="B2966" s="135" t="s">
        <v>781</v>
      </c>
      <c r="C2966" s="135" t="s">
        <v>781</v>
      </c>
      <c r="D2966" s="135">
        <v>1</v>
      </c>
      <c r="E2966" s="343">
        <f t="shared" si="46"/>
        <v>0</v>
      </c>
    </row>
    <row r="2967" spans="1:5" ht="15.75" thickBot="1" x14ac:dyDescent="0.3">
      <c r="A2967" s="135" t="s">
        <v>2878</v>
      </c>
      <c r="B2967" s="135" t="s">
        <v>603</v>
      </c>
      <c r="C2967" s="135" t="s">
        <v>781</v>
      </c>
      <c r="D2967" s="135">
        <v>1</v>
      </c>
      <c r="E2967" s="343">
        <f t="shared" si="46"/>
        <v>0</v>
      </c>
    </row>
    <row r="2968" spans="1:5" ht="15.75" thickBot="1" x14ac:dyDescent="0.3">
      <c r="A2968" s="135" t="s">
        <v>3253</v>
      </c>
      <c r="B2968" s="135" t="s">
        <v>603</v>
      </c>
      <c r="C2968" s="135" t="s">
        <v>781</v>
      </c>
      <c r="D2968" s="135">
        <v>1</v>
      </c>
      <c r="E2968" s="343">
        <f t="shared" si="46"/>
        <v>0</v>
      </c>
    </row>
    <row r="2969" spans="1:5" ht="15.75" thickBot="1" x14ac:dyDescent="0.3">
      <c r="A2969" s="135" t="s">
        <v>3735</v>
      </c>
      <c r="B2969" s="135" t="s">
        <v>781</v>
      </c>
      <c r="C2969" s="135" t="s">
        <v>781</v>
      </c>
      <c r="D2969" s="135">
        <v>1</v>
      </c>
      <c r="E2969" s="343">
        <f t="shared" si="46"/>
        <v>0</v>
      </c>
    </row>
    <row r="2970" spans="1:5" ht="15.75" thickBot="1" x14ac:dyDescent="0.3">
      <c r="A2970" s="135" t="s">
        <v>3734</v>
      </c>
      <c r="B2970" s="135" t="s">
        <v>781</v>
      </c>
      <c r="C2970" s="135" t="s">
        <v>781</v>
      </c>
      <c r="D2970" s="135">
        <v>1</v>
      </c>
      <c r="E2970" s="343">
        <f t="shared" si="46"/>
        <v>0</v>
      </c>
    </row>
    <row r="2971" spans="1:5" ht="15.75" thickBot="1" x14ac:dyDescent="0.3">
      <c r="A2971" s="135" t="s">
        <v>3733</v>
      </c>
      <c r="B2971" s="135" t="s">
        <v>781</v>
      </c>
      <c r="C2971" s="135" t="s">
        <v>781</v>
      </c>
      <c r="D2971" s="135">
        <v>1</v>
      </c>
      <c r="E2971" s="343">
        <f t="shared" si="46"/>
        <v>0</v>
      </c>
    </row>
    <row r="2972" spans="1:5" ht="15.75" thickBot="1" x14ac:dyDescent="0.3">
      <c r="A2972" s="135" t="s">
        <v>3732</v>
      </c>
      <c r="B2972" s="135" t="s">
        <v>781</v>
      </c>
      <c r="C2972" s="135" t="s">
        <v>781</v>
      </c>
      <c r="D2972" s="135">
        <v>1</v>
      </c>
      <c r="E2972" s="343">
        <f t="shared" si="46"/>
        <v>0</v>
      </c>
    </row>
    <row r="2973" spans="1:5" ht="15.75" thickBot="1" x14ac:dyDescent="0.3">
      <c r="A2973" s="135" t="s">
        <v>3731</v>
      </c>
      <c r="B2973" s="135" t="s">
        <v>603</v>
      </c>
      <c r="C2973" s="135" t="s">
        <v>781</v>
      </c>
      <c r="D2973" s="135">
        <v>1</v>
      </c>
      <c r="E2973" s="343">
        <f t="shared" si="46"/>
        <v>0</v>
      </c>
    </row>
    <row r="2974" spans="1:5" ht="15.75" thickBot="1" x14ac:dyDescent="0.3">
      <c r="A2974" s="135" t="s">
        <v>3730</v>
      </c>
      <c r="B2974" s="135" t="s">
        <v>781</v>
      </c>
      <c r="C2974" s="135" t="s">
        <v>781</v>
      </c>
      <c r="D2974" s="135">
        <v>1</v>
      </c>
      <c r="E2974" s="343">
        <f t="shared" si="46"/>
        <v>0</v>
      </c>
    </row>
    <row r="2975" spans="1:5" ht="15.75" thickBot="1" x14ac:dyDescent="0.3">
      <c r="A2975" s="135" t="s">
        <v>3729</v>
      </c>
      <c r="B2975" s="135" t="s">
        <v>781</v>
      </c>
      <c r="C2975" s="135" t="s">
        <v>781</v>
      </c>
      <c r="D2975" s="135">
        <v>1</v>
      </c>
      <c r="E2975" s="343">
        <f t="shared" si="46"/>
        <v>0</v>
      </c>
    </row>
    <row r="2976" spans="1:5" ht="15.75" thickBot="1" x14ac:dyDescent="0.3">
      <c r="A2976" s="135" t="s">
        <v>3728</v>
      </c>
      <c r="B2976" s="135" t="s">
        <v>781</v>
      </c>
      <c r="C2976" s="135" t="s">
        <v>781</v>
      </c>
      <c r="D2976" s="135">
        <v>1</v>
      </c>
      <c r="E2976" s="343">
        <f t="shared" si="46"/>
        <v>0</v>
      </c>
    </row>
    <row r="2977" spans="1:5" ht="15.75" thickBot="1" x14ac:dyDescent="0.3">
      <c r="A2977" s="135" t="s">
        <v>3727</v>
      </c>
      <c r="B2977" s="135" t="s">
        <v>781</v>
      </c>
      <c r="C2977" s="135" t="s">
        <v>781</v>
      </c>
      <c r="D2977" s="135">
        <v>1</v>
      </c>
      <c r="E2977" s="343">
        <f t="shared" si="46"/>
        <v>0</v>
      </c>
    </row>
    <row r="2978" spans="1:5" ht="15.75" thickBot="1" x14ac:dyDescent="0.3">
      <c r="A2978" s="135" t="s">
        <v>3726</v>
      </c>
      <c r="B2978" s="135" t="s">
        <v>781</v>
      </c>
      <c r="C2978" s="135" t="s">
        <v>781</v>
      </c>
      <c r="D2978" s="135">
        <v>1</v>
      </c>
      <c r="E2978" s="343">
        <f t="shared" si="46"/>
        <v>0</v>
      </c>
    </row>
    <row r="2979" spans="1:5" ht="15.75" thickBot="1" x14ac:dyDescent="0.3">
      <c r="A2979" s="135" t="s">
        <v>3725</v>
      </c>
      <c r="B2979" s="135" t="s">
        <v>781</v>
      </c>
      <c r="C2979" s="135" t="s">
        <v>781</v>
      </c>
      <c r="D2979" s="135">
        <v>1</v>
      </c>
      <c r="E2979" s="343">
        <f t="shared" si="46"/>
        <v>0</v>
      </c>
    </row>
    <row r="2980" spans="1:5" ht="15.75" thickBot="1" x14ac:dyDescent="0.3">
      <c r="A2980" s="135" t="s">
        <v>3724</v>
      </c>
      <c r="B2980" s="135" t="s">
        <v>781</v>
      </c>
      <c r="C2980" s="135" t="s">
        <v>781</v>
      </c>
      <c r="D2980" s="135">
        <v>1</v>
      </c>
      <c r="E2980" s="343">
        <f t="shared" si="46"/>
        <v>0</v>
      </c>
    </row>
    <row r="2981" spans="1:5" ht="15.75" thickBot="1" x14ac:dyDescent="0.3">
      <c r="A2981" s="135" t="s">
        <v>3541</v>
      </c>
      <c r="B2981" s="135" t="s">
        <v>603</v>
      </c>
      <c r="C2981" s="135" t="s">
        <v>781</v>
      </c>
      <c r="D2981" s="135">
        <v>1</v>
      </c>
      <c r="E2981" s="343">
        <f t="shared" si="46"/>
        <v>0</v>
      </c>
    </row>
    <row r="2982" spans="1:5" ht="15.75" thickBot="1" x14ac:dyDescent="0.3">
      <c r="A2982" s="135" t="s">
        <v>3723</v>
      </c>
      <c r="B2982" s="135" t="s">
        <v>781</v>
      </c>
      <c r="C2982" s="135" t="s">
        <v>781</v>
      </c>
      <c r="D2982" s="135">
        <v>1</v>
      </c>
      <c r="E2982" s="343">
        <f t="shared" si="46"/>
        <v>0</v>
      </c>
    </row>
    <row r="2983" spans="1:5" ht="15.75" thickBot="1" x14ac:dyDescent="0.3">
      <c r="A2983" s="135" t="s">
        <v>3111</v>
      </c>
      <c r="B2983" s="135" t="s">
        <v>603</v>
      </c>
      <c r="C2983" s="135" t="s">
        <v>781</v>
      </c>
      <c r="D2983" s="135">
        <v>1</v>
      </c>
      <c r="E2983" s="343">
        <f t="shared" si="46"/>
        <v>0</v>
      </c>
    </row>
    <row r="2984" spans="1:5" ht="15.75" thickBot="1" x14ac:dyDescent="0.3">
      <c r="A2984" s="135" t="s">
        <v>3722</v>
      </c>
      <c r="B2984" s="135" t="s">
        <v>706</v>
      </c>
      <c r="C2984" s="135" t="s">
        <v>781</v>
      </c>
      <c r="D2984" s="135">
        <v>1</v>
      </c>
      <c r="E2984" s="343">
        <f t="shared" si="46"/>
        <v>0</v>
      </c>
    </row>
    <row r="2985" spans="1:5" ht="15.75" thickBot="1" x14ac:dyDescent="0.3">
      <c r="A2985" s="135" t="s">
        <v>785</v>
      </c>
      <c r="B2985" s="135" t="s">
        <v>706</v>
      </c>
      <c r="C2985" s="135" t="s">
        <v>781</v>
      </c>
      <c r="D2985" s="135">
        <v>1</v>
      </c>
      <c r="E2985" s="343">
        <f t="shared" si="46"/>
        <v>0</v>
      </c>
    </row>
    <row r="2986" spans="1:5" ht="15.75" thickBot="1" x14ac:dyDescent="0.3">
      <c r="A2986" s="135" t="s">
        <v>3721</v>
      </c>
      <c r="B2986" s="135" t="s">
        <v>706</v>
      </c>
      <c r="C2986" s="135" t="s">
        <v>781</v>
      </c>
      <c r="D2986" s="135">
        <v>1</v>
      </c>
      <c r="E2986" s="343">
        <f t="shared" si="46"/>
        <v>0</v>
      </c>
    </row>
    <row r="2987" spans="1:5" ht="15.75" thickBot="1" x14ac:dyDescent="0.3">
      <c r="A2987" s="135" t="s">
        <v>3720</v>
      </c>
      <c r="B2987" s="135" t="s">
        <v>706</v>
      </c>
      <c r="C2987" s="135" t="s">
        <v>781</v>
      </c>
      <c r="D2987" s="135">
        <v>1</v>
      </c>
      <c r="E2987" s="343">
        <f t="shared" si="46"/>
        <v>0</v>
      </c>
    </row>
    <row r="2988" spans="1:5" ht="15.75" thickBot="1" x14ac:dyDescent="0.3">
      <c r="A2988" s="135" t="s">
        <v>3719</v>
      </c>
      <c r="B2988" s="135" t="s">
        <v>706</v>
      </c>
      <c r="C2988" s="135" t="s">
        <v>781</v>
      </c>
      <c r="D2988" s="135">
        <v>1</v>
      </c>
      <c r="E2988" s="343">
        <f t="shared" si="46"/>
        <v>0</v>
      </c>
    </row>
    <row r="2989" spans="1:5" ht="15.75" thickBot="1" x14ac:dyDescent="0.3">
      <c r="A2989" s="135" t="s">
        <v>3718</v>
      </c>
      <c r="B2989" s="135" t="s">
        <v>706</v>
      </c>
      <c r="C2989" s="135" t="s">
        <v>781</v>
      </c>
      <c r="D2989" s="135">
        <v>1</v>
      </c>
      <c r="E2989" s="343">
        <f t="shared" si="46"/>
        <v>0</v>
      </c>
    </row>
    <row r="2990" spans="1:5" ht="15.75" thickBot="1" x14ac:dyDescent="0.3">
      <c r="A2990" s="135" t="s">
        <v>3717</v>
      </c>
      <c r="B2990" s="135" t="s">
        <v>706</v>
      </c>
      <c r="C2990" s="135" t="s">
        <v>781</v>
      </c>
      <c r="D2990" s="135">
        <v>1</v>
      </c>
      <c r="E2990" s="343">
        <f t="shared" si="46"/>
        <v>0</v>
      </c>
    </row>
    <row r="2991" spans="1:5" ht="15.75" thickBot="1" x14ac:dyDescent="0.3">
      <c r="A2991" s="135" t="s">
        <v>860</v>
      </c>
      <c r="B2991" s="135" t="s">
        <v>706</v>
      </c>
      <c r="C2991" s="135" t="s">
        <v>781</v>
      </c>
      <c r="D2991" s="135">
        <v>1</v>
      </c>
      <c r="E2991" s="343">
        <f t="shared" si="46"/>
        <v>0</v>
      </c>
    </row>
    <row r="2992" spans="1:5" ht="15.75" thickBot="1" x14ac:dyDescent="0.3">
      <c r="A2992" s="135" t="s">
        <v>3716</v>
      </c>
      <c r="B2992" s="135" t="s">
        <v>706</v>
      </c>
      <c r="C2992" s="135" t="s">
        <v>781</v>
      </c>
      <c r="D2992" s="135">
        <v>1</v>
      </c>
      <c r="E2992" s="343">
        <f t="shared" si="46"/>
        <v>0</v>
      </c>
    </row>
    <row r="2993" spans="1:5" ht="15.75" thickBot="1" x14ac:dyDescent="0.3">
      <c r="A2993" s="135" t="s">
        <v>3715</v>
      </c>
      <c r="B2993" s="135" t="s">
        <v>706</v>
      </c>
      <c r="C2993" s="135" t="s">
        <v>781</v>
      </c>
      <c r="D2993" s="135">
        <v>1</v>
      </c>
      <c r="E2993" s="343">
        <f t="shared" si="46"/>
        <v>0</v>
      </c>
    </row>
    <row r="2994" spans="1:5" ht="15.75" thickBot="1" x14ac:dyDescent="0.3">
      <c r="A2994" s="135" t="s">
        <v>3714</v>
      </c>
      <c r="B2994" s="135" t="s">
        <v>706</v>
      </c>
      <c r="C2994" s="135" t="s">
        <v>781</v>
      </c>
      <c r="D2994" s="135">
        <v>1</v>
      </c>
      <c r="E2994" s="343">
        <f t="shared" si="46"/>
        <v>0</v>
      </c>
    </row>
    <row r="2995" spans="1:5" ht="15.75" thickBot="1" x14ac:dyDescent="0.3">
      <c r="A2995" s="135" t="s">
        <v>1297</v>
      </c>
      <c r="B2995" s="135" t="s">
        <v>641</v>
      </c>
      <c r="C2995" s="135" t="s">
        <v>781</v>
      </c>
      <c r="D2995" s="135">
        <v>1</v>
      </c>
      <c r="E2995" s="343">
        <f t="shared" si="46"/>
        <v>0</v>
      </c>
    </row>
    <row r="2996" spans="1:5" ht="15.75" thickBot="1" x14ac:dyDescent="0.3">
      <c r="A2996" s="135" t="s">
        <v>3713</v>
      </c>
      <c r="B2996" s="135" t="s">
        <v>641</v>
      </c>
      <c r="C2996" s="135" t="s">
        <v>781</v>
      </c>
      <c r="D2996" s="135">
        <v>1</v>
      </c>
      <c r="E2996" s="343">
        <f t="shared" si="46"/>
        <v>0</v>
      </c>
    </row>
    <row r="2997" spans="1:5" ht="15.75" thickBot="1" x14ac:dyDescent="0.3">
      <c r="A2997" s="135" t="s">
        <v>3712</v>
      </c>
      <c r="B2997" s="135" t="s">
        <v>641</v>
      </c>
      <c r="C2997" s="135" t="s">
        <v>781</v>
      </c>
      <c r="D2997" s="135">
        <v>1</v>
      </c>
      <c r="E2997" s="343">
        <f t="shared" si="46"/>
        <v>0</v>
      </c>
    </row>
    <row r="2998" spans="1:5" ht="15.75" thickBot="1" x14ac:dyDescent="0.3">
      <c r="A2998" s="135" t="s">
        <v>3711</v>
      </c>
      <c r="B2998" s="135" t="s">
        <v>641</v>
      </c>
      <c r="C2998" s="135" t="s">
        <v>781</v>
      </c>
      <c r="D2998" s="135">
        <v>1</v>
      </c>
      <c r="E2998" s="343">
        <f t="shared" si="46"/>
        <v>0</v>
      </c>
    </row>
    <row r="2999" spans="1:5" ht="15.75" thickBot="1" x14ac:dyDescent="0.3">
      <c r="A2999" s="135" t="s">
        <v>3710</v>
      </c>
      <c r="B2999" s="135" t="s">
        <v>641</v>
      </c>
      <c r="C2999" s="135" t="s">
        <v>781</v>
      </c>
      <c r="D2999" s="135">
        <v>1</v>
      </c>
      <c r="E2999" s="343">
        <f t="shared" si="46"/>
        <v>0</v>
      </c>
    </row>
    <row r="3000" spans="1:5" ht="15.75" thickBot="1" x14ac:dyDescent="0.3">
      <c r="A3000" s="135" t="s">
        <v>1184</v>
      </c>
      <c r="B3000" s="135" t="s">
        <v>641</v>
      </c>
      <c r="C3000" s="135" t="s">
        <v>781</v>
      </c>
      <c r="D3000" s="135">
        <v>1</v>
      </c>
      <c r="E3000" s="343">
        <f t="shared" si="46"/>
        <v>0</v>
      </c>
    </row>
    <row r="3001" spans="1:5" ht="15.75" thickBot="1" x14ac:dyDescent="0.3">
      <c r="A3001" s="135" t="s">
        <v>3709</v>
      </c>
      <c r="B3001" s="135" t="s">
        <v>641</v>
      </c>
      <c r="C3001" s="135" t="s">
        <v>781</v>
      </c>
      <c r="D3001" s="135">
        <v>1</v>
      </c>
      <c r="E3001" s="343">
        <f t="shared" si="46"/>
        <v>0</v>
      </c>
    </row>
    <row r="3002" spans="1:5" ht="15.75" thickBot="1" x14ac:dyDescent="0.3">
      <c r="A3002" s="135" t="s">
        <v>1408</v>
      </c>
      <c r="B3002" s="135" t="s">
        <v>1402</v>
      </c>
      <c r="C3002" s="135" t="s">
        <v>781</v>
      </c>
      <c r="D3002" s="135">
        <v>1</v>
      </c>
      <c r="E3002" s="343">
        <f t="shared" si="46"/>
        <v>0</v>
      </c>
    </row>
    <row r="3003" spans="1:5" ht="15.75" thickBot="1" x14ac:dyDescent="0.3">
      <c r="A3003" s="135" t="s">
        <v>3708</v>
      </c>
      <c r="B3003" s="135" t="s">
        <v>1402</v>
      </c>
      <c r="C3003" s="135" t="s">
        <v>781</v>
      </c>
      <c r="D3003" s="135">
        <v>1</v>
      </c>
      <c r="E3003" s="343">
        <f t="shared" si="46"/>
        <v>0</v>
      </c>
    </row>
    <row r="3004" spans="1:5" ht="15.75" thickBot="1" x14ac:dyDescent="0.3">
      <c r="A3004" s="135" t="s">
        <v>665</v>
      </c>
      <c r="B3004" s="135" t="s">
        <v>1402</v>
      </c>
      <c r="C3004" s="135" t="s">
        <v>781</v>
      </c>
      <c r="D3004" s="135">
        <v>1</v>
      </c>
      <c r="E3004" s="343">
        <f t="shared" si="46"/>
        <v>0</v>
      </c>
    </row>
    <row r="3005" spans="1:5" ht="15.75" thickBot="1" x14ac:dyDescent="0.3">
      <c r="A3005" s="135" t="s">
        <v>1975</v>
      </c>
      <c r="B3005" s="135" t="s">
        <v>1402</v>
      </c>
      <c r="C3005" s="135" t="s">
        <v>781</v>
      </c>
      <c r="D3005" s="135">
        <v>1</v>
      </c>
      <c r="E3005" s="343">
        <f t="shared" si="46"/>
        <v>0</v>
      </c>
    </row>
    <row r="3006" spans="1:5" ht="15.75" thickBot="1" x14ac:dyDescent="0.3">
      <c r="A3006" s="135" t="s">
        <v>3707</v>
      </c>
      <c r="B3006" s="135" t="s">
        <v>781</v>
      </c>
      <c r="C3006" s="135" t="s">
        <v>781</v>
      </c>
      <c r="D3006" s="135">
        <v>1</v>
      </c>
      <c r="E3006" s="343">
        <f t="shared" si="46"/>
        <v>0</v>
      </c>
    </row>
    <row r="3007" spans="1:5" ht="15.75" thickBot="1" x14ac:dyDescent="0.3">
      <c r="A3007" s="135" t="s">
        <v>3706</v>
      </c>
      <c r="B3007" s="135" t="s">
        <v>781</v>
      </c>
      <c r="C3007" s="135" t="s">
        <v>781</v>
      </c>
      <c r="D3007" s="135">
        <v>1</v>
      </c>
      <c r="E3007" s="343">
        <f t="shared" si="46"/>
        <v>0</v>
      </c>
    </row>
    <row r="3008" spans="1:5" ht="15.75" thickBot="1" x14ac:dyDescent="0.3">
      <c r="A3008" s="135" t="s">
        <v>3705</v>
      </c>
      <c r="B3008" s="135" t="s">
        <v>1402</v>
      </c>
      <c r="C3008" s="135" t="s">
        <v>781</v>
      </c>
      <c r="D3008" s="135">
        <v>1</v>
      </c>
      <c r="E3008" s="343">
        <f t="shared" si="46"/>
        <v>0</v>
      </c>
    </row>
    <row r="3009" spans="1:5" ht="15.75" thickBot="1" x14ac:dyDescent="0.3">
      <c r="A3009" s="135" t="s">
        <v>3704</v>
      </c>
      <c r="B3009" s="135" t="s">
        <v>781</v>
      </c>
      <c r="C3009" s="135" t="s">
        <v>781</v>
      </c>
      <c r="D3009" s="135">
        <v>1</v>
      </c>
      <c r="E3009" s="343">
        <f t="shared" si="46"/>
        <v>0</v>
      </c>
    </row>
    <row r="3010" spans="1:5" ht="15.75" thickBot="1" x14ac:dyDescent="0.3">
      <c r="A3010" s="135" t="s">
        <v>3703</v>
      </c>
      <c r="B3010" s="135" t="s">
        <v>1402</v>
      </c>
      <c r="C3010" s="135" t="s">
        <v>781</v>
      </c>
      <c r="D3010" s="135">
        <v>1</v>
      </c>
      <c r="E3010" s="343">
        <f t="shared" si="46"/>
        <v>0</v>
      </c>
    </row>
    <row r="3011" spans="1:5" ht="15.75" thickBot="1" x14ac:dyDescent="0.3">
      <c r="A3011" s="135" t="s">
        <v>884</v>
      </c>
      <c r="B3011" s="135" t="s">
        <v>1402</v>
      </c>
      <c r="C3011" s="135" t="s">
        <v>781</v>
      </c>
      <c r="D3011" s="135">
        <v>1</v>
      </c>
      <c r="E3011" s="343">
        <f t="shared" si="46"/>
        <v>0</v>
      </c>
    </row>
    <row r="3012" spans="1:5" ht="15.75" thickBot="1" x14ac:dyDescent="0.3">
      <c r="A3012" s="135" t="s">
        <v>3702</v>
      </c>
      <c r="B3012" s="135" t="s">
        <v>781</v>
      </c>
      <c r="C3012" s="135" t="s">
        <v>781</v>
      </c>
      <c r="D3012" s="135">
        <v>1</v>
      </c>
      <c r="E3012" s="343">
        <f t="shared" si="46"/>
        <v>0</v>
      </c>
    </row>
    <row r="3013" spans="1:5" ht="15.75" thickBot="1" x14ac:dyDescent="0.3">
      <c r="A3013" s="135" t="s">
        <v>3701</v>
      </c>
      <c r="B3013" s="135" t="s">
        <v>781</v>
      </c>
      <c r="C3013" s="135" t="s">
        <v>781</v>
      </c>
      <c r="D3013" s="135">
        <v>1</v>
      </c>
      <c r="E3013" s="343">
        <f t="shared" si="46"/>
        <v>0</v>
      </c>
    </row>
    <row r="3014" spans="1:5" ht="15.75" thickBot="1" x14ac:dyDescent="0.3">
      <c r="A3014" s="135" t="s">
        <v>3700</v>
      </c>
      <c r="B3014" s="135" t="s">
        <v>781</v>
      </c>
      <c r="C3014" s="135" t="s">
        <v>781</v>
      </c>
      <c r="D3014" s="135">
        <v>1</v>
      </c>
      <c r="E3014" s="343">
        <f t="shared" si="46"/>
        <v>0</v>
      </c>
    </row>
    <row r="3015" spans="1:5" ht="15.75" thickBot="1" x14ac:dyDescent="0.3">
      <c r="A3015" s="135" t="s">
        <v>3699</v>
      </c>
      <c r="B3015" s="135" t="s">
        <v>781</v>
      </c>
      <c r="C3015" s="135" t="s">
        <v>781</v>
      </c>
      <c r="D3015" s="135">
        <v>1</v>
      </c>
      <c r="E3015" s="343">
        <f t="shared" ref="E3015:E3078" si="47">_xlfn.PERCENTRANK.INC(D$5:D$3125,D3015)</f>
        <v>0</v>
      </c>
    </row>
    <row r="3016" spans="1:5" ht="15.75" thickBot="1" x14ac:dyDescent="0.3">
      <c r="A3016" s="135" t="s">
        <v>2855</v>
      </c>
      <c r="B3016" s="135" t="s">
        <v>699</v>
      </c>
      <c r="C3016" s="135" t="s">
        <v>781</v>
      </c>
      <c r="D3016" s="135">
        <v>1</v>
      </c>
      <c r="E3016" s="343">
        <f t="shared" si="47"/>
        <v>0</v>
      </c>
    </row>
    <row r="3017" spans="1:5" ht="15.75" thickBot="1" x14ac:dyDescent="0.3">
      <c r="A3017" s="135" t="s">
        <v>3698</v>
      </c>
      <c r="B3017" s="135" t="s">
        <v>781</v>
      </c>
      <c r="C3017" s="135" t="s">
        <v>781</v>
      </c>
      <c r="D3017" s="135">
        <v>1</v>
      </c>
      <c r="E3017" s="343">
        <f t="shared" si="47"/>
        <v>0</v>
      </c>
    </row>
    <row r="3018" spans="1:5" ht="15.75" thickBot="1" x14ac:dyDescent="0.3">
      <c r="A3018" s="135" t="s">
        <v>3697</v>
      </c>
      <c r="B3018" s="135" t="s">
        <v>781</v>
      </c>
      <c r="C3018" s="135" t="s">
        <v>781</v>
      </c>
      <c r="D3018" s="135">
        <v>1</v>
      </c>
      <c r="E3018" s="343">
        <f t="shared" si="47"/>
        <v>0</v>
      </c>
    </row>
    <row r="3019" spans="1:5" ht="15.75" thickBot="1" x14ac:dyDescent="0.3">
      <c r="A3019" s="135" t="s">
        <v>812</v>
      </c>
      <c r="B3019" s="135" t="s">
        <v>557</v>
      </c>
      <c r="C3019" s="135" t="s">
        <v>634</v>
      </c>
      <c r="D3019" s="135">
        <v>1</v>
      </c>
      <c r="E3019" s="343">
        <f t="shared" si="47"/>
        <v>0</v>
      </c>
    </row>
    <row r="3020" spans="1:5" ht="15.75" thickBot="1" x14ac:dyDescent="0.3">
      <c r="A3020" s="135" t="s">
        <v>2348</v>
      </c>
      <c r="B3020" s="135" t="s">
        <v>557</v>
      </c>
      <c r="C3020" s="135" t="s">
        <v>781</v>
      </c>
      <c r="D3020" s="135">
        <v>1</v>
      </c>
      <c r="E3020" s="343">
        <f t="shared" si="47"/>
        <v>0</v>
      </c>
    </row>
    <row r="3021" spans="1:5" ht="15.75" thickBot="1" x14ac:dyDescent="0.3">
      <c r="A3021" s="135" t="s">
        <v>3696</v>
      </c>
      <c r="B3021" s="135" t="s">
        <v>781</v>
      </c>
      <c r="C3021" s="135" t="s">
        <v>781</v>
      </c>
      <c r="D3021" s="135">
        <v>1</v>
      </c>
      <c r="E3021" s="343">
        <f t="shared" si="47"/>
        <v>0</v>
      </c>
    </row>
    <row r="3022" spans="1:5" ht="15.75" thickBot="1" x14ac:dyDescent="0.3">
      <c r="A3022" s="135" t="s">
        <v>3695</v>
      </c>
      <c r="B3022" s="135" t="s">
        <v>781</v>
      </c>
      <c r="C3022" s="135" t="s">
        <v>781</v>
      </c>
      <c r="D3022" s="135">
        <v>1</v>
      </c>
      <c r="E3022" s="343">
        <f t="shared" si="47"/>
        <v>0</v>
      </c>
    </row>
    <row r="3023" spans="1:5" ht="15.75" thickBot="1" x14ac:dyDescent="0.3">
      <c r="A3023" s="135" t="s">
        <v>3694</v>
      </c>
      <c r="B3023" s="135" t="s">
        <v>781</v>
      </c>
      <c r="C3023" s="135" t="s">
        <v>781</v>
      </c>
      <c r="D3023" s="135">
        <v>1</v>
      </c>
      <c r="E3023" s="343">
        <f t="shared" si="47"/>
        <v>0</v>
      </c>
    </row>
    <row r="3024" spans="1:5" ht="15.75" thickBot="1" x14ac:dyDescent="0.3">
      <c r="A3024" s="135" t="s">
        <v>1830</v>
      </c>
      <c r="B3024" s="135" t="s">
        <v>617</v>
      </c>
      <c r="C3024" s="135" t="s">
        <v>781</v>
      </c>
      <c r="D3024" s="135">
        <v>1</v>
      </c>
      <c r="E3024" s="343">
        <f t="shared" si="47"/>
        <v>0</v>
      </c>
    </row>
    <row r="3025" spans="1:5" ht="15.75" thickBot="1" x14ac:dyDescent="0.3">
      <c r="A3025" s="135" t="s">
        <v>3693</v>
      </c>
      <c r="B3025" s="135" t="s">
        <v>781</v>
      </c>
      <c r="C3025" s="135" t="s">
        <v>781</v>
      </c>
      <c r="D3025" s="135">
        <v>1</v>
      </c>
      <c r="E3025" s="343">
        <f t="shared" si="47"/>
        <v>0</v>
      </c>
    </row>
    <row r="3026" spans="1:5" ht="15.75" thickBot="1" x14ac:dyDescent="0.3">
      <c r="A3026" s="135" t="s">
        <v>3692</v>
      </c>
      <c r="B3026" s="135" t="s">
        <v>781</v>
      </c>
      <c r="C3026" s="135" t="s">
        <v>781</v>
      </c>
      <c r="D3026" s="135">
        <v>1</v>
      </c>
      <c r="E3026" s="343">
        <f t="shared" si="47"/>
        <v>0</v>
      </c>
    </row>
    <row r="3027" spans="1:5" ht="15.75" thickBot="1" x14ac:dyDescent="0.3">
      <c r="A3027" s="135" t="s">
        <v>2952</v>
      </c>
      <c r="B3027" s="135" t="s">
        <v>617</v>
      </c>
      <c r="C3027" s="135" t="s">
        <v>781</v>
      </c>
      <c r="D3027" s="135">
        <v>1</v>
      </c>
      <c r="E3027" s="343">
        <f t="shared" si="47"/>
        <v>0</v>
      </c>
    </row>
    <row r="3028" spans="1:5" ht="15.75" thickBot="1" x14ac:dyDescent="0.3">
      <c r="A3028" s="135" t="s">
        <v>973</v>
      </c>
      <c r="B3028" s="135" t="s">
        <v>617</v>
      </c>
      <c r="C3028" s="135" t="s">
        <v>781</v>
      </c>
      <c r="D3028" s="135">
        <v>1</v>
      </c>
      <c r="E3028" s="343">
        <f t="shared" si="47"/>
        <v>0</v>
      </c>
    </row>
    <row r="3029" spans="1:5" ht="15.75" thickBot="1" x14ac:dyDescent="0.3">
      <c r="A3029" s="135" t="s">
        <v>1320</v>
      </c>
      <c r="B3029" s="135" t="s">
        <v>617</v>
      </c>
      <c r="C3029" s="135" t="s">
        <v>781</v>
      </c>
      <c r="D3029" s="135">
        <v>1</v>
      </c>
      <c r="E3029" s="343">
        <f t="shared" si="47"/>
        <v>0</v>
      </c>
    </row>
    <row r="3030" spans="1:5" ht="15.75" thickBot="1" x14ac:dyDescent="0.3">
      <c r="A3030" s="135" t="s">
        <v>3691</v>
      </c>
      <c r="B3030" s="135" t="s">
        <v>781</v>
      </c>
      <c r="C3030" s="135" t="s">
        <v>781</v>
      </c>
      <c r="D3030" s="135">
        <v>1</v>
      </c>
      <c r="E3030" s="343">
        <f t="shared" si="47"/>
        <v>0</v>
      </c>
    </row>
    <row r="3031" spans="1:5" ht="15.75" thickBot="1" x14ac:dyDescent="0.3">
      <c r="A3031" s="135" t="s">
        <v>558</v>
      </c>
      <c r="B3031" s="135" t="s">
        <v>617</v>
      </c>
      <c r="C3031" s="135" t="s">
        <v>781</v>
      </c>
      <c r="D3031" s="135">
        <v>1</v>
      </c>
      <c r="E3031" s="343">
        <f t="shared" si="47"/>
        <v>0</v>
      </c>
    </row>
    <row r="3032" spans="1:5" ht="15.75" thickBot="1" x14ac:dyDescent="0.3">
      <c r="A3032" s="135" t="s">
        <v>720</v>
      </c>
      <c r="B3032" s="135" t="s">
        <v>617</v>
      </c>
      <c r="C3032" s="135" t="s">
        <v>781</v>
      </c>
      <c r="D3032" s="135">
        <v>1</v>
      </c>
      <c r="E3032" s="343">
        <f t="shared" si="47"/>
        <v>0</v>
      </c>
    </row>
    <row r="3033" spans="1:5" ht="15.75" thickBot="1" x14ac:dyDescent="0.3">
      <c r="A3033" s="135" t="s">
        <v>3690</v>
      </c>
      <c r="B3033" s="135" t="s">
        <v>1290</v>
      </c>
      <c r="C3033" s="135" t="s">
        <v>781</v>
      </c>
      <c r="D3033" s="135">
        <v>1</v>
      </c>
      <c r="E3033" s="343">
        <f t="shared" si="47"/>
        <v>0</v>
      </c>
    </row>
    <row r="3034" spans="1:5" ht="15.75" thickBot="1" x14ac:dyDescent="0.3">
      <c r="A3034" s="135" t="s">
        <v>3689</v>
      </c>
      <c r="B3034" s="135" t="s">
        <v>1290</v>
      </c>
      <c r="C3034" s="135" t="s">
        <v>781</v>
      </c>
      <c r="D3034" s="135">
        <v>1</v>
      </c>
      <c r="E3034" s="343">
        <f t="shared" si="47"/>
        <v>0</v>
      </c>
    </row>
    <row r="3035" spans="1:5" ht="15.75" thickBot="1" x14ac:dyDescent="0.3">
      <c r="A3035" s="135" t="s">
        <v>3688</v>
      </c>
      <c r="B3035" s="135" t="s">
        <v>781</v>
      </c>
      <c r="C3035" s="135" t="s">
        <v>781</v>
      </c>
      <c r="D3035" s="135">
        <v>1</v>
      </c>
      <c r="E3035" s="343">
        <f t="shared" si="47"/>
        <v>0</v>
      </c>
    </row>
    <row r="3036" spans="1:5" ht="15.75" thickBot="1" x14ac:dyDescent="0.3">
      <c r="A3036" s="135" t="s">
        <v>3687</v>
      </c>
      <c r="B3036" s="135" t="s">
        <v>781</v>
      </c>
      <c r="C3036" s="135" t="s">
        <v>781</v>
      </c>
      <c r="D3036" s="135">
        <v>1</v>
      </c>
      <c r="E3036" s="343">
        <f t="shared" si="47"/>
        <v>0</v>
      </c>
    </row>
    <row r="3037" spans="1:5" ht="15.75" thickBot="1" x14ac:dyDescent="0.3">
      <c r="A3037" s="135" t="s">
        <v>1321</v>
      </c>
      <c r="B3037" s="135" t="s">
        <v>617</v>
      </c>
      <c r="C3037" s="135" t="s">
        <v>781</v>
      </c>
      <c r="D3037" s="135">
        <v>1</v>
      </c>
      <c r="E3037" s="343">
        <f t="shared" si="47"/>
        <v>0</v>
      </c>
    </row>
    <row r="3038" spans="1:5" ht="15.75" thickBot="1" x14ac:dyDescent="0.3">
      <c r="A3038" s="135" t="s">
        <v>3686</v>
      </c>
      <c r="B3038" s="135" t="s">
        <v>1102</v>
      </c>
      <c r="C3038" s="135" t="s">
        <v>781</v>
      </c>
      <c r="D3038" s="135">
        <v>1</v>
      </c>
      <c r="E3038" s="343">
        <f t="shared" si="47"/>
        <v>0</v>
      </c>
    </row>
    <row r="3039" spans="1:5" ht="15.75" thickBot="1" x14ac:dyDescent="0.3">
      <c r="A3039" s="135" t="s">
        <v>3685</v>
      </c>
      <c r="B3039" s="135" t="s">
        <v>1102</v>
      </c>
      <c r="C3039" s="135" t="s">
        <v>781</v>
      </c>
      <c r="D3039" s="135">
        <v>1</v>
      </c>
      <c r="E3039" s="343">
        <f t="shared" si="47"/>
        <v>0</v>
      </c>
    </row>
    <row r="3040" spans="1:5" ht="15.75" thickBot="1" x14ac:dyDescent="0.3">
      <c r="A3040" s="135" t="s">
        <v>1757</v>
      </c>
      <c r="B3040" s="135" t="s">
        <v>1102</v>
      </c>
      <c r="C3040" s="135" t="s">
        <v>781</v>
      </c>
      <c r="D3040" s="135">
        <v>1</v>
      </c>
      <c r="E3040" s="343">
        <f t="shared" si="47"/>
        <v>0</v>
      </c>
    </row>
    <row r="3041" spans="1:5" ht="15.75" thickBot="1" x14ac:dyDescent="0.3">
      <c r="A3041" s="135" t="s">
        <v>3684</v>
      </c>
      <c r="B3041" s="135" t="s">
        <v>1102</v>
      </c>
      <c r="C3041" s="135" t="s">
        <v>781</v>
      </c>
      <c r="D3041" s="135">
        <v>1</v>
      </c>
      <c r="E3041" s="343">
        <f t="shared" si="47"/>
        <v>0</v>
      </c>
    </row>
    <row r="3042" spans="1:5" ht="15.75" thickBot="1" x14ac:dyDescent="0.3">
      <c r="A3042" s="135" t="s">
        <v>3683</v>
      </c>
      <c r="B3042" s="135" t="s">
        <v>1102</v>
      </c>
      <c r="C3042" s="135" t="s">
        <v>781</v>
      </c>
      <c r="D3042" s="135">
        <v>1</v>
      </c>
      <c r="E3042" s="343">
        <f t="shared" si="47"/>
        <v>0</v>
      </c>
    </row>
    <row r="3043" spans="1:5" ht="15.75" thickBot="1" x14ac:dyDescent="0.3">
      <c r="A3043" s="135" t="s">
        <v>3682</v>
      </c>
      <c r="B3043" s="135" t="s">
        <v>1102</v>
      </c>
      <c r="C3043" s="135" t="s">
        <v>781</v>
      </c>
      <c r="D3043" s="135">
        <v>1</v>
      </c>
      <c r="E3043" s="343">
        <f t="shared" si="47"/>
        <v>0</v>
      </c>
    </row>
    <row r="3044" spans="1:5" ht="15.75" thickBot="1" x14ac:dyDescent="0.3">
      <c r="A3044" s="135" t="s">
        <v>3681</v>
      </c>
      <c r="B3044" s="135" t="s">
        <v>1102</v>
      </c>
      <c r="C3044" s="135" t="s">
        <v>781</v>
      </c>
      <c r="D3044" s="135">
        <v>1</v>
      </c>
      <c r="E3044" s="343">
        <f t="shared" si="47"/>
        <v>0</v>
      </c>
    </row>
    <row r="3045" spans="1:5" ht="15.75" thickBot="1" x14ac:dyDescent="0.3">
      <c r="A3045" s="135" t="s">
        <v>3680</v>
      </c>
      <c r="B3045" s="135" t="s">
        <v>1102</v>
      </c>
      <c r="C3045" s="135" t="s">
        <v>781</v>
      </c>
      <c r="D3045" s="135">
        <v>1</v>
      </c>
      <c r="E3045" s="343">
        <f t="shared" si="47"/>
        <v>0</v>
      </c>
    </row>
    <row r="3046" spans="1:5" ht="15.75" thickBot="1" x14ac:dyDescent="0.3">
      <c r="A3046" s="135" t="s">
        <v>3679</v>
      </c>
      <c r="B3046" s="135" t="s">
        <v>1102</v>
      </c>
      <c r="C3046" s="135" t="s">
        <v>781</v>
      </c>
      <c r="D3046" s="135">
        <v>1</v>
      </c>
      <c r="E3046" s="343">
        <f t="shared" si="47"/>
        <v>0</v>
      </c>
    </row>
    <row r="3047" spans="1:5" ht="15.75" thickBot="1" x14ac:dyDescent="0.3">
      <c r="A3047" s="135" t="s">
        <v>3678</v>
      </c>
      <c r="B3047" s="135" t="s">
        <v>491</v>
      </c>
      <c r="C3047" s="135" t="s">
        <v>688</v>
      </c>
      <c r="D3047" s="135">
        <v>1</v>
      </c>
      <c r="E3047" s="343">
        <f t="shared" si="47"/>
        <v>0</v>
      </c>
    </row>
    <row r="3048" spans="1:5" ht="15.75" thickBot="1" x14ac:dyDescent="0.3">
      <c r="A3048" s="135" t="s">
        <v>3677</v>
      </c>
      <c r="B3048" s="135" t="s">
        <v>491</v>
      </c>
      <c r="C3048" s="135" t="s">
        <v>781</v>
      </c>
      <c r="D3048" s="135">
        <v>1</v>
      </c>
      <c r="E3048" s="343">
        <f t="shared" si="47"/>
        <v>0</v>
      </c>
    </row>
    <row r="3049" spans="1:5" ht="15.75" thickBot="1" x14ac:dyDescent="0.3">
      <c r="A3049" s="135" t="s">
        <v>3676</v>
      </c>
      <c r="B3049" s="135" t="s">
        <v>781</v>
      </c>
      <c r="C3049" s="135" t="s">
        <v>781</v>
      </c>
      <c r="D3049" s="135">
        <v>1</v>
      </c>
      <c r="E3049" s="343">
        <f t="shared" si="47"/>
        <v>0</v>
      </c>
    </row>
    <row r="3050" spans="1:5" ht="15.75" thickBot="1" x14ac:dyDescent="0.3">
      <c r="A3050" s="135" t="s">
        <v>3675</v>
      </c>
      <c r="B3050" s="135" t="s">
        <v>781</v>
      </c>
      <c r="C3050" s="135" t="s">
        <v>781</v>
      </c>
      <c r="D3050" s="135">
        <v>1</v>
      </c>
      <c r="E3050" s="343">
        <f t="shared" si="47"/>
        <v>0</v>
      </c>
    </row>
    <row r="3051" spans="1:5" ht="15.75" thickBot="1" x14ac:dyDescent="0.3">
      <c r="A3051" s="135" t="s">
        <v>3674</v>
      </c>
      <c r="B3051" s="135" t="s">
        <v>781</v>
      </c>
      <c r="C3051" s="135" t="s">
        <v>781</v>
      </c>
      <c r="D3051" s="135">
        <v>1</v>
      </c>
      <c r="E3051" s="343">
        <f t="shared" si="47"/>
        <v>0</v>
      </c>
    </row>
    <row r="3052" spans="1:5" ht="15.75" thickBot="1" x14ac:dyDescent="0.3">
      <c r="A3052" s="135" t="s">
        <v>3467</v>
      </c>
      <c r="B3052" s="135" t="s">
        <v>699</v>
      </c>
      <c r="C3052" s="135" t="s">
        <v>781</v>
      </c>
      <c r="D3052" s="135">
        <v>1</v>
      </c>
      <c r="E3052" s="343">
        <f t="shared" si="47"/>
        <v>0</v>
      </c>
    </row>
    <row r="3053" spans="1:5" ht="15.75" thickBot="1" x14ac:dyDescent="0.3">
      <c r="A3053" s="135" t="s">
        <v>3673</v>
      </c>
      <c r="B3053" s="135" t="s">
        <v>781</v>
      </c>
      <c r="C3053" s="135" t="s">
        <v>781</v>
      </c>
      <c r="D3053" s="135">
        <v>1</v>
      </c>
      <c r="E3053" s="343">
        <f t="shared" si="47"/>
        <v>0</v>
      </c>
    </row>
    <row r="3054" spans="1:5" ht="15.75" thickBot="1" x14ac:dyDescent="0.3">
      <c r="A3054" s="135" t="s">
        <v>3672</v>
      </c>
      <c r="B3054" s="135" t="s">
        <v>576</v>
      </c>
      <c r="C3054" s="135" t="s">
        <v>781</v>
      </c>
      <c r="D3054" s="135">
        <v>1</v>
      </c>
      <c r="E3054" s="343">
        <f t="shared" si="47"/>
        <v>0</v>
      </c>
    </row>
    <row r="3055" spans="1:5" ht="15.75" thickBot="1" x14ac:dyDescent="0.3">
      <c r="A3055" s="135" t="s">
        <v>986</v>
      </c>
      <c r="B3055" s="135" t="s">
        <v>718</v>
      </c>
      <c r="C3055" s="135" t="s">
        <v>781</v>
      </c>
      <c r="D3055" s="135">
        <v>1</v>
      </c>
      <c r="E3055" s="343">
        <f t="shared" si="47"/>
        <v>0</v>
      </c>
    </row>
    <row r="3056" spans="1:5" ht="15.75" thickBot="1" x14ac:dyDescent="0.3">
      <c r="A3056" s="135" t="s">
        <v>3671</v>
      </c>
      <c r="B3056" s="135" t="s">
        <v>718</v>
      </c>
      <c r="C3056" s="135" t="s">
        <v>781</v>
      </c>
      <c r="D3056" s="135">
        <v>1</v>
      </c>
      <c r="E3056" s="343">
        <f t="shared" si="47"/>
        <v>0</v>
      </c>
    </row>
    <row r="3057" spans="1:5" ht="15.75" thickBot="1" x14ac:dyDescent="0.3">
      <c r="A3057" s="135" t="s">
        <v>3670</v>
      </c>
      <c r="B3057" s="135" t="s">
        <v>718</v>
      </c>
      <c r="C3057" s="135" t="s">
        <v>781</v>
      </c>
      <c r="D3057" s="135">
        <v>1</v>
      </c>
      <c r="E3057" s="343">
        <f t="shared" si="47"/>
        <v>0</v>
      </c>
    </row>
    <row r="3058" spans="1:5" ht="15.75" thickBot="1" x14ac:dyDescent="0.3">
      <c r="A3058" s="135" t="s">
        <v>3669</v>
      </c>
      <c r="B3058" s="135" t="s">
        <v>559</v>
      </c>
      <c r="C3058" s="135" t="s">
        <v>781</v>
      </c>
      <c r="D3058" s="135">
        <v>1</v>
      </c>
      <c r="E3058" s="343">
        <f t="shared" si="47"/>
        <v>0</v>
      </c>
    </row>
    <row r="3059" spans="1:5" ht="15.75" thickBot="1" x14ac:dyDescent="0.3">
      <c r="A3059" s="135" t="s">
        <v>3668</v>
      </c>
      <c r="B3059" s="135" t="s">
        <v>161</v>
      </c>
      <c r="C3059" s="135" t="s">
        <v>781</v>
      </c>
      <c r="D3059" s="135">
        <v>1</v>
      </c>
      <c r="E3059" s="343">
        <f t="shared" si="47"/>
        <v>0</v>
      </c>
    </row>
    <row r="3060" spans="1:5" ht="15.75" thickBot="1" x14ac:dyDescent="0.3">
      <c r="A3060" s="135" t="s">
        <v>3667</v>
      </c>
      <c r="B3060" s="135" t="s">
        <v>738</v>
      </c>
      <c r="C3060" s="135" t="s">
        <v>781</v>
      </c>
      <c r="D3060" s="135">
        <v>1</v>
      </c>
      <c r="E3060" s="343">
        <f t="shared" si="47"/>
        <v>0</v>
      </c>
    </row>
    <row r="3061" spans="1:5" ht="15.75" thickBot="1" x14ac:dyDescent="0.3">
      <c r="A3061" s="135" t="s">
        <v>3292</v>
      </c>
      <c r="B3061" s="135" t="s">
        <v>63</v>
      </c>
      <c r="C3061" s="135" t="s">
        <v>781</v>
      </c>
      <c r="D3061" s="135">
        <v>1</v>
      </c>
      <c r="E3061" s="343">
        <f t="shared" si="47"/>
        <v>0</v>
      </c>
    </row>
    <row r="3062" spans="1:5" ht="15.75" thickBot="1" x14ac:dyDescent="0.3">
      <c r="A3062" s="135" t="s">
        <v>1020</v>
      </c>
      <c r="B3062" s="135" t="s">
        <v>592</v>
      </c>
      <c r="C3062" s="135" t="s">
        <v>781</v>
      </c>
      <c r="D3062" s="135">
        <v>1</v>
      </c>
      <c r="E3062" s="343">
        <f t="shared" si="47"/>
        <v>0</v>
      </c>
    </row>
    <row r="3063" spans="1:5" ht="15.75" thickBot="1" x14ac:dyDescent="0.3">
      <c r="A3063" s="135" t="s">
        <v>1560</v>
      </c>
      <c r="B3063" s="135" t="s">
        <v>592</v>
      </c>
      <c r="C3063" s="135" t="s">
        <v>781</v>
      </c>
      <c r="D3063" s="135">
        <v>1</v>
      </c>
      <c r="E3063" s="343">
        <f t="shared" si="47"/>
        <v>0</v>
      </c>
    </row>
    <row r="3064" spans="1:5" ht="15.75" thickBot="1" x14ac:dyDescent="0.3">
      <c r="A3064" s="135" t="s">
        <v>1055</v>
      </c>
      <c r="B3064" s="135" t="s">
        <v>592</v>
      </c>
      <c r="C3064" s="135" t="s">
        <v>781</v>
      </c>
      <c r="D3064" s="135">
        <v>1</v>
      </c>
      <c r="E3064" s="343">
        <f t="shared" si="47"/>
        <v>0</v>
      </c>
    </row>
    <row r="3065" spans="1:5" ht="15.75" thickBot="1" x14ac:dyDescent="0.3">
      <c r="A3065" s="135" t="s">
        <v>994</v>
      </c>
      <c r="B3065" s="135" t="s">
        <v>592</v>
      </c>
      <c r="C3065" s="135" t="s">
        <v>781</v>
      </c>
      <c r="D3065" s="135">
        <v>1</v>
      </c>
      <c r="E3065" s="343">
        <f t="shared" si="47"/>
        <v>0</v>
      </c>
    </row>
    <row r="3066" spans="1:5" ht="15.75" thickBot="1" x14ac:dyDescent="0.3">
      <c r="A3066" s="135" t="s">
        <v>976</v>
      </c>
      <c r="B3066" s="135" t="s">
        <v>592</v>
      </c>
      <c r="C3066" s="135" t="s">
        <v>781</v>
      </c>
      <c r="D3066" s="135">
        <v>1</v>
      </c>
      <c r="E3066" s="343">
        <f t="shared" si="47"/>
        <v>0</v>
      </c>
    </row>
    <row r="3067" spans="1:5" ht="15.75" thickBot="1" x14ac:dyDescent="0.3">
      <c r="A3067" s="135" t="s">
        <v>3666</v>
      </c>
      <c r="B3067" s="135" t="s">
        <v>592</v>
      </c>
      <c r="C3067" s="135" t="s">
        <v>781</v>
      </c>
      <c r="D3067" s="135">
        <v>1</v>
      </c>
      <c r="E3067" s="343">
        <f t="shared" si="47"/>
        <v>0</v>
      </c>
    </row>
    <row r="3068" spans="1:5" ht="15.75" thickBot="1" x14ac:dyDescent="0.3">
      <c r="A3068" s="135" t="s">
        <v>959</v>
      </c>
      <c r="B3068" s="135" t="s">
        <v>560</v>
      </c>
      <c r="C3068" s="135" t="s">
        <v>781</v>
      </c>
      <c r="D3068" s="135">
        <v>1</v>
      </c>
      <c r="E3068" s="343">
        <f t="shared" si="47"/>
        <v>0</v>
      </c>
    </row>
    <row r="3069" spans="1:5" ht="15.75" thickBot="1" x14ac:dyDescent="0.3">
      <c r="A3069" s="135" t="s">
        <v>3665</v>
      </c>
      <c r="B3069" s="135" t="s">
        <v>781</v>
      </c>
      <c r="C3069" s="135" t="s">
        <v>781</v>
      </c>
      <c r="D3069" s="135">
        <v>1</v>
      </c>
      <c r="E3069" s="343">
        <f t="shared" si="47"/>
        <v>0</v>
      </c>
    </row>
    <row r="3070" spans="1:5" ht="15.75" thickBot="1" x14ac:dyDescent="0.3">
      <c r="A3070" s="135" t="s">
        <v>3664</v>
      </c>
      <c r="B3070" s="135" t="s">
        <v>781</v>
      </c>
      <c r="C3070" s="135" t="s">
        <v>781</v>
      </c>
      <c r="D3070" s="135">
        <v>1</v>
      </c>
      <c r="E3070" s="343">
        <f t="shared" si="47"/>
        <v>0</v>
      </c>
    </row>
    <row r="3071" spans="1:5" ht="15.75" thickBot="1" x14ac:dyDescent="0.3">
      <c r="A3071" s="135" t="s">
        <v>3663</v>
      </c>
      <c r="B3071" s="135" t="s">
        <v>781</v>
      </c>
      <c r="C3071" s="135" t="s">
        <v>781</v>
      </c>
      <c r="D3071" s="135">
        <v>1</v>
      </c>
      <c r="E3071" s="343">
        <f t="shared" si="47"/>
        <v>0</v>
      </c>
    </row>
    <row r="3072" spans="1:5" ht="15.75" thickBot="1" x14ac:dyDescent="0.3">
      <c r="A3072" s="135" t="s">
        <v>3385</v>
      </c>
      <c r="B3072" s="135" t="s">
        <v>560</v>
      </c>
      <c r="C3072" s="135" t="s">
        <v>781</v>
      </c>
      <c r="D3072" s="135">
        <v>1</v>
      </c>
      <c r="E3072" s="343">
        <f t="shared" si="47"/>
        <v>0</v>
      </c>
    </row>
    <row r="3073" spans="1:5" ht="15.75" thickBot="1" x14ac:dyDescent="0.3">
      <c r="A3073" s="135" t="s">
        <v>1136</v>
      </c>
      <c r="B3073" s="135" t="s">
        <v>560</v>
      </c>
      <c r="C3073" s="135" t="s">
        <v>781</v>
      </c>
      <c r="D3073" s="135">
        <v>1</v>
      </c>
      <c r="E3073" s="343">
        <f t="shared" si="47"/>
        <v>0</v>
      </c>
    </row>
    <row r="3074" spans="1:5" ht="15.75" thickBot="1" x14ac:dyDescent="0.3">
      <c r="A3074" s="135" t="s">
        <v>1815</v>
      </c>
      <c r="B3074" s="135" t="s">
        <v>560</v>
      </c>
      <c r="C3074" s="135" t="s">
        <v>781</v>
      </c>
      <c r="D3074" s="135">
        <v>1</v>
      </c>
      <c r="E3074" s="343">
        <f t="shared" si="47"/>
        <v>0</v>
      </c>
    </row>
    <row r="3075" spans="1:5" ht="15.75" thickBot="1" x14ac:dyDescent="0.3">
      <c r="A3075" s="135" t="s">
        <v>1425</v>
      </c>
      <c r="B3075" s="135" t="s">
        <v>560</v>
      </c>
      <c r="C3075" s="135" t="s">
        <v>781</v>
      </c>
      <c r="D3075" s="135">
        <v>1</v>
      </c>
      <c r="E3075" s="343">
        <f t="shared" si="47"/>
        <v>0</v>
      </c>
    </row>
    <row r="3076" spans="1:5" ht="15.75" thickBot="1" x14ac:dyDescent="0.3">
      <c r="A3076" s="135" t="s">
        <v>3662</v>
      </c>
      <c r="B3076" s="135" t="s">
        <v>641</v>
      </c>
      <c r="C3076" s="135" t="s">
        <v>781</v>
      </c>
      <c r="D3076" s="135">
        <v>1</v>
      </c>
      <c r="E3076" s="343">
        <f t="shared" si="47"/>
        <v>0</v>
      </c>
    </row>
    <row r="3077" spans="1:5" ht="15.75" thickBot="1" x14ac:dyDescent="0.3">
      <c r="A3077" s="135" t="s">
        <v>3661</v>
      </c>
      <c r="B3077" s="135" t="s">
        <v>641</v>
      </c>
      <c r="C3077" s="135" t="s">
        <v>781</v>
      </c>
      <c r="D3077" s="135">
        <v>1</v>
      </c>
      <c r="E3077" s="343">
        <f t="shared" si="47"/>
        <v>0</v>
      </c>
    </row>
    <row r="3078" spans="1:5" ht="15.75" thickBot="1" x14ac:dyDescent="0.3">
      <c r="A3078" s="135" t="s">
        <v>3660</v>
      </c>
      <c r="B3078" s="135" t="s">
        <v>641</v>
      </c>
      <c r="C3078" s="135" t="s">
        <v>781</v>
      </c>
      <c r="D3078" s="135">
        <v>1</v>
      </c>
      <c r="E3078" s="343">
        <f t="shared" si="47"/>
        <v>0</v>
      </c>
    </row>
    <row r="3079" spans="1:5" ht="15.75" thickBot="1" x14ac:dyDescent="0.3">
      <c r="A3079" s="135" t="s">
        <v>3659</v>
      </c>
      <c r="B3079" s="135" t="s">
        <v>641</v>
      </c>
      <c r="C3079" s="135" t="s">
        <v>781</v>
      </c>
      <c r="D3079" s="135">
        <v>1</v>
      </c>
      <c r="E3079" s="343">
        <f t="shared" ref="E3079:E3125" si="48">_xlfn.PERCENTRANK.INC(D$5:D$3125,D3079)</f>
        <v>0</v>
      </c>
    </row>
    <row r="3080" spans="1:5" ht="15.75" thickBot="1" x14ac:dyDescent="0.3">
      <c r="A3080" s="135" t="s">
        <v>3658</v>
      </c>
      <c r="B3080" s="135" t="s">
        <v>781</v>
      </c>
      <c r="C3080" s="135" t="s">
        <v>781</v>
      </c>
      <c r="D3080" s="135">
        <v>1</v>
      </c>
      <c r="E3080" s="343">
        <f t="shared" si="48"/>
        <v>0</v>
      </c>
    </row>
    <row r="3081" spans="1:5" ht="15.75" thickBot="1" x14ac:dyDescent="0.3">
      <c r="A3081" s="135" t="s">
        <v>3657</v>
      </c>
      <c r="B3081" s="135" t="s">
        <v>781</v>
      </c>
      <c r="C3081" s="135" t="s">
        <v>781</v>
      </c>
      <c r="D3081" s="135">
        <v>1</v>
      </c>
      <c r="E3081" s="343">
        <f t="shared" si="48"/>
        <v>0</v>
      </c>
    </row>
    <row r="3082" spans="1:5" ht="15.75" thickBot="1" x14ac:dyDescent="0.3">
      <c r="A3082" s="135" t="s">
        <v>3656</v>
      </c>
      <c r="B3082" s="135" t="s">
        <v>781</v>
      </c>
      <c r="C3082" s="135" t="s">
        <v>781</v>
      </c>
      <c r="D3082" s="135">
        <v>1</v>
      </c>
      <c r="E3082" s="343">
        <f t="shared" si="48"/>
        <v>0</v>
      </c>
    </row>
    <row r="3083" spans="1:5" ht="15.75" thickBot="1" x14ac:dyDescent="0.3">
      <c r="A3083" s="135" t="s">
        <v>3655</v>
      </c>
      <c r="B3083" s="135" t="s">
        <v>192</v>
      </c>
      <c r="C3083" s="135" t="s">
        <v>781</v>
      </c>
      <c r="D3083" s="135">
        <v>1</v>
      </c>
      <c r="E3083" s="343">
        <f t="shared" si="48"/>
        <v>0</v>
      </c>
    </row>
    <row r="3084" spans="1:5" ht="15.75" thickBot="1" x14ac:dyDescent="0.3">
      <c r="A3084" s="135" t="s">
        <v>3654</v>
      </c>
      <c r="B3084" s="135" t="s">
        <v>576</v>
      </c>
      <c r="C3084" s="135" t="s">
        <v>781</v>
      </c>
      <c r="D3084" s="135">
        <v>1</v>
      </c>
      <c r="E3084" s="343">
        <f t="shared" si="48"/>
        <v>0</v>
      </c>
    </row>
    <row r="3085" spans="1:5" ht="15.75" thickBot="1" x14ac:dyDescent="0.3">
      <c r="A3085" s="135" t="s">
        <v>1185</v>
      </c>
      <c r="B3085" s="135" t="s">
        <v>559</v>
      </c>
      <c r="C3085" s="135" t="s">
        <v>781</v>
      </c>
      <c r="D3085" s="135">
        <v>1</v>
      </c>
      <c r="E3085" s="343">
        <f t="shared" si="48"/>
        <v>0</v>
      </c>
    </row>
    <row r="3086" spans="1:5" ht="15.75" thickBot="1" x14ac:dyDescent="0.3">
      <c r="A3086" s="135" t="s">
        <v>3653</v>
      </c>
      <c r="B3086" s="135" t="s">
        <v>560</v>
      </c>
      <c r="C3086" s="135" t="s">
        <v>781</v>
      </c>
      <c r="D3086" s="135">
        <v>1</v>
      </c>
      <c r="E3086" s="343">
        <f t="shared" si="48"/>
        <v>0</v>
      </c>
    </row>
    <row r="3087" spans="1:5" ht="15.75" thickBot="1" x14ac:dyDescent="0.3">
      <c r="A3087" s="135" t="s">
        <v>3652</v>
      </c>
      <c r="B3087" s="135" t="s">
        <v>1083</v>
      </c>
      <c r="C3087" s="135" t="s">
        <v>781</v>
      </c>
      <c r="D3087" s="135">
        <v>1</v>
      </c>
      <c r="E3087" s="343">
        <f t="shared" si="48"/>
        <v>0</v>
      </c>
    </row>
    <row r="3088" spans="1:5" ht="15.75" thickBot="1" x14ac:dyDescent="0.3">
      <c r="A3088" s="135" t="s">
        <v>680</v>
      </c>
      <c r="B3088" s="135" t="s">
        <v>623</v>
      </c>
      <c r="C3088" s="135" t="s">
        <v>781</v>
      </c>
      <c r="D3088" s="135">
        <v>1</v>
      </c>
      <c r="E3088" s="343">
        <f t="shared" si="48"/>
        <v>0</v>
      </c>
    </row>
    <row r="3089" spans="1:5" ht="15.75" thickBot="1" x14ac:dyDescent="0.3">
      <c r="A3089" s="135" t="s">
        <v>880</v>
      </c>
      <c r="B3089" s="135" t="s">
        <v>1102</v>
      </c>
      <c r="C3089" s="135" t="s">
        <v>781</v>
      </c>
      <c r="D3089" s="135">
        <v>1</v>
      </c>
      <c r="E3089" s="343">
        <f t="shared" si="48"/>
        <v>0</v>
      </c>
    </row>
    <row r="3090" spans="1:5" ht="15.75" thickBot="1" x14ac:dyDescent="0.3">
      <c r="A3090" s="135" t="s">
        <v>3651</v>
      </c>
      <c r="B3090" s="135" t="s">
        <v>1102</v>
      </c>
      <c r="C3090" s="135" t="s">
        <v>781</v>
      </c>
      <c r="D3090" s="135">
        <v>1</v>
      </c>
      <c r="E3090" s="343">
        <f t="shared" si="48"/>
        <v>0</v>
      </c>
    </row>
    <row r="3091" spans="1:5" ht="15.75" thickBot="1" x14ac:dyDescent="0.3">
      <c r="A3091" s="135" t="s">
        <v>3650</v>
      </c>
      <c r="B3091" s="135" t="s">
        <v>781</v>
      </c>
      <c r="C3091" s="135" t="s">
        <v>781</v>
      </c>
      <c r="D3091" s="135">
        <v>1</v>
      </c>
      <c r="E3091" s="343">
        <f t="shared" si="48"/>
        <v>0</v>
      </c>
    </row>
    <row r="3092" spans="1:5" ht="15.75" thickBot="1" x14ac:dyDescent="0.3">
      <c r="A3092" s="135" t="s">
        <v>3649</v>
      </c>
      <c r="B3092" s="135" t="s">
        <v>592</v>
      </c>
      <c r="C3092" s="135" t="s">
        <v>781</v>
      </c>
      <c r="D3092" s="135">
        <v>1</v>
      </c>
      <c r="E3092" s="343">
        <f t="shared" si="48"/>
        <v>0</v>
      </c>
    </row>
    <row r="3093" spans="1:5" ht="15.75" thickBot="1" x14ac:dyDescent="0.3">
      <c r="A3093" s="135" t="s">
        <v>3648</v>
      </c>
      <c r="B3093" s="135" t="s">
        <v>592</v>
      </c>
      <c r="C3093" s="135" t="s">
        <v>781</v>
      </c>
      <c r="D3093" s="135">
        <v>1</v>
      </c>
      <c r="E3093" s="343">
        <f t="shared" si="48"/>
        <v>0</v>
      </c>
    </row>
    <row r="3094" spans="1:5" ht="15.75" thickBot="1" x14ac:dyDescent="0.3">
      <c r="A3094" s="135" t="s">
        <v>953</v>
      </c>
      <c r="B3094" s="135" t="s">
        <v>565</v>
      </c>
      <c r="C3094" s="135" t="s">
        <v>781</v>
      </c>
      <c r="D3094" s="135">
        <v>1</v>
      </c>
      <c r="E3094" s="343">
        <f t="shared" si="48"/>
        <v>0</v>
      </c>
    </row>
    <row r="3095" spans="1:5" ht="15.75" thickBot="1" x14ac:dyDescent="0.3">
      <c r="A3095" s="135" t="s">
        <v>1050</v>
      </c>
      <c r="B3095" s="135" t="s">
        <v>565</v>
      </c>
      <c r="C3095" s="135" t="s">
        <v>781</v>
      </c>
      <c r="D3095" s="135">
        <v>1</v>
      </c>
      <c r="E3095" s="343">
        <f t="shared" si="48"/>
        <v>0</v>
      </c>
    </row>
    <row r="3096" spans="1:5" ht="15.75" thickBot="1" x14ac:dyDescent="0.3">
      <c r="A3096" s="135" t="s">
        <v>1650</v>
      </c>
      <c r="B3096" s="135" t="s">
        <v>1067</v>
      </c>
      <c r="C3096" s="135" t="s">
        <v>781</v>
      </c>
      <c r="D3096" s="135">
        <v>1</v>
      </c>
      <c r="E3096" s="343">
        <f t="shared" si="48"/>
        <v>0</v>
      </c>
    </row>
    <row r="3097" spans="1:5" ht="15.75" thickBot="1" x14ac:dyDescent="0.3">
      <c r="A3097" s="135" t="s">
        <v>3647</v>
      </c>
      <c r="B3097" s="135" t="s">
        <v>1067</v>
      </c>
      <c r="C3097" s="135" t="s">
        <v>781</v>
      </c>
      <c r="D3097" s="135">
        <v>1</v>
      </c>
      <c r="E3097" s="343">
        <f t="shared" si="48"/>
        <v>0</v>
      </c>
    </row>
    <row r="3098" spans="1:5" ht="15.75" thickBot="1" x14ac:dyDescent="0.3">
      <c r="A3098" s="135" t="s">
        <v>1312</v>
      </c>
      <c r="B3098" s="135" t="s">
        <v>641</v>
      </c>
      <c r="C3098" s="135" t="s">
        <v>781</v>
      </c>
      <c r="D3098" s="135">
        <v>1</v>
      </c>
      <c r="E3098" s="343">
        <f t="shared" si="48"/>
        <v>0</v>
      </c>
    </row>
    <row r="3099" spans="1:5" ht="15.75" thickBot="1" x14ac:dyDescent="0.3">
      <c r="A3099" s="135" t="s">
        <v>3646</v>
      </c>
      <c r="B3099" s="135" t="s">
        <v>569</v>
      </c>
      <c r="C3099" s="135" t="s">
        <v>781</v>
      </c>
      <c r="D3099" s="135">
        <v>1</v>
      </c>
      <c r="E3099" s="343">
        <f t="shared" si="48"/>
        <v>0</v>
      </c>
    </row>
    <row r="3100" spans="1:5" ht="15.75" thickBot="1" x14ac:dyDescent="0.3">
      <c r="A3100" s="135" t="s">
        <v>3645</v>
      </c>
      <c r="B3100" s="135" t="s">
        <v>781</v>
      </c>
      <c r="C3100" s="135" t="s">
        <v>781</v>
      </c>
      <c r="D3100" s="135">
        <v>1</v>
      </c>
      <c r="E3100" s="343">
        <f t="shared" si="48"/>
        <v>0</v>
      </c>
    </row>
    <row r="3101" spans="1:5" ht="15.75" thickBot="1" x14ac:dyDescent="0.3">
      <c r="A3101" s="135" t="s">
        <v>3644</v>
      </c>
      <c r="B3101" s="135" t="s">
        <v>781</v>
      </c>
      <c r="C3101" s="135" t="s">
        <v>781</v>
      </c>
      <c r="D3101" s="135">
        <v>1</v>
      </c>
      <c r="E3101" s="343">
        <f t="shared" si="48"/>
        <v>0</v>
      </c>
    </row>
    <row r="3102" spans="1:5" ht="15.75" thickBot="1" x14ac:dyDescent="0.3">
      <c r="A3102" s="135" t="s">
        <v>3643</v>
      </c>
      <c r="B3102" s="135" t="s">
        <v>781</v>
      </c>
      <c r="C3102" s="135" t="s">
        <v>781</v>
      </c>
      <c r="D3102" s="135">
        <v>1</v>
      </c>
      <c r="E3102" s="343">
        <f t="shared" si="48"/>
        <v>0</v>
      </c>
    </row>
    <row r="3103" spans="1:5" ht="15.75" thickBot="1" x14ac:dyDescent="0.3">
      <c r="A3103" s="135" t="s">
        <v>3642</v>
      </c>
      <c r="B3103" s="135" t="s">
        <v>781</v>
      </c>
      <c r="C3103" s="135" t="s">
        <v>781</v>
      </c>
      <c r="D3103" s="135">
        <v>1</v>
      </c>
      <c r="E3103" s="343">
        <f t="shared" si="48"/>
        <v>0</v>
      </c>
    </row>
    <row r="3104" spans="1:5" ht="15.75" thickBot="1" x14ac:dyDescent="0.3">
      <c r="A3104" s="135" t="s">
        <v>3641</v>
      </c>
      <c r="B3104" s="135" t="s">
        <v>606</v>
      </c>
      <c r="C3104" s="135" t="s">
        <v>781</v>
      </c>
      <c r="D3104" s="135">
        <v>1</v>
      </c>
      <c r="E3104" s="343">
        <f t="shared" si="48"/>
        <v>0</v>
      </c>
    </row>
    <row r="3105" spans="1:5" ht="15.75" thickBot="1" x14ac:dyDescent="0.3">
      <c r="A3105" s="135" t="s">
        <v>3640</v>
      </c>
      <c r="B3105" s="135" t="s">
        <v>781</v>
      </c>
      <c r="C3105" s="135" t="s">
        <v>781</v>
      </c>
      <c r="D3105" s="135">
        <v>1</v>
      </c>
      <c r="E3105" s="343">
        <f t="shared" si="48"/>
        <v>0</v>
      </c>
    </row>
    <row r="3106" spans="1:5" ht="15.75" thickBot="1" x14ac:dyDescent="0.3">
      <c r="A3106" s="135" t="s">
        <v>3639</v>
      </c>
      <c r="B3106" s="135" t="s">
        <v>718</v>
      </c>
      <c r="C3106" s="135" t="s">
        <v>781</v>
      </c>
      <c r="D3106" s="135">
        <v>1</v>
      </c>
      <c r="E3106" s="343">
        <f t="shared" si="48"/>
        <v>0</v>
      </c>
    </row>
    <row r="3107" spans="1:5" ht="15.75" thickBot="1" x14ac:dyDescent="0.3">
      <c r="A3107" s="135" t="s">
        <v>2374</v>
      </c>
      <c r="B3107" s="135" t="s">
        <v>746</v>
      </c>
      <c r="C3107" s="135" t="s">
        <v>675</v>
      </c>
      <c r="D3107" s="135">
        <v>1</v>
      </c>
      <c r="E3107" s="343">
        <f t="shared" si="48"/>
        <v>0</v>
      </c>
    </row>
    <row r="3108" spans="1:5" ht="15.75" thickBot="1" x14ac:dyDescent="0.3">
      <c r="A3108" s="135" t="s">
        <v>723</v>
      </c>
      <c r="B3108" s="135" t="s">
        <v>746</v>
      </c>
      <c r="C3108" s="135" t="s">
        <v>781</v>
      </c>
      <c r="D3108" s="135">
        <v>1</v>
      </c>
      <c r="E3108" s="343">
        <f t="shared" si="48"/>
        <v>0</v>
      </c>
    </row>
    <row r="3109" spans="1:5" ht="15.75" thickBot="1" x14ac:dyDescent="0.3">
      <c r="A3109" s="135" t="s">
        <v>3638</v>
      </c>
      <c r="B3109" s="135" t="s">
        <v>781</v>
      </c>
      <c r="C3109" s="135" t="s">
        <v>781</v>
      </c>
      <c r="D3109" s="135">
        <v>1</v>
      </c>
      <c r="E3109" s="343">
        <f t="shared" si="48"/>
        <v>0</v>
      </c>
    </row>
    <row r="3110" spans="1:5" ht="15.75" thickBot="1" x14ac:dyDescent="0.3">
      <c r="A3110" s="135" t="s">
        <v>2102</v>
      </c>
      <c r="B3110" s="135" t="s">
        <v>746</v>
      </c>
      <c r="C3110" s="135" t="s">
        <v>781</v>
      </c>
      <c r="D3110" s="135">
        <v>1</v>
      </c>
      <c r="E3110" s="343">
        <f t="shared" si="48"/>
        <v>0</v>
      </c>
    </row>
    <row r="3111" spans="1:5" ht="15.75" thickBot="1" x14ac:dyDescent="0.3">
      <c r="A3111" s="135" t="s">
        <v>3637</v>
      </c>
      <c r="B3111" s="135" t="s">
        <v>746</v>
      </c>
      <c r="C3111" s="135" t="s">
        <v>781</v>
      </c>
      <c r="D3111" s="135">
        <v>1</v>
      </c>
      <c r="E3111" s="343">
        <f t="shared" si="48"/>
        <v>0</v>
      </c>
    </row>
    <row r="3112" spans="1:5" ht="15.75" thickBot="1" x14ac:dyDescent="0.3">
      <c r="A3112" s="135" t="s">
        <v>911</v>
      </c>
      <c r="B3112" s="135" t="s">
        <v>746</v>
      </c>
      <c r="C3112" s="135" t="s">
        <v>781</v>
      </c>
      <c r="D3112" s="135">
        <v>1</v>
      </c>
      <c r="E3112" s="343">
        <f t="shared" si="48"/>
        <v>0</v>
      </c>
    </row>
    <row r="3113" spans="1:5" ht="15.75" thickBot="1" x14ac:dyDescent="0.3">
      <c r="A3113" s="135" t="s">
        <v>3636</v>
      </c>
      <c r="B3113" s="135" t="s">
        <v>781</v>
      </c>
      <c r="C3113" s="135" t="s">
        <v>781</v>
      </c>
      <c r="D3113" s="135">
        <v>1</v>
      </c>
      <c r="E3113" s="343">
        <f t="shared" si="48"/>
        <v>0</v>
      </c>
    </row>
    <row r="3114" spans="1:5" ht="15.75" thickBot="1" x14ac:dyDescent="0.3">
      <c r="A3114" s="135" t="s">
        <v>3635</v>
      </c>
      <c r="B3114" s="135" t="s">
        <v>781</v>
      </c>
      <c r="C3114" s="135" t="s">
        <v>781</v>
      </c>
      <c r="D3114" s="135">
        <v>1</v>
      </c>
      <c r="E3114" s="343">
        <f t="shared" si="48"/>
        <v>0</v>
      </c>
    </row>
    <row r="3115" spans="1:5" ht="15.75" thickBot="1" x14ac:dyDescent="0.3">
      <c r="A3115" s="135" t="s">
        <v>3634</v>
      </c>
      <c r="B3115" s="135" t="s">
        <v>781</v>
      </c>
      <c r="C3115" s="135" t="s">
        <v>781</v>
      </c>
      <c r="D3115" s="135">
        <v>1</v>
      </c>
      <c r="E3115" s="343">
        <f t="shared" si="48"/>
        <v>0</v>
      </c>
    </row>
    <row r="3116" spans="1:5" ht="15.75" thickBot="1" x14ac:dyDescent="0.3">
      <c r="A3116" s="135" t="s">
        <v>3633</v>
      </c>
      <c r="B3116" s="135" t="s">
        <v>781</v>
      </c>
      <c r="C3116" s="135" t="s">
        <v>781</v>
      </c>
      <c r="D3116" s="135">
        <v>1</v>
      </c>
      <c r="E3116" s="343">
        <f t="shared" si="48"/>
        <v>0</v>
      </c>
    </row>
    <row r="3117" spans="1:5" ht="15.75" thickBot="1" x14ac:dyDescent="0.3">
      <c r="A3117" s="135" t="s">
        <v>3632</v>
      </c>
      <c r="B3117" s="135" t="s">
        <v>781</v>
      </c>
      <c r="C3117" s="135" t="s">
        <v>781</v>
      </c>
      <c r="D3117" s="135">
        <v>1</v>
      </c>
      <c r="E3117" s="343">
        <f t="shared" si="48"/>
        <v>0</v>
      </c>
    </row>
    <row r="3118" spans="1:5" ht="15.75" thickBot="1" x14ac:dyDescent="0.3">
      <c r="A3118" s="135" t="s">
        <v>1055</v>
      </c>
      <c r="B3118" s="135" t="s">
        <v>796</v>
      </c>
      <c r="C3118" s="135" t="s">
        <v>781</v>
      </c>
      <c r="D3118" s="135">
        <v>1</v>
      </c>
      <c r="E3118" s="343">
        <f t="shared" si="48"/>
        <v>0</v>
      </c>
    </row>
    <row r="3119" spans="1:5" ht="15.75" thickBot="1" x14ac:dyDescent="0.3">
      <c r="A3119" s="135" t="s">
        <v>3631</v>
      </c>
      <c r="B3119" s="135" t="s">
        <v>781</v>
      </c>
      <c r="C3119" s="135" t="s">
        <v>781</v>
      </c>
      <c r="D3119" s="135">
        <v>1</v>
      </c>
      <c r="E3119" s="343">
        <f t="shared" si="48"/>
        <v>0</v>
      </c>
    </row>
    <row r="3120" spans="1:5" ht="15.75" thickBot="1" x14ac:dyDescent="0.3">
      <c r="A3120" s="135" t="s">
        <v>3630</v>
      </c>
      <c r="B3120" s="135" t="s">
        <v>781</v>
      </c>
      <c r="C3120" s="135" t="s">
        <v>781</v>
      </c>
      <c r="D3120" s="135">
        <v>1</v>
      </c>
      <c r="E3120" s="343">
        <f t="shared" si="48"/>
        <v>0</v>
      </c>
    </row>
    <row r="3121" spans="1:5" ht="15.75" thickBot="1" x14ac:dyDescent="0.3">
      <c r="A3121" s="135" t="s">
        <v>1209</v>
      </c>
      <c r="B3121" s="135" t="s">
        <v>560</v>
      </c>
      <c r="C3121" s="135" t="s">
        <v>781</v>
      </c>
      <c r="D3121" s="135">
        <v>1</v>
      </c>
      <c r="E3121" s="343">
        <f t="shared" si="48"/>
        <v>0</v>
      </c>
    </row>
    <row r="3122" spans="1:5" ht="15.75" thickBot="1" x14ac:dyDescent="0.3">
      <c r="A3122" s="135" t="s">
        <v>953</v>
      </c>
      <c r="B3122" s="135" t="s">
        <v>702</v>
      </c>
      <c r="C3122" s="135" t="s">
        <v>781</v>
      </c>
      <c r="D3122" s="135">
        <v>1</v>
      </c>
      <c r="E3122" s="343">
        <f t="shared" si="48"/>
        <v>0</v>
      </c>
    </row>
    <row r="3123" spans="1:5" ht="15.75" thickBot="1" x14ac:dyDescent="0.3">
      <c r="A3123" s="135" t="s">
        <v>953</v>
      </c>
      <c r="B3123" s="135" t="s">
        <v>1228</v>
      </c>
      <c r="C3123" s="135" t="s">
        <v>781</v>
      </c>
      <c r="D3123" s="135">
        <v>1</v>
      </c>
      <c r="E3123" s="343">
        <f t="shared" si="48"/>
        <v>0</v>
      </c>
    </row>
    <row r="3124" spans="1:5" ht="15.75" thickBot="1" x14ac:dyDescent="0.3">
      <c r="A3124" s="135" t="s">
        <v>3629</v>
      </c>
      <c r="B3124" s="135" t="s">
        <v>560</v>
      </c>
      <c r="C3124" s="135" t="s">
        <v>781</v>
      </c>
      <c r="D3124" s="135">
        <v>1</v>
      </c>
      <c r="E3124" s="343">
        <f t="shared" si="48"/>
        <v>0</v>
      </c>
    </row>
    <row r="3125" spans="1:5" x14ac:dyDescent="0.25">
      <c r="A3125" s="135" t="s">
        <v>3628</v>
      </c>
      <c r="B3125" s="135" t="s">
        <v>738</v>
      </c>
      <c r="C3125" s="135" t="s">
        <v>781</v>
      </c>
      <c r="D3125" s="135">
        <v>1</v>
      </c>
      <c r="E3125" s="343">
        <f t="shared" si="48"/>
        <v>0</v>
      </c>
    </row>
    <row r="3126" spans="1:5" x14ac:dyDescent="0.25">
      <c r="A3126" s="135" t="s">
        <v>3627</v>
      </c>
      <c r="B3126" s="135" t="s">
        <v>781</v>
      </c>
      <c r="C3126" s="135" t="s">
        <v>781</v>
      </c>
      <c r="D3126" s="135">
        <v>0</v>
      </c>
    </row>
    <row r="3127" spans="1:5" x14ac:dyDescent="0.25">
      <c r="A3127" s="135" t="s">
        <v>3626</v>
      </c>
      <c r="B3127" s="135" t="s">
        <v>781</v>
      </c>
      <c r="C3127" s="135" t="s">
        <v>781</v>
      </c>
      <c r="D3127" s="135">
        <v>0</v>
      </c>
    </row>
    <row r="3128" spans="1:5" x14ac:dyDescent="0.25">
      <c r="A3128" s="135" t="s">
        <v>859</v>
      </c>
      <c r="B3128" s="135" t="s">
        <v>579</v>
      </c>
      <c r="C3128" s="135" t="s">
        <v>781</v>
      </c>
      <c r="D3128" s="135">
        <v>0</v>
      </c>
    </row>
    <row r="3129" spans="1:5" x14ac:dyDescent="0.25">
      <c r="A3129" s="135" t="s">
        <v>3625</v>
      </c>
      <c r="B3129" s="135" t="s">
        <v>781</v>
      </c>
      <c r="C3129" s="135" t="s">
        <v>781</v>
      </c>
      <c r="D3129" s="135">
        <v>0</v>
      </c>
    </row>
    <row r="3130" spans="1:5" x14ac:dyDescent="0.25">
      <c r="A3130" s="135" t="s">
        <v>3101</v>
      </c>
      <c r="B3130" s="135" t="s">
        <v>579</v>
      </c>
      <c r="C3130" s="135" t="s">
        <v>781</v>
      </c>
      <c r="D3130" s="135">
        <v>0</v>
      </c>
    </row>
    <row r="3131" spans="1:5" x14ac:dyDescent="0.25">
      <c r="A3131" s="135" t="s">
        <v>3282</v>
      </c>
      <c r="B3131" s="135" t="s">
        <v>579</v>
      </c>
      <c r="C3131" s="135" t="s">
        <v>781</v>
      </c>
      <c r="D3131" s="135">
        <v>0</v>
      </c>
    </row>
    <row r="3132" spans="1:5" x14ac:dyDescent="0.25">
      <c r="A3132" s="135" t="s">
        <v>3624</v>
      </c>
      <c r="B3132" s="135" t="s">
        <v>781</v>
      </c>
      <c r="C3132" s="135" t="s">
        <v>781</v>
      </c>
      <c r="D3132" s="135">
        <v>0</v>
      </c>
    </row>
    <row r="3133" spans="1:5" x14ac:dyDescent="0.25">
      <c r="A3133" s="135" t="s">
        <v>3469</v>
      </c>
      <c r="B3133" s="135" t="s">
        <v>579</v>
      </c>
      <c r="C3133" s="135" t="s">
        <v>781</v>
      </c>
      <c r="D3133" s="135">
        <v>0</v>
      </c>
    </row>
    <row r="3134" spans="1:5" x14ac:dyDescent="0.25">
      <c r="A3134" s="135" t="s">
        <v>1122</v>
      </c>
      <c r="B3134" s="135" t="s">
        <v>579</v>
      </c>
      <c r="C3134" s="135" t="s">
        <v>781</v>
      </c>
      <c r="D3134" s="135">
        <v>0</v>
      </c>
    </row>
    <row r="3135" spans="1:5" x14ac:dyDescent="0.25">
      <c r="A3135" s="135" t="s">
        <v>1297</v>
      </c>
      <c r="B3135" s="135" t="s">
        <v>579</v>
      </c>
      <c r="C3135" s="135" t="s">
        <v>781</v>
      </c>
      <c r="D3135" s="135">
        <v>0</v>
      </c>
    </row>
    <row r="3136" spans="1:5" x14ac:dyDescent="0.25">
      <c r="A3136" s="135" t="s">
        <v>3623</v>
      </c>
      <c r="B3136" s="135" t="s">
        <v>781</v>
      </c>
      <c r="C3136" s="135" t="s">
        <v>781</v>
      </c>
      <c r="D3136" s="135">
        <v>0</v>
      </c>
    </row>
    <row r="3137" spans="1:4" x14ac:dyDescent="0.25">
      <c r="A3137" s="135" t="s">
        <v>3622</v>
      </c>
      <c r="B3137" s="135" t="s">
        <v>781</v>
      </c>
      <c r="C3137" s="135" t="s">
        <v>781</v>
      </c>
      <c r="D3137" s="135">
        <v>0</v>
      </c>
    </row>
    <row r="3138" spans="1:4" x14ac:dyDescent="0.25">
      <c r="A3138" s="135" t="s">
        <v>3621</v>
      </c>
      <c r="B3138" s="135" t="s">
        <v>781</v>
      </c>
      <c r="C3138" s="135" t="s">
        <v>781</v>
      </c>
      <c r="D3138" s="135">
        <v>0</v>
      </c>
    </row>
    <row r="3139" spans="1:4" x14ac:dyDescent="0.25">
      <c r="A3139" s="135" t="s">
        <v>3620</v>
      </c>
      <c r="B3139" s="135" t="s">
        <v>781</v>
      </c>
      <c r="C3139" s="135" t="s">
        <v>781</v>
      </c>
      <c r="D3139" s="135">
        <v>0</v>
      </c>
    </row>
    <row r="3140" spans="1:4" x14ac:dyDescent="0.25">
      <c r="A3140" s="135" t="s">
        <v>3619</v>
      </c>
      <c r="B3140" s="135" t="s">
        <v>781</v>
      </c>
      <c r="C3140" s="135" t="s">
        <v>781</v>
      </c>
      <c r="D3140" s="135">
        <v>0</v>
      </c>
    </row>
    <row r="3141" spans="1:4" x14ac:dyDescent="0.25">
      <c r="A3141" s="135" t="s">
        <v>3618</v>
      </c>
      <c r="B3141" s="135" t="s">
        <v>781</v>
      </c>
      <c r="C3141" s="135" t="s">
        <v>781</v>
      </c>
      <c r="D3141" s="135">
        <v>0</v>
      </c>
    </row>
    <row r="3142" spans="1:4" x14ac:dyDescent="0.25">
      <c r="A3142" s="135" t="s">
        <v>1309</v>
      </c>
      <c r="B3142" s="135" t="s">
        <v>341</v>
      </c>
      <c r="C3142" s="135" t="s">
        <v>781</v>
      </c>
      <c r="D3142" s="135">
        <v>0</v>
      </c>
    </row>
    <row r="3143" spans="1:4" x14ac:dyDescent="0.25">
      <c r="A3143" s="135" t="s">
        <v>3607</v>
      </c>
      <c r="B3143" s="135" t="s">
        <v>341</v>
      </c>
      <c r="C3143" s="135" t="s">
        <v>781</v>
      </c>
      <c r="D3143" s="135">
        <v>0</v>
      </c>
    </row>
    <row r="3144" spans="1:4" x14ac:dyDescent="0.25">
      <c r="A3144" s="135" t="s">
        <v>1520</v>
      </c>
      <c r="B3144" s="135" t="s">
        <v>341</v>
      </c>
      <c r="C3144" s="135" t="s">
        <v>781</v>
      </c>
      <c r="D3144" s="135">
        <v>0</v>
      </c>
    </row>
    <row r="3145" spans="1:4" x14ac:dyDescent="0.25">
      <c r="A3145" s="135" t="s">
        <v>723</v>
      </c>
      <c r="B3145" s="135" t="s">
        <v>341</v>
      </c>
      <c r="C3145" s="135" t="s">
        <v>781</v>
      </c>
      <c r="D3145" s="135">
        <v>0</v>
      </c>
    </row>
    <row r="3146" spans="1:4" x14ac:dyDescent="0.25">
      <c r="A3146" s="135" t="s">
        <v>3617</v>
      </c>
      <c r="B3146" s="135" t="s">
        <v>781</v>
      </c>
      <c r="C3146" s="135" t="s">
        <v>781</v>
      </c>
      <c r="D3146" s="135">
        <v>0</v>
      </c>
    </row>
    <row r="3147" spans="1:4" x14ac:dyDescent="0.25">
      <c r="A3147" s="135" t="s">
        <v>3616</v>
      </c>
      <c r="B3147" s="135" t="s">
        <v>781</v>
      </c>
      <c r="C3147" s="135" t="s">
        <v>781</v>
      </c>
      <c r="D3147" s="135">
        <v>0</v>
      </c>
    </row>
    <row r="3148" spans="1:4" x14ac:dyDescent="0.25">
      <c r="A3148" s="135" t="s">
        <v>2992</v>
      </c>
      <c r="B3148" s="135" t="s">
        <v>579</v>
      </c>
      <c r="C3148" s="135" t="s">
        <v>781</v>
      </c>
      <c r="D3148" s="135">
        <v>0</v>
      </c>
    </row>
    <row r="3149" spans="1:4" x14ac:dyDescent="0.25">
      <c r="A3149" s="135" t="s">
        <v>3615</v>
      </c>
      <c r="B3149" s="135" t="s">
        <v>781</v>
      </c>
      <c r="C3149" s="135" t="s">
        <v>781</v>
      </c>
      <c r="D3149" s="135">
        <v>0</v>
      </c>
    </row>
    <row r="3150" spans="1:4" x14ac:dyDescent="0.25">
      <c r="A3150" s="135" t="s">
        <v>3614</v>
      </c>
      <c r="B3150" s="135" t="s">
        <v>781</v>
      </c>
      <c r="C3150" s="135" t="s">
        <v>781</v>
      </c>
      <c r="D3150" s="135">
        <v>0</v>
      </c>
    </row>
    <row r="3151" spans="1:4" x14ac:dyDescent="0.25">
      <c r="A3151" s="135" t="s">
        <v>3613</v>
      </c>
      <c r="B3151" s="135" t="s">
        <v>781</v>
      </c>
      <c r="C3151" s="135" t="s">
        <v>781</v>
      </c>
      <c r="D3151" s="135">
        <v>0</v>
      </c>
    </row>
    <row r="3152" spans="1:4" x14ac:dyDescent="0.25">
      <c r="A3152" s="135" t="s">
        <v>2722</v>
      </c>
      <c r="B3152" s="135" t="s">
        <v>579</v>
      </c>
      <c r="C3152" s="135" t="s">
        <v>781</v>
      </c>
      <c r="D3152" s="135">
        <v>0</v>
      </c>
    </row>
    <row r="3153" spans="1:4" x14ac:dyDescent="0.25">
      <c r="A3153" s="135" t="s">
        <v>1109</v>
      </c>
      <c r="B3153" s="135" t="s">
        <v>579</v>
      </c>
      <c r="C3153" s="135" t="s">
        <v>781</v>
      </c>
      <c r="D3153" s="135">
        <v>0</v>
      </c>
    </row>
    <row r="3154" spans="1:4" x14ac:dyDescent="0.25">
      <c r="A3154" s="135" t="s">
        <v>3612</v>
      </c>
      <c r="B3154" s="135" t="s">
        <v>781</v>
      </c>
      <c r="C3154" s="135" t="s">
        <v>781</v>
      </c>
      <c r="D3154" s="135">
        <v>0</v>
      </c>
    </row>
    <row r="3155" spans="1:4" x14ac:dyDescent="0.25">
      <c r="A3155" s="135" t="s">
        <v>3611</v>
      </c>
      <c r="B3155" s="135" t="s">
        <v>781</v>
      </c>
      <c r="C3155" s="135" t="s">
        <v>781</v>
      </c>
      <c r="D3155" s="135">
        <v>0</v>
      </c>
    </row>
    <row r="3156" spans="1:4" x14ac:dyDescent="0.25">
      <c r="A3156" s="135" t="s">
        <v>3375</v>
      </c>
      <c r="B3156" s="135" t="s">
        <v>579</v>
      </c>
      <c r="C3156" s="135" t="s">
        <v>781</v>
      </c>
      <c r="D3156" s="135">
        <v>0</v>
      </c>
    </row>
    <row r="3157" spans="1:4" x14ac:dyDescent="0.25">
      <c r="A3157" s="135" t="s">
        <v>3610</v>
      </c>
      <c r="B3157" s="135" t="s">
        <v>781</v>
      </c>
      <c r="C3157" s="135" t="s">
        <v>781</v>
      </c>
      <c r="D3157" s="135">
        <v>0</v>
      </c>
    </row>
    <row r="3158" spans="1:4" x14ac:dyDescent="0.25">
      <c r="A3158" s="135" t="s">
        <v>3609</v>
      </c>
      <c r="B3158" s="135" t="s">
        <v>781</v>
      </c>
      <c r="C3158" s="135" t="s">
        <v>781</v>
      </c>
      <c r="D3158" s="135">
        <v>0</v>
      </c>
    </row>
    <row r="3159" spans="1:4" x14ac:dyDescent="0.25">
      <c r="A3159" s="135" t="s">
        <v>3608</v>
      </c>
      <c r="B3159" s="135" t="s">
        <v>781</v>
      </c>
      <c r="C3159" s="135" t="s">
        <v>781</v>
      </c>
      <c r="D3159" s="135">
        <v>0</v>
      </c>
    </row>
    <row r="3160" spans="1:4" x14ac:dyDescent="0.25">
      <c r="A3160" s="135" t="s">
        <v>3563</v>
      </c>
      <c r="B3160" s="135" t="s">
        <v>579</v>
      </c>
      <c r="C3160" s="135" t="s">
        <v>781</v>
      </c>
      <c r="D3160" s="135">
        <v>0</v>
      </c>
    </row>
    <row r="3161" spans="1:4" x14ac:dyDescent="0.25">
      <c r="A3161" s="135" t="s">
        <v>3607</v>
      </c>
      <c r="B3161" s="135" t="s">
        <v>341</v>
      </c>
      <c r="C3161" s="135" t="s">
        <v>781</v>
      </c>
      <c r="D3161" s="135">
        <v>0</v>
      </c>
    </row>
    <row r="3162" spans="1:4" x14ac:dyDescent="0.25">
      <c r="A3162" s="135" t="s">
        <v>3606</v>
      </c>
      <c r="B3162" s="135" t="s">
        <v>781</v>
      </c>
      <c r="C3162" s="135" t="s">
        <v>781</v>
      </c>
      <c r="D3162" s="135">
        <v>0</v>
      </c>
    </row>
    <row r="3163" spans="1:4" x14ac:dyDescent="0.25">
      <c r="A3163" s="135" t="s">
        <v>3605</v>
      </c>
      <c r="B3163" s="135" t="s">
        <v>781</v>
      </c>
      <c r="C3163" s="135" t="s">
        <v>781</v>
      </c>
      <c r="D3163" s="135">
        <v>0</v>
      </c>
    </row>
    <row r="3164" spans="1:4" x14ac:dyDescent="0.25">
      <c r="A3164" s="135" t="s">
        <v>3604</v>
      </c>
      <c r="B3164" s="135" t="s">
        <v>781</v>
      </c>
      <c r="C3164" s="135" t="s">
        <v>781</v>
      </c>
      <c r="D3164" s="135">
        <v>0</v>
      </c>
    </row>
    <row r="3165" spans="1:4" x14ac:dyDescent="0.25">
      <c r="A3165" s="135" t="s">
        <v>3603</v>
      </c>
      <c r="B3165" s="135" t="s">
        <v>781</v>
      </c>
      <c r="C3165" s="135" t="s">
        <v>781</v>
      </c>
      <c r="D3165" s="135">
        <v>0</v>
      </c>
    </row>
    <row r="3166" spans="1:4" x14ac:dyDescent="0.25">
      <c r="A3166" s="135" t="s">
        <v>3602</v>
      </c>
      <c r="B3166" s="135" t="s">
        <v>781</v>
      </c>
      <c r="C3166" s="135" t="s">
        <v>781</v>
      </c>
      <c r="D3166" s="135">
        <v>0</v>
      </c>
    </row>
    <row r="3167" spans="1:4" x14ac:dyDescent="0.25">
      <c r="A3167" s="135" t="s">
        <v>3601</v>
      </c>
      <c r="B3167" s="135" t="s">
        <v>781</v>
      </c>
      <c r="C3167" s="135" t="s">
        <v>781</v>
      </c>
      <c r="D3167" s="135">
        <v>0</v>
      </c>
    </row>
    <row r="3168" spans="1:4" x14ac:dyDescent="0.25">
      <c r="A3168" s="135" t="s">
        <v>3600</v>
      </c>
      <c r="B3168" s="135" t="s">
        <v>781</v>
      </c>
      <c r="C3168" s="135" t="s">
        <v>781</v>
      </c>
      <c r="D3168" s="135">
        <v>0</v>
      </c>
    </row>
    <row r="3169" spans="1:4" x14ac:dyDescent="0.25">
      <c r="A3169" s="135" t="s">
        <v>3599</v>
      </c>
      <c r="B3169" s="135" t="s">
        <v>781</v>
      </c>
      <c r="C3169" s="135" t="s">
        <v>781</v>
      </c>
      <c r="D3169" s="135">
        <v>0</v>
      </c>
    </row>
    <row r="3170" spans="1:4" x14ac:dyDescent="0.25">
      <c r="A3170" s="135" t="s">
        <v>3598</v>
      </c>
      <c r="B3170" s="135" t="s">
        <v>781</v>
      </c>
      <c r="C3170" s="135" t="s">
        <v>781</v>
      </c>
      <c r="D3170" s="135">
        <v>0</v>
      </c>
    </row>
    <row r="3171" spans="1:4" x14ac:dyDescent="0.25">
      <c r="A3171" s="135" t="s">
        <v>1122</v>
      </c>
      <c r="B3171" s="135" t="s">
        <v>579</v>
      </c>
      <c r="C3171" s="135" t="s">
        <v>781</v>
      </c>
      <c r="D3171" s="135">
        <v>0</v>
      </c>
    </row>
    <row r="3172" spans="1:4" x14ac:dyDescent="0.25">
      <c r="A3172" s="135" t="s">
        <v>3597</v>
      </c>
      <c r="B3172" s="135" t="s">
        <v>781</v>
      </c>
      <c r="C3172" s="135" t="s">
        <v>781</v>
      </c>
      <c r="D3172" s="135">
        <v>0</v>
      </c>
    </row>
    <row r="3173" spans="1:4" x14ac:dyDescent="0.25">
      <c r="A3173" s="135" t="s">
        <v>3596</v>
      </c>
      <c r="B3173" s="135" t="s">
        <v>781</v>
      </c>
      <c r="C3173" s="135" t="s">
        <v>781</v>
      </c>
      <c r="D3173" s="135">
        <v>0</v>
      </c>
    </row>
    <row r="3174" spans="1:4" x14ac:dyDescent="0.25">
      <c r="A3174" s="135" t="s">
        <v>1337</v>
      </c>
      <c r="B3174" s="135" t="s">
        <v>579</v>
      </c>
      <c r="C3174" s="135" t="s">
        <v>781</v>
      </c>
      <c r="D3174" s="135">
        <v>0</v>
      </c>
    </row>
    <row r="3175" spans="1:4" x14ac:dyDescent="0.25">
      <c r="A3175" s="135" t="s">
        <v>3595</v>
      </c>
      <c r="B3175" s="135" t="s">
        <v>781</v>
      </c>
      <c r="C3175" s="135" t="s">
        <v>781</v>
      </c>
      <c r="D3175" s="135">
        <v>0</v>
      </c>
    </row>
    <row r="3176" spans="1:4" x14ac:dyDescent="0.25">
      <c r="A3176" s="135" t="s">
        <v>3594</v>
      </c>
      <c r="B3176" s="135" t="s">
        <v>781</v>
      </c>
      <c r="C3176" s="135" t="s">
        <v>781</v>
      </c>
      <c r="D3176" s="135">
        <v>0</v>
      </c>
    </row>
    <row r="3177" spans="1:4" x14ac:dyDescent="0.25">
      <c r="A3177" s="135" t="s">
        <v>3008</v>
      </c>
      <c r="B3177" s="135" t="s">
        <v>579</v>
      </c>
      <c r="C3177" s="135" t="s">
        <v>781</v>
      </c>
      <c r="D3177" s="135">
        <v>0</v>
      </c>
    </row>
    <row r="3178" spans="1:4" x14ac:dyDescent="0.25">
      <c r="A3178" s="135" t="s">
        <v>3593</v>
      </c>
      <c r="B3178" s="135" t="s">
        <v>781</v>
      </c>
      <c r="C3178" s="135" t="s">
        <v>781</v>
      </c>
      <c r="D3178" s="135">
        <v>0</v>
      </c>
    </row>
    <row r="3179" spans="1:4" x14ac:dyDescent="0.25">
      <c r="A3179" s="135" t="s">
        <v>3592</v>
      </c>
      <c r="B3179" s="135" t="s">
        <v>781</v>
      </c>
      <c r="C3179" s="135" t="s">
        <v>781</v>
      </c>
      <c r="D3179" s="135">
        <v>0</v>
      </c>
    </row>
    <row r="3180" spans="1:4" x14ac:dyDescent="0.25">
      <c r="A3180" s="135" t="s">
        <v>3591</v>
      </c>
      <c r="B3180" s="135" t="s">
        <v>781</v>
      </c>
      <c r="C3180" s="135" t="s">
        <v>781</v>
      </c>
      <c r="D3180" s="135">
        <v>0</v>
      </c>
    </row>
    <row r="3181" spans="1:4" x14ac:dyDescent="0.25">
      <c r="A3181" s="135" t="s">
        <v>2583</v>
      </c>
      <c r="B3181" s="135" t="s">
        <v>341</v>
      </c>
      <c r="C3181" s="135" t="s">
        <v>781</v>
      </c>
      <c r="D3181" s="135">
        <v>0</v>
      </c>
    </row>
    <row r="3182" spans="1:4" x14ac:dyDescent="0.25">
      <c r="A3182" s="135" t="s">
        <v>3349</v>
      </c>
      <c r="B3182" s="135" t="s">
        <v>161</v>
      </c>
      <c r="C3182" s="135" t="s">
        <v>781</v>
      </c>
      <c r="D3182" s="135">
        <v>0</v>
      </c>
    </row>
    <row r="3183" spans="1:4" x14ac:dyDescent="0.25">
      <c r="A3183" s="135" t="s">
        <v>3511</v>
      </c>
      <c r="B3183" s="135" t="s">
        <v>161</v>
      </c>
      <c r="C3183" s="135" t="s">
        <v>781</v>
      </c>
      <c r="D3183" s="135">
        <v>0</v>
      </c>
    </row>
    <row r="3184" spans="1:4" x14ac:dyDescent="0.25">
      <c r="A3184" s="135" t="s">
        <v>1830</v>
      </c>
      <c r="B3184" s="135" t="s">
        <v>161</v>
      </c>
      <c r="C3184" s="135" t="s">
        <v>781</v>
      </c>
      <c r="D3184" s="135">
        <v>0</v>
      </c>
    </row>
    <row r="3185" spans="1:4" x14ac:dyDescent="0.25">
      <c r="A3185" s="135" t="s">
        <v>649</v>
      </c>
      <c r="B3185" s="135" t="s">
        <v>161</v>
      </c>
      <c r="C3185" s="135" t="s">
        <v>781</v>
      </c>
      <c r="D3185" s="135">
        <v>0</v>
      </c>
    </row>
    <row r="3186" spans="1:4" x14ac:dyDescent="0.25">
      <c r="A3186" s="135" t="s">
        <v>3590</v>
      </c>
      <c r="B3186" s="135" t="s">
        <v>161</v>
      </c>
      <c r="C3186" s="135" t="s">
        <v>781</v>
      </c>
      <c r="D3186" s="135">
        <v>0</v>
      </c>
    </row>
    <row r="3187" spans="1:4" x14ac:dyDescent="0.25">
      <c r="A3187" s="135" t="s">
        <v>3589</v>
      </c>
      <c r="B3187" s="135" t="s">
        <v>161</v>
      </c>
      <c r="C3187" s="135" t="s">
        <v>781</v>
      </c>
      <c r="D3187" s="135">
        <v>0</v>
      </c>
    </row>
    <row r="3188" spans="1:4" x14ac:dyDescent="0.25">
      <c r="A3188" s="135" t="s">
        <v>584</v>
      </c>
      <c r="B3188" s="135" t="s">
        <v>161</v>
      </c>
      <c r="C3188" s="135" t="s">
        <v>781</v>
      </c>
      <c r="D3188" s="135">
        <v>0</v>
      </c>
    </row>
    <row r="3189" spans="1:4" x14ac:dyDescent="0.25">
      <c r="A3189" s="135" t="s">
        <v>3588</v>
      </c>
      <c r="B3189" s="135" t="s">
        <v>161</v>
      </c>
      <c r="C3189" s="135" t="s">
        <v>781</v>
      </c>
      <c r="D3189" s="135">
        <v>0</v>
      </c>
    </row>
    <row r="3190" spans="1:4" x14ac:dyDescent="0.25">
      <c r="A3190" s="135" t="s">
        <v>3587</v>
      </c>
      <c r="B3190" s="135" t="s">
        <v>161</v>
      </c>
      <c r="C3190" s="135" t="s">
        <v>781</v>
      </c>
      <c r="D3190" s="135">
        <v>0</v>
      </c>
    </row>
    <row r="3191" spans="1:4" x14ac:dyDescent="0.25">
      <c r="A3191" s="135" t="s">
        <v>3586</v>
      </c>
      <c r="B3191" s="135" t="s">
        <v>161</v>
      </c>
      <c r="C3191" s="135" t="s">
        <v>781</v>
      </c>
      <c r="D3191" s="135">
        <v>0</v>
      </c>
    </row>
    <row r="3192" spans="1:4" x14ac:dyDescent="0.25">
      <c r="A3192" s="135" t="s">
        <v>3585</v>
      </c>
      <c r="B3192" s="135" t="s">
        <v>161</v>
      </c>
      <c r="C3192" s="135" t="s">
        <v>781</v>
      </c>
      <c r="D3192" s="135">
        <v>0</v>
      </c>
    </row>
    <row r="3193" spans="1:4" x14ac:dyDescent="0.25">
      <c r="A3193" s="135" t="s">
        <v>3584</v>
      </c>
      <c r="B3193" s="135" t="s">
        <v>161</v>
      </c>
      <c r="C3193" s="135" t="s">
        <v>781</v>
      </c>
      <c r="D3193" s="135">
        <v>0</v>
      </c>
    </row>
    <row r="3194" spans="1:4" x14ac:dyDescent="0.25">
      <c r="A3194" s="135" t="s">
        <v>3583</v>
      </c>
      <c r="B3194" s="135" t="s">
        <v>161</v>
      </c>
      <c r="C3194" s="135" t="s">
        <v>781</v>
      </c>
      <c r="D3194" s="135">
        <v>0</v>
      </c>
    </row>
    <row r="3195" spans="1:4" x14ac:dyDescent="0.25">
      <c r="A3195" s="135" t="s">
        <v>648</v>
      </c>
      <c r="B3195" s="135" t="s">
        <v>161</v>
      </c>
      <c r="C3195" s="135" t="s">
        <v>781</v>
      </c>
      <c r="D3195" s="135">
        <v>0</v>
      </c>
    </row>
    <row r="3196" spans="1:4" x14ac:dyDescent="0.25">
      <c r="A3196" s="135" t="s">
        <v>3582</v>
      </c>
      <c r="B3196" s="135" t="s">
        <v>161</v>
      </c>
      <c r="C3196" s="135" t="s">
        <v>781</v>
      </c>
      <c r="D3196" s="135">
        <v>0</v>
      </c>
    </row>
    <row r="3197" spans="1:4" x14ac:dyDescent="0.25">
      <c r="A3197" s="135" t="s">
        <v>798</v>
      </c>
      <c r="B3197" s="135" t="s">
        <v>161</v>
      </c>
      <c r="C3197" s="135" t="s">
        <v>781</v>
      </c>
      <c r="D3197" s="135">
        <v>0</v>
      </c>
    </row>
    <row r="3198" spans="1:4" x14ac:dyDescent="0.25">
      <c r="A3198" s="135" t="s">
        <v>3581</v>
      </c>
      <c r="B3198" s="135" t="s">
        <v>781</v>
      </c>
      <c r="C3198" s="135" t="s">
        <v>781</v>
      </c>
      <c r="D3198" s="135">
        <v>0</v>
      </c>
    </row>
    <row r="3199" spans="1:4" x14ac:dyDescent="0.25">
      <c r="A3199" s="135" t="s">
        <v>1090</v>
      </c>
      <c r="B3199" s="135" t="s">
        <v>579</v>
      </c>
      <c r="C3199" s="135" t="s">
        <v>781</v>
      </c>
      <c r="D3199" s="135">
        <v>0</v>
      </c>
    </row>
    <row r="3200" spans="1:4" x14ac:dyDescent="0.25">
      <c r="A3200" s="135" t="s">
        <v>2634</v>
      </c>
      <c r="B3200" s="135" t="s">
        <v>579</v>
      </c>
      <c r="C3200" s="135" t="s">
        <v>781</v>
      </c>
      <c r="D3200" s="135">
        <v>0</v>
      </c>
    </row>
    <row r="3201" spans="1:4" x14ac:dyDescent="0.25">
      <c r="A3201" s="135" t="s">
        <v>3580</v>
      </c>
      <c r="B3201" s="135" t="s">
        <v>781</v>
      </c>
      <c r="C3201" s="135" t="s">
        <v>781</v>
      </c>
      <c r="D3201" s="135">
        <v>0</v>
      </c>
    </row>
    <row r="3202" spans="1:4" x14ac:dyDescent="0.25">
      <c r="A3202" s="135" t="s">
        <v>3579</v>
      </c>
      <c r="B3202" s="135" t="s">
        <v>161</v>
      </c>
      <c r="C3202" s="135" t="s">
        <v>781</v>
      </c>
      <c r="D3202" s="135">
        <v>0</v>
      </c>
    </row>
    <row r="3203" spans="1:4" x14ac:dyDescent="0.25">
      <c r="A3203" s="135" t="s">
        <v>3578</v>
      </c>
      <c r="B3203" s="135" t="s">
        <v>161</v>
      </c>
      <c r="C3203" s="135" t="s">
        <v>781</v>
      </c>
      <c r="D3203" s="135">
        <v>0</v>
      </c>
    </row>
    <row r="3204" spans="1:4" x14ac:dyDescent="0.25">
      <c r="A3204" s="135" t="s">
        <v>2786</v>
      </c>
      <c r="B3204" s="135" t="s">
        <v>161</v>
      </c>
      <c r="C3204" s="135" t="s">
        <v>781</v>
      </c>
      <c r="D3204" s="135">
        <v>0</v>
      </c>
    </row>
    <row r="3205" spans="1:4" x14ac:dyDescent="0.25">
      <c r="A3205" s="135" t="s">
        <v>3577</v>
      </c>
      <c r="B3205" s="135" t="s">
        <v>161</v>
      </c>
      <c r="C3205" s="135" t="s">
        <v>781</v>
      </c>
      <c r="D3205" s="135">
        <v>0</v>
      </c>
    </row>
    <row r="3206" spans="1:4" x14ac:dyDescent="0.25">
      <c r="A3206" s="135" t="s">
        <v>3576</v>
      </c>
      <c r="B3206" s="135" t="s">
        <v>161</v>
      </c>
      <c r="C3206" s="135" t="s">
        <v>781</v>
      </c>
      <c r="D3206" s="135">
        <v>0</v>
      </c>
    </row>
    <row r="3207" spans="1:4" x14ac:dyDescent="0.25">
      <c r="A3207" s="135" t="s">
        <v>3575</v>
      </c>
      <c r="B3207" s="135" t="s">
        <v>161</v>
      </c>
      <c r="C3207" s="135" t="s">
        <v>781</v>
      </c>
      <c r="D3207" s="135">
        <v>0</v>
      </c>
    </row>
    <row r="3208" spans="1:4" x14ac:dyDescent="0.25">
      <c r="A3208" s="135" t="s">
        <v>3574</v>
      </c>
      <c r="B3208" s="135" t="s">
        <v>161</v>
      </c>
      <c r="C3208" s="135" t="s">
        <v>781</v>
      </c>
      <c r="D3208" s="135">
        <v>0</v>
      </c>
    </row>
    <row r="3209" spans="1:4" x14ac:dyDescent="0.25">
      <c r="A3209" s="135" t="s">
        <v>3573</v>
      </c>
      <c r="B3209" s="135" t="s">
        <v>161</v>
      </c>
      <c r="C3209" s="135" t="s">
        <v>781</v>
      </c>
      <c r="D3209" s="135">
        <v>0</v>
      </c>
    </row>
    <row r="3210" spans="1:4" x14ac:dyDescent="0.25">
      <c r="A3210" s="135" t="s">
        <v>3572</v>
      </c>
      <c r="B3210" s="135" t="s">
        <v>161</v>
      </c>
      <c r="C3210" s="135" t="s">
        <v>781</v>
      </c>
      <c r="D3210" s="135">
        <v>0</v>
      </c>
    </row>
    <row r="3211" spans="1:4" x14ac:dyDescent="0.25">
      <c r="A3211" s="135" t="s">
        <v>3571</v>
      </c>
      <c r="B3211" s="135" t="s">
        <v>161</v>
      </c>
      <c r="C3211" s="135" t="s">
        <v>781</v>
      </c>
      <c r="D3211" s="135">
        <v>0</v>
      </c>
    </row>
    <row r="3212" spans="1:4" x14ac:dyDescent="0.25">
      <c r="A3212" s="135" t="s">
        <v>3570</v>
      </c>
      <c r="B3212" s="135" t="s">
        <v>161</v>
      </c>
      <c r="C3212" s="135" t="s">
        <v>781</v>
      </c>
      <c r="D3212" s="135">
        <v>0</v>
      </c>
    </row>
    <row r="3213" spans="1:4" x14ac:dyDescent="0.25">
      <c r="A3213" s="135" t="s">
        <v>3569</v>
      </c>
      <c r="B3213" s="135" t="s">
        <v>781</v>
      </c>
      <c r="C3213" s="135" t="s">
        <v>781</v>
      </c>
      <c r="D3213" s="135">
        <v>0</v>
      </c>
    </row>
    <row r="3214" spans="1:4" x14ac:dyDescent="0.25">
      <c r="A3214" s="135" t="s">
        <v>790</v>
      </c>
      <c r="B3214" s="135" t="s">
        <v>579</v>
      </c>
      <c r="C3214" s="135" t="s">
        <v>781</v>
      </c>
      <c r="D3214" s="135">
        <v>0</v>
      </c>
    </row>
    <row r="3215" spans="1:4" x14ac:dyDescent="0.25">
      <c r="A3215" s="135" t="s">
        <v>3568</v>
      </c>
      <c r="B3215" s="135" t="s">
        <v>579</v>
      </c>
      <c r="C3215" s="135" t="s">
        <v>781</v>
      </c>
      <c r="D3215" s="135">
        <v>0</v>
      </c>
    </row>
    <row r="3216" spans="1:4" x14ac:dyDescent="0.25">
      <c r="A3216" s="135" t="s">
        <v>3567</v>
      </c>
      <c r="B3216" s="135" t="s">
        <v>781</v>
      </c>
      <c r="C3216" s="135" t="s">
        <v>781</v>
      </c>
      <c r="D3216" s="135">
        <v>0</v>
      </c>
    </row>
    <row r="3217" spans="1:4" x14ac:dyDescent="0.25">
      <c r="A3217" s="135" t="s">
        <v>3282</v>
      </c>
      <c r="B3217" s="135" t="s">
        <v>579</v>
      </c>
      <c r="C3217" s="135" t="s">
        <v>781</v>
      </c>
      <c r="D3217" s="135">
        <v>0</v>
      </c>
    </row>
    <row r="3218" spans="1:4" x14ac:dyDescent="0.25">
      <c r="A3218" s="135" t="s">
        <v>3566</v>
      </c>
      <c r="B3218" s="135" t="s">
        <v>576</v>
      </c>
      <c r="C3218" s="135" t="s">
        <v>781</v>
      </c>
      <c r="D3218" s="135">
        <v>0</v>
      </c>
    </row>
    <row r="3219" spans="1:4" x14ac:dyDescent="0.25">
      <c r="A3219" s="135" t="s">
        <v>3565</v>
      </c>
      <c r="B3219" s="135" t="s">
        <v>576</v>
      </c>
      <c r="C3219" s="135" t="s">
        <v>781</v>
      </c>
      <c r="D3219" s="135">
        <v>0</v>
      </c>
    </row>
    <row r="3220" spans="1:4" x14ac:dyDescent="0.25">
      <c r="A3220" s="135" t="s">
        <v>3564</v>
      </c>
      <c r="B3220" s="135" t="s">
        <v>576</v>
      </c>
      <c r="C3220" s="135" t="s">
        <v>781</v>
      </c>
      <c r="D3220" s="135">
        <v>0</v>
      </c>
    </row>
    <row r="3221" spans="1:4" x14ac:dyDescent="0.25">
      <c r="A3221" s="135" t="s">
        <v>3563</v>
      </c>
      <c r="B3221" s="135" t="s">
        <v>576</v>
      </c>
      <c r="C3221" s="135" t="s">
        <v>781</v>
      </c>
      <c r="D3221" s="135">
        <v>0</v>
      </c>
    </row>
    <row r="3222" spans="1:4" x14ac:dyDescent="0.25">
      <c r="A3222" s="135" t="s">
        <v>3562</v>
      </c>
      <c r="B3222" s="135" t="s">
        <v>576</v>
      </c>
      <c r="C3222" s="135" t="s">
        <v>781</v>
      </c>
      <c r="D3222" s="135">
        <v>0</v>
      </c>
    </row>
    <row r="3223" spans="1:4" x14ac:dyDescent="0.25">
      <c r="A3223" s="135" t="s">
        <v>2722</v>
      </c>
      <c r="B3223" s="135" t="s">
        <v>576</v>
      </c>
      <c r="C3223" s="135" t="s">
        <v>781</v>
      </c>
      <c r="D3223" s="135">
        <v>0</v>
      </c>
    </row>
    <row r="3224" spans="1:4" x14ac:dyDescent="0.25">
      <c r="A3224" s="135" t="s">
        <v>3561</v>
      </c>
      <c r="B3224" s="135" t="s">
        <v>576</v>
      </c>
      <c r="C3224" s="135" t="s">
        <v>781</v>
      </c>
      <c r="D3224" s="135">
        <v>0</v>
      </c>
    </row>
    <row r="3225" spans="1:4" x14ac:dyDescent="0.25">
      <c r="A3225" s="135" t="s">
        <v>3560</v>
      </c>
      <c r="B3225" s="135" t="s">
        <v>781</v>
      </c>
      <c r="C3225" s="135" t="s">
        <v>781</v>
      </c>
      <c r="D3225" s="135">
        <v>0</v>
      </c>
    </row>
    <row r="3226" spans="1:4" x14ac:dyDescent="0.25">
      <c r="A3226" s="135" t="s">
        <v>3559</v>
      </c>
      <c r="B3226" s="135" t="s">
        <v>781</v>
      </c>
      <c r="C3226" s="135" t="s">
        <v>781</v>
      </c>
      <c r="D3226" s="135">
        <v>0</v>
      </c>
    </row>
    <row r="3227" spans="1:4" x14ac:dyDescent="0.25">
      <c r="A3227" s="135" t="s">
        <v>3558</v>
      </c>
      <c r="B3227" s="135" t="s">
        <v>781</v>
      </c>
      <c r="C3227" s="135" t="s">
        <v>781</v>
      </c>
      <c r="D3227" s="135">
        <v>0</v>
      </c>
    </row>
    <row r="3228" spans="1:4" x14ac:dyDescent="0.25">
      <c r="A3228" s="135" t="s">
        <v>790</v>
      </c>
      <c r="B3228" s="135" t="s">
        <v>579</v>
      </c>
      <c r="C3228" s="135" t="s">
        <v>781</v>
      </c>
      <c r="D3228" s="135">
        <v>0</v>
      </c>
    </row>
    <row r="3229" spans="1:4" x14ac:dyDescent="0.25">
      <c r="A3229" s="135" t="s">
        <v>3125</v>
      </c>
      <c r="B3229" s="135" t="s">
        <v>579</v>
      </c>
      <c r="C3229" s="135" t="s">
        <v>781</v>
      </c>
      <c r="D3229" s="135">
        <v>0</v>
      </c>
    </row>
    <row r="3230" spans="1:4" x14ac:dyDescent="0.25">
      <c r="A3230" s="135" t="s">
        <v>3557</v>
      </c>
      <c r="B3230" s="135" t="s">
        <v>579</v>
      </c>
      <c r="C3230" s="135" t="s">
        <v>781</v>
      </c>
      <c r="D3230" s="135">
        <v>0</v>
      </c>
    </row>
    <row r="3231" spans="1:4" x14ac:dyDescent="0.25">
      <c r="A3231" s="135" t="s">
        <v>3556</v>
      </c>
      <c r="B3231" s="135" t="s">
        <v>781</v>
      </c>
      <c r="C3231" s="135" t="s">
        <v>781</v>
      </c>
      <c r="D3231" s="135">
        <v>0</v>
      </c>
    </row>
    <row r="3232" spans="1:4" x14ac:dyDescent="0.25">
      <c r="A3232" s="135" t="s">
        <v>3555</v>
      </c>
      <c r="B3232" s="135" t="s">
        <v>781</v>
      </c>
      <c r="C3232" s="135" t="s">
        <v>781</v>
      </c>
      <c r="D3232" s="135">
        <v>0</v>
      </c>
    </row>
    <row r="3233" spans="1:4" x14ac:dyDescent="0.25">
      <c r="A3233" s="135" t="s">
        <v>3554</v>
      </c>
      <c r="B3233" s="135" t="s">
        <v>781</v>
      </c>
      <c r="C3233" s="135" t="s">
        <v>781</v>
      </c>
      <c r="D3233" s="135">
        <v>0</v>
      </c>
    </row>
    <row r="3234" spans="1:4" x14ac:dyDescent="0.25">
      <c r="A3234" s="135" t="s">
        <v>3553</v>
      </c>
      <c r="B3234" s="135" t="s">
        <v>781</v>
      </c>
      <c r="C3234" s="135" t="s">
        <v>781</v>
      </c>
      <c r="D3234" s="135">
        <v>0</v>
      </c>
    </row>
    <row r="3235" spans="1:4" x14ac:dyDescent="0.25">
      <c r="A3235" s="135" t="s">
        <v>584</v>
      </c>
      <c r="B3235" s="135" t="s">
        <v>579</v>
      </c>
      <c r="C3235" s="135" t="s">
        <v>781</v>
      </c>
      <c r="D3235" s="135">
        <v>0</v>
      </c>
    </row>
    <row r="3236" spans="1:4" x14ac:dyDescent="0.25">
      <c r="A3236" s="135" t="s">
        <v>3552</v>
      </c>
      <c r="B3236" s="135" t="s">
        <v>781</v>
      </c>
      <c r="C3236" s="135" t="s">
        <v>781</v>
      </c>
      <c r="D3236" s="135">
        <v>0</v>
      </c>
    </row>
    <row r="3237" spans="1:4" x14ac:dyDescent="0.25">
      <c r="A3237" s="135" t="s">
        <v>1533</v>
      </c>
      <c r="B3237" s="135" t="s">
        <v>579</v>
      </c>
      <c r="C3237" s="135" t="s">
        <v>781</v>
      </c>
      <c r="D3237" s="135">
        <v>0</v>
      </c>
    </row>
    <row r="3238" spans="1:4" x14ac:dyDescent="0.25">
      <c r="A3238" s="135" t="s">
        <v>3551</v>
      </c>
      <c r="B3238" s="135" t="s">
        <v>781</v>
      </c>
      <c r="C3238" s="135" t="s">
        <v>781</v>
      </c>
      <c r="D3238" s="135">
        <v>0</v>
      </c>
    </row>
    <row r="3239" spans="1:4" x14ac:dyDescent="0.25">
      <c r="A3239" s="135" t="s">
        <v>3550</v>
      </c>
      <c r="B3239" s="135" t="s">
        <v>781</v>
      </c>
      <c r="C3239" s="135" t="s">
        <v>781</v>
      </c>
      <c r="D3239" s="135">
        <v>0</v>
      </c>
    </row>
    <row r="3240" spans="1:4" x14ac:dyDescent="0.25">
      <c r="A3240" s="135" t="s">
        <v>3549</v>
      </c>
      <c r="B3240" s="135" t="s">
        <v>781</v>
      </c>
      <c r="C3240" s="135" t="s">
        <v>781</v>
      </c>
      <c r="D3240" s="135">
        <v>0</v>
      </c>
    </row>
    <row r="3241" spans="1:4" x14ac:dyDescent="0.25">
      <c r="A3241" s="135" t="s">
        <v>3548</v>
      </c>
      <c r="B3241" s="135" t="s">
        <v>781</v>
      </c>
      <c r="C3241" s="135" t="s">
        <v>781</v>
      </c>
      <c r="D3241" s="135">
        <v>0</v>
      </c>
    </row>
    <row r="3242" spans="1:4" x14ac:dyDescent="0.25">
      <c r="A3242" s="135" t="s">
        <v>3547</v>
      </c>
      <c r="B3242" s="135" t="s">
        <v>781</v>
      </c>
      <c r="C3242" s="135" t="s">
        <v>781</v>
      </c>
      <c r="D3242" s="135">
        <v>0</v>
      </c>
    </row>
    <row r="3243" spans="1:4" x14ac:dyDescent="0.25">
      <c r="A3243" s="135" t="s">
        <v>3546</v>
      </c>
      <c r="B3243" s="135" t="s">
        <v>583</v>
      </c>
      <c r="C3243" s="135" t="s">
        <v>781</v>
      </c>
      <c r="D3243" s="135">
        <v>0</v>
      </c>
    </row>
    <row r="3244" spans="1:4" x14ac:dyDescent="0.25">
      <c r="A3244" s="135" t="s">
        <v>3545</v>
      </c>
      <c r="B3244" s="135" t="s">
        <v>583</v>
      </c>
      <c r="C3244" s="135" t="s">
        <v>781</v>
      </c>
      <c r="D3244" s="135">
        <v>0</v>
      </c>
    </row>
    <row r="3245" spans="1:4" x14ac:dyDescent="0.25">
      <c r="A3245" s="135" t="s">
        <v>3544</v>
      </c>
      <c r="B3245" s="135" t="s">
        <v>781</v>
      </c>
      <c r="C3245" s="135" t="s">
        <v>781</v>
      </c>
      <c r="D3245" s="135">
        <v>0</v>
      </c>
    </row>
    <row r="3246" spans="1:4" x14ac:dyDescent="0.25">
      <c r="A3246" s="135" t="s">
        <v>3543</v>
      </c>
      <c r="B3246" s="135" t="s">
        <v>781</v>
      </c>
      <c r="C3246" s="135" t="s">
        <v>781</v>
      </c>
      <c r="D3246" s="135">
        <v>0</v>
      </c>
    </row>
    <row r="3247" spans="1:4" x14ac:dyDescent="0.25">
      <c r="A3247" s="135" t="s">
        <v>870</v>
      </c>
      <c r="B3247" s="135" t="s">
        <v>583</v>
      </c>
      <c r="C3247" s="135" t="s">
        <v>781</v>
      </c>
      <c r="D3247" s="135">
        <v>0</v>
      </c>
    </row>
    <row r="3248" spans="1:4" x14ac:dyDescent="0.25">
      <c r="A3248" s="135" t="s">
        <v>3542</v>
      </c>
      <c r="B3248" s="135" t="s">
        <v>781</v>
      </c>
      <c r="C3248" s="135" t="s">
        <v>781</v>
      </c>
      <c r="D3248" s="135">
        <v>0</v>
      </c>
    </row>
    <row r="3249" spans="1:4" x14ac:dyDescent="0.25">
      <c r="A3249" s="135" t="s">
        <v>1043</v>
      </c>
      <c r="B3249" s="135" t="s">
        <v>583</v>
      </c>
      <c r="C3249" s="135" t="s">
        <v>781</v>
      </c>
      <c r="D3249" s="135">
        <v>0</v>
      </c>
    </row>
    <row r="3250" spans="1:4" x14ac:dyDescent="0.25">
      <c r="A3250" s="135" t="s">
        <v>3541</v>
      </c>
      <c r="B3250" s="135" t="s">
        <v>583</v>
      </c>
      <c r="C3250" s="135" t="s">
        <v>781</v>
      </c>
      <c r="D3250" s="135">
        <v>0</v>
      </c>
    </row>
    <row r="3251" spans="1:4" x14ac:dyDescent="0.25">
      <c r="A3251" s="135" t="s">
        <v>299</v>
      </c>
      <c r="B3251" s="135" t="s">
        <v>583</v>
      </c>
      <c r="C3251" s="135" t="s">
        <v>781</v>
      </c>
      <c r="D3251" s="135">
        <v>0</v>
      </c>
    </row>
    <row r="3252" spans="1:4" x14ac:dyDescent="0.25">
      <c r="A3252" s="135" t="s">
        <v>3540</v>
      </c>
      <c r="B3252" s="135" t="s">
        <v>781</v>
      </c>
      <c r="C3252" s="135" t="s">
        <v>781</v>
      </c>
      <c r="D3252" s="135">
        <v>0</v>
      </c>
    </row>
    <row r="3253" spans="1:4" x14ac:dyDescent="0.25">
      <c r="A3253" s="135" t="s">
        <v>3539</v>
      </c>
      <c r="B3253" s="135" t="s">
        <v>781</v>
      </c>
      <c r="C3253" s="135" t="s">
        <v>781</v>
      </c>
      <c r="D3253" s="135">
        <v>0</v>
      </c>
    </row>
    <row r="3254" spans="1:4" x14ac:dyDescent="0.25">
      <c r="A3254" s="135" t="s">
        <v>723</v>
      </c>
      <c r="B3254" s="135" t="s">
        <v>583</v>
      </c>
      <c r="C3254" s="135" t="s">
        <v>781</v>
      </c>
      <c r="D3254" s="135">
        <v>0</v>
      </c>
    </row>
    <row r="3255" spans="1:4" x14ac:dyDescent="0.25">
      <c r="A3255" s="135" t="s">
        <v>3538</v>
      </c>
      <c r="B3255" s="135" t="s">
        <v>781</v>
      </c>
      <c r="C3255" s="135" t="s">
        <v>781</v>
      </c>
      <c r="D3255" s="135">
        <v>0</v>
      </c>
    </row>
    <row r="3256" spans="1:4" x14ac:dyDescent="0.25">
      <c r="A3256" s="135" t="s">
        <v>1184</v>
      </c>
      <c r="B3256" s="135" t="s">
        <v>583</v>
      </c>
      <c r="C3256" s="135" t="s">
        <v>781</v>
      </c>
      <c r="D3256" s="135">
        <v>0</v>
      </c>
    </row>
    <row r="3257" spans="1:4" x14ac:dyDescent="0.25">
      <c r="A3257" s="135" t="s">
        <v>3537</v>
      </c>
      <c r="B3257" s="135" t="s">
        <v>781</v>
      </c>
      <c r="C3257" s="135" t="s">
        <v>781</v>
      </c>
      <c r="D3257" s="135">
        <v>0</v>
      </c>
    </row>
    <row r="3258" spans="1:4" x14ac:dyDescent="0.25">
      <c r="A3258" s="135" t="s">
        <v>3536</v>
      </c>
      <c r="B3258" s="135" t="s">
        <v>781</v>
      </c>
      <c r="C3258" s="135" t="s">
        <v>781</v>
      </c>
      <c r="D3258" s="135">
        <v>0</v>
      </c>
    </row>
    <row r="3259" spans="1:4" x14ac:dyDescent="0.25">
      <c r="A3259" s="135" t="s">
        <v>1413</v>
      </c>
      <c r="B3259" s="135" t="s">
        <v>583</v>
      </c>
      <c r="C3259" s="135" t="s">
        <v>781</v>
      </c>
      <c r="D3259" s="135">
        <v>0</v>
      </c>
    </row>
    <row r="3260" spans="1:4" x14ac:dyDescent="0.25">
      <c r="A3260" s="135" t="s">
        <v>720</v>
      </c>
      <c r="B3260" s="135" t="s">
        <v>583</v>
      </c>
      <c r="C3260" s="135" t="s">
        <v>781</v>
      </c>
      <c r="D3260" s="135">
        <v>0</v>
      </c>
    </row>
    <row r="3261" spans="1:4" x14ac:dyDescent="0.25">
      <c r="A3261" s="135" t="s">
        <v>859</v>
      </c>
      <c r="B3261" s="135" t="s">
        <v>583</v>
      </c>
      <c r="C3261" s="135" t="s">
        <v>781</v>
      </c>
      <c r="D3261" s="135">
        <v>0</v>
      </c>
    </row>
    <row r="3262" spans="1:4" x14ac:dyDescent="0.25">
      <c r="A3262" s="135" t="s">
        <v>3535</v>
      </c>
      <c r="B3262" s="135" t="s">
        <v>781</v>
      </c>
      <c r="C3262" s="135" t="s">
        <v>781</v>
      </c>
      <c r="D3262" s="135">
        <v>0</v>
      </c>
    </row>
    <row r="3263" spans="1:4" x14ac:dyDescent="0.25">
      <c r="A3263" s="135" t="s">
        <v>3534</v>
      </c>
      <c r="B3263" s="135" t="s">
        <v>781</v>
      </c>
      <c r="C3263" s="135" t="s">
        <v>781</v>
      </c>
      <c r="D3263" s="135">
        <v>0</v>
      </c>
    </row>
    <row r="3264" spans="1:4" x14ac:dyDescent="0.25">
      <c r="A3264" s="135" t="s">
        <v>3533</v>
      </c>
      <c r="B3264" s="135" t="s">
        <v>781</v>
      </c>
      <c r="C3264" s="135" t="s">
        <v>781</v>
      </c>
      <c r="D3264" s="135">
        <v>0</v>
      </c>
    </row>
    <row r="3265" spans="1:4" x14ac:dyDescent="0.25">
      <c r="A3265" s="135" t="s">
        <v>3532</v>
      </c>
      <c r="B3265" s="135" t="s">
        <v>781</v>
      </c>
      <c r="C3265" s="135" t="s">
        <v>781</v>
      </c>
      <c r="D3265" s="135">
        <v>0</v>
      </c>
    </row>
    <row r="3266" spans="1:4" x14ac:dyDescent="0.25">
      <c r="A3266" s="135" t="s">
        <v>3531</v>
      </c>
      <c r="B3266" s="135" t="s">
        <v>781</v>
      </c>
      <c r="C3266" s="135" t="s">
        <v>781</v>
      </c>
      <c r="D3266" s="135">
        <v>0</v>
      </c>
    </row>
    <row r="3267" spans="1:4" x14ac:dyDescent="0.25">
      <c r="A3267" s="135" t="s">
        <v>3530</v>
      </c>
      <c r="B3267" s="135" t="s">
        <v>781</v>
      </c>
      <c r="C3267" s="135" t="s">
        <v>781</v>
      </c>
      <c r="D3267" s="135">
        <v>0</v>
      </c>
    </row>
    <row r="3268" spans="1:4" x14ac:dyDescent="0.25">
      <c r="A3268" s="135" t="s">
        <v>3529</v>
      </c>
      <c r="B3268" s="135" t="s">
        <v>781</v>
      </c>
      <c r="C3268" s="135" t="s">
        <v>781</v>
      </c>
      <c r="D3268" s="135">
        <v>0</v>
      </c>
    </row>
    <row r="3269" spans="1:4" x14ac:dyDescent="0.25">
      <c r="A3269" s="135" t="s">
        <v>3528</v>
      </c>
      <c r="B3269" s="135" t="s">
        <v>781</v>
      </c>
      <c r="C3269" s="135" t="s">
        <v>781</v>
      </c>
      <c r="D3269" s="135">
        <v>0</v>
      </c>
    </row>
    <row r="3270" spans="1:4" x14ac:dyDescent="0.25">
      <c r="A3270" s="135" t="s">
        <v>3527</v>
      </c>
      <c r="B3270" s="135" t="s">
        <v>583</v>
      </c>
      <c r="C3270" s="135" t="s">
        <v>781</v>
      </c>
      <c r="D3270" s="135">
        <v>0</v>
      </c>
    </row>
    <row r="3271" spans="1:4" x14ac:dyDescent="0.25">
      <c r="A3271" s="135" t="s">
        <v>3526</v>
      </c>
      <c r="B3271" s="135" t="s">
        <v>781</v>
      </c>
      <c r="C3271" s="135" t="s">
        <v>781</v>
      </c>
      <c r="D3271" s="135">
        <v>0</v>
      </c>
    </row>
    <row r="3272" spans="1:4" x14ac:dyDescent="0.25">
      <c r="A3272" s="135" t="s">
        <v>3525</v>
      </c>
      <c r="B3272" s="135" t="s">
        <v>781</v>
      </c>
      <c r="C3272" s="135" t="s">
        <v>781</v>
      </c>
      <c r="D3272" s="135">
        <v>0</v>
      </c>
    </row>
    <row r="3273" spans="1:4" x14ac:dyDescent="0.25">
      <c r="A3273" s="135" t="s">
        <v>3524</v>
      </c>
      <c r="B3273" s="135" t="s">
        <v>781</v>
      </c>
      <c r="C3273" s="135" t="s">
        <v>781</v>
      </c>
      <c r="D3273" s="135">
        <v>0</v>
      </c>
    </row>
    <row r="3274" spans="1:4" x14ac:dyDescent="0.25">
      <c r="A3274" s="135" t="s">
        <v>3523</v>
      </c>
      <c r="B3274" s="135" t="s">
        <v>781</v>
      </c>
      <c r="C3274" s="135" t="s">
        <v>781</v>
      </c>
      <c r="D3274" s="135">
        <v>0</v>
      </c>
    </row>
    <row r="3275" spans="1:4" x14ac:dyDescent="0.25">
      <c r="A3275" s="135" t="s">
        <v>3522</v>
      </c>
      <c r="B3275" s="135" t="s">
        <v>781</v>
      </c>
      <c r="C3275" s="135" t="s">
        <v>781</v>
      </c>
      <c r="D3275" s="135">
        <v>0</v>
      </c>
    </row>
    <row r="3276" spans="1:4" x14ac:dyDescent="0.25">
      <c r="A3276" s="135" t="s">
        <v>3521</v>
      </c>
      <c r="B3276" s="135" t="s">
        <v>781</v>
      </c>
      <c r="C3276" s="135" t="s">
        <v>781</v>
      </c>
      <c r="D3276" s="135">
        <v>0</v>
      </c>
    </row>
    <row r="3277" spans="1:4" x14ac:dyDescent="0.25">
      <c r="A3277" s="135" t="s">
        <v>3520</v>
      </c>
      <c r="B3277" s="135" t="s">
        <v>781</v>
      </c>
      <c r="C3277" s="135" t="s">
        <v>781</v>
      </c>
      <c r="D3277" s="135">
        <v>0</v>
      </c>
    </row>
    <row r="3278" spans="1:4" x14ac:dyDescent="0.25">
      <c r="A3278" s="135" t="s">
        <v>3519</v>
      </c>
      <c r="B3278" s="135" t="s">
        <v>781</v>
      </c>
      <c r="C3278" s="135" t="s">
        <v>781</v>
      </c>
      <c r="D3278" s="135">
        <v>0</v>
      </c>
    </row>
    <row r="3279" spans="1:4" x14ac:dyDescent="0.25">
      <c r="A3279" s="135" t="s">
        <v>1122</v>
      </c>
      <c r="B3279" s="135" t="s">
        <v>583</v>
      </c>
      <c r="C3279" s="135" t="s">
        <v>781</v>
      </c>
      <c r="D3279" s="135">
        <v>0</v>
      </c>
    </row>
    <row r="3280" spans="1:4" x14ac:dyDescent="0.25">
      <c r="A3280" s="135" t="s">
        <v>3518</v>
      </c>
      <c r="B3280" s="135" t="s">
        <v>781</v>
      </c>
      <c r="C3280" s="135" t="s">
        <v>781</v>
      </c>
      <c r="D3280" s="135">
        <v>0</v>
      </c>
    </row>
    <row r="3281" spans="1:4" x14ac:dyDescent="0.25">
      <c r="A3281" s="135" t="s">
        <v>3517</v>
      </c>
      <c r="B3281" s="135" t="s">
        <v>781</v>
      </c>
      <c r="C3281" s="135" t="s">
        <v>781</v>
      </c>
      <c r="D3281" s="135">
        <v>0</v>
      </c>
    </row>
    <row r="3282" spans="1:4" x14ac:dyDescent="0.25">
      <c r="A3282" s="135" t="s">
        <v>3516</v>
      </c>
      <c r="B3282" s="135" t="s">
        <v>781</v>
      </c>
      <c r="C3282" s="135" t="s">
        <v>781</v>
      </c>
      <c r="D3282" s="135">
        <v>0</v>
      </c>
    </row>
    <row r="3283" spans="1:4" x14ac:dyDescent="0.25">
      <c r="A3283" s="135" t="s">
        <v>3515</v>
      </c>
      <c r="B3283" s="135" t="s">
        <v>781</v>
      </c>
      <c r="C3283" s="135" t="s">
        <v>781</v>
      </c>
      <c r="D3283" s="135">
        <v>0</v>
      </c>
    </row>
    <row r="3284" spans="1:4" x14ac:dyDescent="0.25">
      <c r="A3284" s="135" t="s">
        <v>3514</v>
      </c>
      <c r="B3284" s="135" t="s">
        <v>781</v>
      </c>
      <c r="C3284" s="135" t="s">
        <v>781</v>
      </c>
      <c r="D3284" s="135">
        <v>0</v>
      </c>
    </row>
    <row r="3285" spans="1:4" x14ac:dyDescent="0.25">
      <c r="A3285" s="135" t="s">
        <v>3513</v>
      </c>
      <c r="B3285" s="135" t="s">
        <v>781</v>
      </c>
      <c r="C3285" s="135" t="s">
        <v>781</v>
      </c>
      <c r="D3285" s="135">
        <v>0</v>
      </c>
    </row>
    <row r="3286" spans="1:4" x14ac:dyDescent="0.25">
      <c r="A3286" s="135" t="s">
        <v>3512</v>
      </c>
      <c r="B3286" s="135" t="s">
        <v>781</v>
      </c>
      <c r="C3286" s="135" t="s">
        <v>781</v>
      </c>
      <c r="D3286" s="135">
        <v>0</v>
      </c>
    </row>
    <row r="3287" spans="1:4" x14ac:dyDescent="0.25">
      <c r="A3287" s="135" t="s">
        <v>3511</v>
      </c>
      <c r="B3287" s="135" t="s">
        <v>568</v>
      </c>
      <c r="C3287" s="135" t="s">
        <v>781</v>
      </c>
      <c r="D3287" s="135">
        <v>0</v>
      </c>
    </row>
    <row r="3288" spans="1:4" x14ac:dyDescent="0.25">
      <c r="A3288" s="135" t="s">
        <v>588</v>
      </c>
      <c r="B3288" s="135" t="s">
        <v>568</v>
      </c>
      <c r="C3288" s="135" t="s">
        <v>781</v>
      </c>
      <c r="D3288" s="135">
        <v>0</v>
      </c>
    </row>
    <row r="3289" spans="1:4" x14ac:dyDescent="0.25">
      <c r="A3289" s="135" t="s">
        <v>3510</v>
      </c>
      <c r="B3289" s="135" t="s">
        <v>568</v>
      </c>
      <c r="C3289" s="135" t="s">
        <v>781</v>
      </c>
      <c r="D3289" s="135">
        <v>0</v>
      </c>
    </row>
    <row r="3290" spans="1:4" x14ac:dyDescent="0.25">
      <c r="A3290" s="135" t="s">
        <v>3509</v>
      </c>
      <c r="B3290" s="135" t="s">
        <v>568</v>
      </c>
      <c r="C3290" s="135" t="s">
        <v>781</v>
      </c>
      <c r="D3290" s="135">
        <v>0</v>
      </c>
    </row>
    <row r="3291" spans="1:4" x14ac:dyDescent="0.25">
      <c r="A3291" s="135" t="s">
        <v>3508</v>
      </c>
      <c r="B3291" s="135" t="s">
        <v>568</v>
      </c>
      <c r="C3291" s="135" t="s">
        <v>781</v>
      </c>
      <c r="D3291" s="135">
        <v>0</v>
      </c>
    </row>
    <row r="3292" spans="1:4" x14ac:dyDescent="0.25">
      <c r="A3292" s="135" t="s">
        <v>1316</v>
      </c>
      <c r="B3292" s="135" t="s">
        <v>568</v>
      </c>
      <c r="C3292" s="135" t="s">
        <v>781</v>
      </c>
      <c r="D3292" s="135">
        <v>0</v>
      </c>
    </row>
    <row r="3293" spans="1:4" x14ac:dyDescent="0.25">
      <c r="A3293" s="135" t="s">
        <v>1055</v>
      </c>
      <c r="B3293" s="135" t="s">
        <v>568</v>
      </c>
      <c r="C3293" s="135" t="s">
        <v>781</v>
      </c>
      <c r="D3293" s="135">
        <v>0</v>
      </c>
    </row>
    <row r="3294" spans="1:4" x14ac:dyDescent="0.25">
      <c r="A3294" s="135" t="s">
        <v>3507</v>
      </c>
      <c r="B3294" s="135" t="s">
        <v>568</v>
      </c>
      <c r="C3294" s="135" t="s">
        <v>781</v>
      </c>
      <c r="D3294" s="135">
        <v>0</v>
      </c>
    </row>
    <row r="3295" spans="1:4" x14ac:dyDescent="0.25">
      <c r="A3295" s="135" t="s">
        <v>3506</v>
      </c>
      <c r="B3295" s="135" t="s">
        <v>568</v>
      </c>
      <c r="C3295" s="135" t="s">
        <v>781</v>
      </c>
      <c r="D3295" s="135">
        <v>0</v>
      </c>
    </row>
    <row r="3296" spans="1:4" x14ac:dyDescent="0.25">
      <c r="A3296" s="135" t="s">
        <v>3505</v>
      </c>
      <c r="B3296" s="135" t="s">
        <v>568</v>
      </c>
      <c r="C3296" s="135" t="s">
        <v>781</v>
      </c>
      <c r="D3296" s="135">
        <v>0</v>
      </c>
    </row>
    <row r="3297" spans="1:4" x14ac:dyDescent="0.25">
      <c r="A3297" s="135" t="s">
        <v>1092</v>
      </c>
      <c r="B3297" s="135" t="s">
        <v>568</v>
      </c>
      <c r="C3297" s="135" t="s">
        <v>781</v>
      </c>
      <c r="D3297" s="135">
        <v>0</v>
      </c>
    </row>
    <row r="3298" spans="1:4" x14ac:dyDescent="0.25">
      <c r="A3298" s="135" t="s">
        <v>3504</v>
      </c>
      <c r="B3298" s="135" t="s">
        <v>568</v>
      </c>
      <c r="C3298" s="135" t="s">
        <v>781</v>
      </c>
      <c r="D3298" s="135">
        <v>0</v>
      </c>
    </row>
    <row r="3299" spans="1:4" x14ac:dyDescent="0.25">
      <c r="A3299" s="135" t="s">
        <v>3503</v>
      </c>
      <c r="B3299" s="135" t="s">
        <v>568</v>
      </c>
      <c r="C3299" s="135" t="s">
        <v>781</v>
      </c>
      <c r="D3299" s="135">
        <v>0</v>
      </c>
    </row>
    <row r="3300" spans="1:4" x14ac:dyDescent="0.25">
      <c r="A3300" s="135" t="s">
        <v>3502</v>
      </c>
      <c r="B3300" s="135" t="s">
        <v>568</v>
      </c>
      <c r="C3300" s="135" t="s">
        <v>781</v>
      </c>
      <c r="D3300" s="135">
        <v>0</v>
      </c>
    </row>
    <row r="3301" spans="1:4" x14ac:dyDescent="0.25">
      <c r="A3301" s="135" t="s">
        <v>3501</v>
      </c>
      <c r="B3301" s="135" t="s">
        <v>568</v>
      </c>
      <c r="C3301" s="135" t="s">
        <v>781</v>
      </c>
      <c r="D3301" s="135">
        <v>0</v>
      </c>
    </row>
    <row r="3302" spans="1:4" x14ac:dyDescent="0.25">
      <c r="A3302" s="135" t="s">
        <v>3500</v>
      </c>
      <c r="B3302" s="135" t="s">
        <v>568</v>
      </c>
      <c r="C3302" s="135" t="s">
        <v>781</v>
      </c>
      <c r="D3302" s="135">
        <v>0</v>
      </c>
    </row>
    <row r="3303" spans="1:4" x14ac:dyDescent="0.25">
      <c r="A3303" s="135" t="s">
        <v>3499</v>
      </c>
      <c r="B3303" s="135" t="s">
        <v>568</v>
      </c>
      <c r="C3303" s="135" t="s">
        <v>781</v>
      </c>
      <c r="D3303" s="135">
        <v>0</v>
      </c>
    </row>
    <row r="3304" spans="1:4" x14ac:dyDescent="0.25">
      <c r="A3304" s="135" t="s">
        <v>2841</v>
      </c>
      <c r="B3304" s="135" t="s">
        <v>568</v>
      </c>
      <c r="C3304" s="135" t="s">
        <v>781</v>
      </c>
      <c r="D3304" s="135">
        <v>0</v>
      </c>
    </row>
    <row r="3305" spans="1:4" x14ac:dyDescent="0.25">
      <c r="A3305" s="135" t="s">
        <v>3498</v>
      </c>
      <c r="B3305" s="135" t="s">
        <v>568</v>
      </c>
      <c r="C3305" s="135" t="s">
        <v>781</v>
      </c>
      <c r="D3305" s="135">
        <v>0</v>
      </c>
    </row>
    <row r="3306" spans="1:4" x14ac:dyDescent="0.25">
      <c r="A3306" s="135" t="s">
        <v>3497</v>
      </c>
      <c r="B3306" s="135" t="s">
        <v>568</v>
      </c>
      <c r="C3306" s="135" t="s">
        <v>781</v>
      </c>
      <c r="D3306" s="135">
        <v>0</v>
      </c>
    </row>
    <row r="3307" spans="1:4" x14ac:dyDescent="0.25">
      <c r="A3307" s="135" t="s">
        <v>3496</v>
      </c>
      <c r="B3307" s="135" t="s">
        <v>568</v>
      </c>
      <c r="C3307" s="135" t="s">
        <v>781</v>
      </c>
      <c r="D3307" s="135">
        <v>0</v>
      </c>
    </row>
    <row r="3308" spans="1:4" x14ac:dyDescent="0.25">
      <c r="A3308" s="135" t="s">
        <v>3373</v>
      </c>
      <c r="B3308" s="135" t="s">
        <v>568</v>
      </c>
      <c r="C3308" s="135" t="s">
        <v>781</v>
      </c>
      <c r="D3308" s="135">
        <v>0</v>
      </c>
    </row>
    <row r="3309" spans="1:4" x14ac:dyDescent="0.25">
      <c r="A3309" s="135" t="s">
        <v>3495</v>
      </c>
      <c r="B3309" s="135" t="s">
        <v>568</v>
      </c>
      <c r="C3309" s="135" t="s">
        <v>781</v>
      </c>
      <c r="D3309" s="135">
        <v>0</v>
      </c>
    </row>
    <row r="3310" spans="1:4" x14ac:dyDescent="0.25">
      <c r="A3310" s="135" t="s">
        <v>3494</v>
      </c>
      <c r="B3310" s="135" t="s">
        <v>568</v>
      </c>
      <c r="C3310" s="135" t="s">
        <v>781</v>
      </c>
      <c r="D3310" s="135">
        <v>0</v>
      </c>
    </row>
    <row r="3311" spans="1:4" x14ac:dyDescent="0.25">
      <c r="A3311" s="135" t="s">
        <v>3493</v>
      </c>
      <c r="B3311" s="135" t="s">
        <v>568</v>
      </c>
      <c r="C3311" s="135" t="s">
        <v>781</v>
      </c>
      <c r="D3311" s="135">
        <v>0</v>
      </c>
    </row>
    <row r="3312" spans="1:4" x14ac:dyDescent="0.25">
      <c r="A3312" s="135" t="s">
        <v>3483</v>
      </c>
      <c r="B3312" s="135" t="s">
        <v>568</v>
      </c>
      <c r="C3312" s="135" t="s">
        <v>781</v>
      </c>
      <c r="D3312" s="135">
        <v>0</v>
      </c>
    </row>
    <row r="3313" spans="1:4" x14ac:dyDescent="0.25">
      <c r="A3313" s="135" t="s">
        <v>3492</v>
      </c>
      <c r="B3313" s="135" t="s">
        <v>568</v>
      </c>
      <c r="C3313" s="135" t="s">
        <v>781</v>
      </c>
      <c r="D3313" s="135">
        <v>0</v>
      </c>
    </row>
    <row r="3314" spans="1:4" x14ac:dyDescent="0.25">
      <c r="A3314" s="135" t="s">
        <v>1335</v>
      </c>
      <c r="B3314" s="135" t="s">
        <v>568</v>
      </c>
      <c r="C3314" s="135" t="s">
        <v>781</v>
      </c>
      <c r="D3314" s="135">
        <v>0</v>
      </c>
    </row>
    <row r="3315" spans="1:4" x14ac:dyDescent="0.25">
      <c r="A3315" s="135" t="s">
        <v>3491</v>
      </c>
      <c r="B3315" s="135" t="s">
        <v>568</v>
      </c>
      <c r="C3315" s="135" t="s">
        <v>781</v>
      </c>
      <c r="D3315" s="135">
        <v>0</v>
      </c>
    </row>
    <row r="3316" spans="1:4" x14ac:dyDescent="0.25">
      <c r="A3316" s="135" t="s">
        <v>3490</v>
      </c>
      <c r="B3316" s="135" t="s">
        <v>568</v>
      </c>
      <c r="C3316" s="135" t="s">
        <v>781</v>
      </c>
      <c r="D3316" s="135">
        <v>0</v>
      </c>
    </row>
    <row r="3317" spans="1:4" x14ac:dyDescent="0.25">
      <c r="A3317" s="135" t="s">
        <v>3282</v>
      </c>
      <c r="B3317" s="135" t="s">
        <v>568</v>
      </c>
      <c r="C3317" s="135" t="s">
        <v>781</v>
      </c>
      <c r="D3317" s="135">
        <v>0</v>
      </c>
    </row>
    <row r="3318" spans="1:4" x14ac:dyDescent="0.25">
      <c r="A3318" s="135" t="s">
        <v>3489</v>
      </c>
      <c r="B3318" s="135" t="s">
        <v>781</v>
      </c>
      <c r="C3318" s="135" t="s">
        <v>781</v>
      </c>
      <c r="D3318" s="135">
        <v>0</v>
      </c>
    </row>
    <row r="3319" spans="1:4" x14ac:dyDescent="0.25">
      <c r="A3319" s="135" t="s">
        <v>3488</v>
      </c>
      <c r="B3319" s="135" t="s">
        <v>781</v>
      </c>
      <c r="C3319" s="135" t="s">
        <v>781</v>
      </c>
      <c r="D3319" s="135">
        <v>0</v>
      </c>
    </row>
    <row r="3320" spans="1:4" x14ac:dyDescent="0.25">
      <c r="A3320" s="135" t="s">
        <v>3487</v>
      </c>
      <c r="B3320" s="135" t="s">
        <v>781</v>
      </c>
      <c r="C3320" s="135" t="s">
        <v>781</v>
      </c>
      <c r="D3320" s="135">
        <v>0</v>
      </c>
    </row>
    <row r="3321" spans="1:4" x14ac:dyDescent="0.25">
      <c r="A3321" s="135" t="s">
        <v>3486</v>
      </c>
      <c r="B3321" s="135" t="s">
        <v>781</v>
      </c>
      <c r="C3321" s="135" t="s">
        <v>781</v>
      </c>
      <c r="D3321" s="135">
        <v>0</v>
      </c>
    </row>
    <row r="3322" spans="1:4" x14ac:dyDescent="0.25">
      <c r="A3322" s="135" t="s">
        <v>3485</v>
      </c>
      <c r="B3322" s="135" t="s">
        <v>623</v>
      </c>
      <c r="C3322" s="135" t="s">
        <v>781</v>
      </c>
      <c r="D3322" s="135">
        <v>0</v>
      </c>
    </row>
    <row r="3323" spans="1:4" x14ac:dyDescent="0.25">
      <c r="A3323" s="135" t="s">
        <v>1794</v>
      </c>
      <c r="B3323" s="135" t="s">
        <v>623</v>
      </c>
      <c r="C3323" s="135" t="s">
        <v>781</v>
      </c>
      <c r="D3323" s="135">
        <v>0</v>
      </c>
    </row>
    <row r="3324" spans="1:4" x14ac:dyDescent="0.25">
      <c r="A3324" s="135" t="s">
        <v>3484</v>
      </c>
      <c r="B3324" s="135" t="s">
        <v>781</v>
      </c>
      <c r="C3324" s="135" t="s">
        <v>781</v>
      </c>
      <c r="D3324" s="135">
        <v>0</v>
      </c>
    </row>
    <row r="3325" spans="1:4" x14ac:dyDescent="0.25">
      <c r="A3325" s="135" t="s">
        <v>859</v>
      </c>
      <c r="B3325" s="135" t="s">
        <v>623</v>
      </c>
      <c r="C3325" s="135" t="s">
        <v>781</v>
      </c>
      <c r="D3325" s="135">
        <v>0</v>
      </c>
    </row>
    <row r="3326" spans="1:4" x14ac:dyDescent="0.25">
      <c r="A3326" s="135" t="s">
        <v>299</v>
      </c>
      <c r="B3326" s="135" t="s">
        <v>623</v>
      </c>
      <c r="C3326" s="135" t="s">
        <v>781</v>
      </c>
      <c r="D3326" s="135">
        <v>0</v>
      </c>
    </row>
    <row r="3327" spans="1:4" x14ac:dyDescent="0.25">
      <c r="A3327" s="135" t="s">
        <v>1322</v>
      </c>
      <c r="B3327" s="135" t="s">
        <v>568</v>
      </c>
      <c r="C3327" s="135" t="s">
        <v>781</v>
      </c>
      <c r="D3327" s="135">
        <v>0</v>
      </c>
    </row>
    <row r="3328" spans="1:4" x14ac:dyDescent="0.25">
      <c r="A3328" s="135" t="s">
        <v>3483</v>
      </c>
      <c r="B3328" s="135" t="s">
        <v>568</v>
      </c>
      <c r="C3328" s="135" t="s">
        <v>781</v>
      </c>
      <c r="D3328" s="135">
        <v>0</v>
      </c>
    </row>
    <row r="3329" spans="1:4" x14ac:dyDescent="0.25">
      <c r="A3329" s="135" t="s">
        <v>3482</v>
      </c>
      <c r="B3329" s="135" t="s">
        <v>568</v>
      </c>
      <c r="C3329" s="135" t="s">
        <v>781</v>
      </c>
      <c r="D3329" s="135">
        <v>0</v>
      </c>
    </row>
    <row r="3330" spans="1:4" x14ac:dyDescent="0.25">
      <c r="A3330" s="135" t="s">
        <v>3481</v>
      </c>
      <c r="B3330" s="135" t="s">
        <v>568</v>
      </c>
      <c r="C3330" s="135" t="s">
        <v>781</v>
      </c>
      <c r="D3330" s="135">
        <v>0</v>
      </c>
    </row>
    <row r="3331" spans="1:4" x14ac:dyDescent="0.25">
      <c r="A3331" s="135" t="s">
        <v>1309</v>
      </c>
      <c r="B3331" s="135" t="s">
        <v>569</v>
      </c>
      <c r="C3331" s="135" t="s">
        <v>781</v>
      </c>
      <c r="D3331" s="135">
        <v>0</v>
      </c>
    </row>
    <row r="3332" spans="1:4" x14ac:dyDescent="0.25">
      <c r="A3332" s="135" t="s">
        <v>3480</v>
      </c>
      <c r="B3332" s="135" t="s">
        <v>568</v>
      </c>
      <c r="C3332" s="135" t="s">
        <v>781</v>
      </c>
      <c r="D3332" s="135">
        <v>0</v>
      </c>
    </row>
    <row r="3333" spans="1:4" x14ac:dyDescent="0.25">
      <c r="A3333" s="135" t="s">
        <v>3479</v>
      </c>
      <c r="B3333" s="135" t="s">
        <v>568</v>
      </c>
      <c r="C3333" s="135" t="s">
        <v>781</v>
      </c>
      <c r="D3333" s="135">
        <v>0</v>
      </c>
    </row>
    <row r="3334" spans="1:4" x14ac:dyDescent="0.25">
      <c r="A3334" s="135" t="s">
        <v>3478</v>
      </c>
      <c r="B3334" s="135" t="s">
        <v>568</v>
      </c>
      <c r="C3334" s="135" t="s">
        <v>781</v>
      </c>
      <c r="D3334" s="135">
        <v>0</v>
      </c>
    </row>
    <row r="3335" spans="1:4" x14ac:dyDescent="0.25">
      <c r="A3335" s="135" t="s">
        <v>3477</v>
      </c>
      <c r="B3335" s="135" t="s">
        <v>568</v>
      </c>
      <c r="C3335" s="135" t="s">
        <v>781</v>
      </c>
      <c r="D3335" s="135">
        <v>0</v>
      </c>
    </row>
    <row r="3336" spans="1:4" x14ac:dyDescent="0.25">
      <c r="A3336" s="135" t="s">
        <v>3476</v>
      </c>
      <c r="B3336" s="135" t="s">
        <v>781</v>
      </c>
      <c r="C3336" s="135" t="s">
        <v>781</v>
      </c>
      <c r="D3336" s="135">
        <v>0</v>
      </c>
    </row>
    <row r="3337" spans="1:4" x14ac:dyDescent="0.25">
      <c r="A3337" s="135" t="s">
        <v>3475</v>
      </c>
      <c r="B3337" s="135" t="s">
        <v>781</v>
      </c>
      <c r="C3337" s="135" t="s">
        <v>781</v>
      </c>
      <c r="D3337" s="135">
        <v>0</v>
      </c>
    </row>
    <row r="3338" spans="1:4" x14ac:dyDescent="0.25">
      <c r="A3338" s="135" t="s">
        <v>3474</v>
      </c>
      <c r="B3338" s="135" t="s">
        <v>781</v>
      </c>
      <c r="C3338" s="135" t="s">
        <v>781</v>
      </c>
      <c r="D3338" s="135">
        <v>0</v>
      </c>
    </row>
    <row r="3339" spans="1:4" x14ac:dyDescent="0.25">
      <c r="A3339" s="135" t="s">
        <v>3473</v>
      </c>
      <c r="B3339" s="135" t="s">
        <v>781</v>
      </c>
      <c r="C3339" s="135" t="s">
        <v>781</v>
      </c>
      <c r="D3339" s="135">
        <v>0</v>
      </c>
    </row>
    <row r="3340" spans="1:4" x14ac:dyDescent="0.25">
      <c r="A3340" s="135" t="s">
        <v>3472</v>
      </c>
      <c r="B3340" s="135" t="s">
        <v>781</v>
      </c>
      <c r="C3340" s="135" t="s">
        <v>781</v>
      </c>
      <c r="D3340" s="135">
        <v>0</v>
      </c>
    </row>
    <row r="3341" spans="1:4" x14ac:dyDescent="0.25">
      <c r="A3341" s="135" t="s">
        <v>3471</v>
      </c>
      <c r="B3341" s="135" t="s">
        <v>781</v>
      </c>
      <c r="C3341" s="135" t="s">
        <v>781</v>
      </c>
      <c r="D3341" s="135">
        <v>0</v>
      </c>
    </row>
    <row r="3342" spans="1:4" x14ac:dyDescent="0.25">
      <c r="A3342" s="135" t="s">
        <v>3470</v>
      </c>
      <c r="B3342" s="135" t="s">
        <v>781</v>
      </c>
      <c r="C3342" s="135" t="s">
        <v>781</v>
      </c>
      <c r="D3342" s="135">
        <v>0</v>
      </c>
    </row>
    <row r="3343" spans="1:4" x14ac:dyDescent="0.25">
      <c r="A3343" s="135" t="s">
        <v>2494</v>
      </c>
      <c r="B3343" s="135" t="s">
        <v>623</v>
      </c>
      <c r="C3343" s="135" t="s">
        <v>781</v>
      </c>
      <c r="D3343" s="135">
        <v>0</v>
      </c>
    </row>
    <row r="3344" spans="1:4" x14ac:dyDescent="0.25">
      <c r="A3344" s="135" t="s">
        <v>3469</v>
      </c>
      <c r="B3344" s="135" t="s">
        <v>623</v>
      </c>
      <c r="C3344" s="135" t="s">
        <v>781</v>
      </c>
      <c r="D3344" s="135">
        <v>0</v>
      </c>
    </row>
    <row r="3345" spans="1:4" x14ac:dyDescent="0.25">
      <c r="A3345" s="135" t="s">
        <v>3468</v>
      </c>
      <c r="B3345" s="135" t="s">
        <v>781</v>
      </c>
      <c r="C3345" s="135" t="s">
        <v>781</v>
      </c>
      <c r="D3345" s="135">
        <v>0</v>
      </c>
    </row>
    <row r="3346" spans="1:4" x14ac:dyDescent="0.25">
      <c r="A3346" s="135" t="s">
        <v>3467</v>
      </c>
      <c r="B3346" s="135" t="s">
        <v>491</v>
      </c>
      <c r="C3346" s="135" t="s">
        <v>781</v>
      </c>
      <c r="D3346" s="135">
        <v>0</v>
      </c>
    </row>
    <row r="3347" spans="1:4" x14ac:dyDescent="0.25">
      <c r="A3347" s="135" t="s">
        <v>3466</v>
      </c>
      <c r="B3347" s="135" t="s">
        <v>491</v>
      </c>
      <c r="C3347" s="135" t="s">
        <v>781</v>
      </c>
      <c r="D3347" s="135">
        <v>0</v>
      </c>
    </row>
    <row r="3348" spans="1:4" x14ac:dyDescent="0.25">
      <c r="A3348" s="135" t="s">
        <v>3465</v>
      </c>
      <c r="B3348" s="135" t="s">
        <v>491</v>
      </c>
      <c r="C3348" s="135" t="s">
        <v>781</v>
      </c>
      <c r="D3348" s="135">
        <v>0</v>
      </c>
    </row>
    <row r="3349" spans="1:4" x14ac:dyDescent="0.25">
      <c r="A3349" s="135" t="s">
        <v>2476</v>
      </c>
      <c r="B3349" s="135" t="s">
        <v>491</v>
      </c>
      <c r="C3349" s="135" t="s">
        <v>781</v>
      </c>
      <c r="D3349" s="135">
        <v>0</v>
      </c>
    </row>
    <row r="3350" spans="1:4" x14ac:dyDescent="0.25">
      <c r="A3350" s="135" t="s">
        <v>3464</v>
      </c>
      <c r="B3350" s="135" t="s">
        <v>491</v>
      </c>
      <c r="C3350" s="135" t="s">
        <v>781</v>
      </c>
      <c r="D3350" s="135">
        <v>0</v>
      </c>
    </row>
    <row r="3351" spans="1:4" x14ac:dyDescent="0.25">
      <c r="A3351" s="135" t="s">
        <v>1803</v>
      </c>
      <c r="B3351" s="135" t="s">
        <v>491</v>
      </c>
      <c r="C3351" s="135" t="s">
        <v>781</v>
      </c>
      <c r="D3351" s="135">
        <v>0</v>
      </c>
    </row>
    <row r="3352" spans="1:4" x14ac:dyDescent="0.25">
      <c r="A3352" s="135" t="s">
        <v>3463</v>
      </c>
      <c r="B3352" s="135" t="s">
        <v>491</v>
      </c>
      <c r="C3352" s="135" t="s">
        <v>781</v>
      </c>
      <c r="D3352" s="135">
        <v>0</v>
      </c>
    </row>
    <row r="3353" spans="1:4" x14ac:dyDescent="0.25">
      <c r="A3353" s="135" t="s">
        <v>859</v>
      </c>
      <c r="B3353" s="135" t="s">
        <v>491</v>
      </c>
      <c r="C3353" s="135" t="s">
        <v>781</v>
      </c>
      <c r="D3353" s="135">
        <v>0</v>
      </c>
    </row>
    <row r="3354" spans="1:4" x14ac:dyDescent="0.25">
      <c r="A3354" s="135" t="s">
        <v>3462</v>
      </c>
      <c r="B3354" s="135" t="s">
        <v>568</v>
      </c>
      <c r="C3354" s="135" t="s">
        <v>781</v>
      </c>
      <c r="D3354" s="135">
        <v>0</v>
      </c>
    </row>
    <row r="3355" spans="1:4" x14ac:dyDescent="0.25">
      <c r="A3355" s="135" t="s">
        <v>3461</v>
      </c>
      <c r="B3355" s="135" t="s">
        <v>491</v>
      </c>
      <c r="C3355" s="135" t="s">
        <v>781</v>
      </c>
      <c r="D3355" s="135">
        <v>0</v>
      </c>
    </row>
    <row r="3356" spans="1:4" x14ac:dyDescent="0.25">
      <c r="A3356" s="135" t="s">
        <v>3460</v>
      </c>
      <c r="B3356" s="135" t="s">
        <v>491</v>
      </c>
      <c r="C3356" s="135" t="s">
        <v>781</v>
      </c>
      <c r="D3356" s="135">
        <v>0</v>
      </c>
    </row>
    <row r="3357" spans="1:4" x14ac:dyDescent="0.25">
      <c r="A3357" s="135" t="s">
        <v>3459</v>
      </c>
      <c r="B3357" s="135" t="s">
        <v>491</v>
      </c>
      <c r="C3357" s="135" t="s">
        <v>781</v>
      </c>
      <c r="D3357" s="135">
        <v>0</v>
      </c>
    </row>
    <row r="3358" spans="1:4" x14ac:dyDescent="0.25">
      <c r="A3358" s="135" t="s">
        <v>3458</v>
      </c>
      <c r="B3358" s="135" t="s">
        <v>491</v>
      </c>
      <c r="C3358" s="135" t="s">
        <v>781</v>
      </c>
      <c r="D3358" s="135">
        <v>0</v>
      </c>
    </row>
    <row r="3359" spans="1:4" x14ac:dyDescent="0.25">
      <c r="A3359" s="135" t="s">
        <v>3457</v>
      </c>
      <c r="B3359" s="135" t="s">
        <v>491</v>
      </c>
      <c r="C3359" s="135" t="s">
        <v>781</v>
      </c>
      <c r="D3359" s="135">
        <v>0</v>
      </c>
    </row>
    <row r="3360" spans="1:4" x14ac:dyDescent="0.25">
      <c r="A3360" s="135" t="s">
        <v>3456</v>
      </c>
      <c r="B3360" s="135" t="s">
        <v>491</v>
      </c>
      <c r="C3360" s="135" t="s">
        <v>781</v>
      </c>
      <c r="D3360" s="135">
        <v>0</v>
      </c>
    </row>
    <row r="3361" spans="1:4" x14ac:dyDescent="0.25">
      <c r="A3361" s="135" t="s">
        <v>870</v>
      </c>
      <c r="B3361" s="135" t="s">
        <v>491</v>
      </c>
      <c r="C3361" s="135" t="s">
        <v>781</v>
      </c>
      <c r="D3361" s="135">
        <v>0</v>
      </c>
    </row>
    <row r="3362" spans="1:4" x14ac:dyDescent="0.25">
      <c r="A3362" s="135" t="s">
        <v>3455</v>
      </c>
      <c r="B3362" s="135" t="s">
        <v>491</v>
      </c>
      <c r="C3362" s="135" t="s">
        <v>781</v>
      </c>
      <c r="D3362" s="135">
        <v>0</v>
      </c>
    </row>
    <row r="3363" spans="1:4" x14ac:dyDescent="0.25">
      <c r="A3363" s="135" t="s">
        <v>3454</v>
      </c>
      <c r="B3363" s="135" t="s">
        <v>491</v>
      </c>
      <c r="C3363" s="135" t="s">
        <v>781</v>
      </c>
      <c r="D3363" s="135">
        <v>0</v>
      </c>
    </row>
    <row r="3364" spans="1:4" x14ac:dyDescent="0.25">
      <c r="A3364" s="135" t="s">
        <v>3453</v>
      </c>
      <c r="B3364" s="135" t="s">
        <v>491</v>
      </c>
      <c r="C3364" s="135" t="s">
        <v>781</v>
      </c>
      <c r="D3364" s="135">
        <v>0</v>
      </c>
    </row>
    <row r="3365" spans="1:4" x14ac:dyDescent="0.25">
      <c r="A3365" s="135" t="s">
        <v>3452</v>
      </c>
      <c r="B3365" s="135" t="s">
        <v>491</v>
      </c>
      <c r="C3365" s="135" t="s">
        <v>781</v>
      </c>
      <c r="D3365" s="135">
        <v>0</v>
      </c>
    </row>
    <row r="3366" spans="1:4" x14ac:dyDescent="0.25">
      <c r="A3366" s="135" t="s">
        <v>3451</v>
      </c>
      <c r="B3366" s="135" t="s">
        <v>491</v>
      </c>
      <c r="C3366" s="135" t="s">
        <v>781</v>
      </c>
      <c r="D3366" s="135">
        <v>0</v>
      </c>
    </row>
    <row r="3367" spans="1:4" x14ac:dyDescent="0.25">
      <c r="A3367" s="135" t="s">
        <v>3450</v>
      </c>
      <c r="B3367" s="135" t="s">
        <v>491</v>
      </c>
      <c r="C3367" s="135" t="s">
        <v>781</v>
      </c>
      <c r="D3367" s="135">
        <v>0</v>
      </c>
    </row>
    <row r="3368" spans="1:4" x14ac:dyDescent="0.25">
      <c r="A3368" s="135" t="s">
        <v>3449</v>
      </c>
      <c r="B3368" s="135" t="s">
        <v>491</v>
      </c>
      <c r="C3368" s="135" t="s">
        <v>781</v>
      </c>
      <c r="D3368" s="135">
        <v>0</v>
      </c>
    </row>
    <row r="3369" spans="1:4" x14ac:dyDescent="0.25">
      <c r="A3369" s="135" t="s">
        <v>3448</v>
      </c>
      <c r="B3369" s="135" t="s">
        <v>491</v>
      </c>
      <c r="C3369" s="135" t="s">
        <v>781</v>
      </c>
      <c r="D3369" s="135">
        <v>0</v>
      </c>
    </row>
    <row r="3370" spans="1:4" x14ac:dyDescent="0.25">
      <c r="A3370" s="135" t="s">
        <v>3447</v>
      </c>
      <c r="B3370" s="135" t="s">
        <v>568</v>
      </c>
      <c r="C3370" s="135" t="s">
        <v>781</v>
      </c>
      <c r="D3370" s="135">
        <v>0</v>
      </c>
    </row>
    <row r="3371" spans="1:4" x14ac:dyDescent="0.25">
      <c r="A3371" s="135" t="s">
        <v>3446</v>
      </c>
      <c r="B3371" s="135" t="s">
        <v>568</v>
      </c>
      <c r="C3371" s="135" t="s">
        <v>781</v>
      </c>
      <c r="D3371" s="135">
        <v>0</v>
      </c>
    </row>
    <row r="3372" spans="1:4" x14ac:dyDescent="0.25">
      <c r="A3372" s="135" t="s">
        <v>3445</v>
      </c>
      <c r="B3372" s="135" t="s">
        <v>491</v>
      </c>
      <c r="C3372" s="135" t="s">
        <v>781</v>
      </c>
      <c r="D3372" s="135">
        <v>0</v>
      </c>
    </row>
    <row r="3373" spans="1:4" x14ac:dyDescent="0.25">
      <c r="A3373" s="135" t="s">
        <v>3444</v>
      </c>
      <c r="B3373" s="135" t="s">
        <v>568</v>
      </c>
      <c r="C3373" s="135" t="s">
        <v>781</v>
      </c>
      <c r="D3373" s="135">
        <v>0</v>
      </c>
    </row>
    <row r="3374" spans="1:4" x14ac:dyDescent="0.25">
      <c r="A3374" s="135" t="s">
        <v>3443</v>
      </c>
      <c r="B3374" s="135" t="s">
        <v>491</v>
      </c>
      <c r="C3374" s="135" t="s">
        <v>781</v>
      </c>
      <c r="D3374" s="135">
        <v>0</v>
      </c>
    </row>
    <row r="3375" spans="1:4" x14ac:dyDescent="0.25">
      <c r="A3375" s="135" t="s">
        <v>954</v>
      </c>
      <c r="B3375" s="135" t="s">
        <v>491</v>
      </c>
      <c r="C3375" s="135" t="s">
        <v>781</v>
      </c>
      <c r="D3375" s="135">
        <v>0</v>
      </c>
    </row>
    <row r="3376" spans="1:4" x14ac:dyDescent="0.25">
      <c r="A3376" s="135" t="s">
        <v>3442</v>
      </c>
      <c r="B3376" s="135" t="s">
        <v>491</v>
      </c>
      <c r="C3376" s="135" t="s">
        <v>781</v>
      </c>
      <c r="D3376" s="135">
        <v>0</v>
      </c>
    </row>
    <row r="3377" spans="1:4" x14ac:dyDescent="0.25">
      <c r="A3377" s="135" t="s">
        <v>3441</v>
      </c>
      <c r="B3377" s="135" t="s">
        <v>491</v>
      </c>
      <c r="C3377" s="135" t="s">
        <v>781</v>
      </c>
      <c r="D3377" s="135">
        <v>0</v>
      </c>
    </row>
    <row r="3378" spans="1:4" x14ac:dyDescent="0.25">
      <c r="A3378" s="135" t="s">
        <v>3440</v>
      </c>
      <c r="B3378" s="135" t="s">
        <v>491</v>
      </c>
      <c r="C3378" s="135" t="s">
        <v>781</v>
      </c>
      <c r="D3378" s="135">
        <v>0</v>
      </c>
    </row>
    <row r="3379" spans="1:4" x14ac:dyDescent="0.25">
      <c r="A3379" s="135" t="s">
        <v>870</v>
      </c>
      <c r="B3379" s="135" t="s">
        <v>491</v>
      </c>
      <c r="C3379" s="135" t="s">
        <v>781</v>
      </c>
      <c r="D3379" s="135">
        <v>0</v>
      </c>
    </row>
    <row r="3380" spans="1:4" x14ac:dyDescent="0.25">
      <c r="A3380" s="135" t="s">
        <v>860</v>
      </c>
      <c r="B3380" s="135" t="s">
        <v>491</v>
      </c>
      <c r="C3380" s="135" t="s">
        <v>781</v>
      </c>
      <c r="D3380" s="135">
        <v>0</v>
      </c>
    </row>
    <row r="3381" spans="1:4" x14ac:dyDescent="0.25">
      <c r="A3381" s="135" t="s">
        <v>3439</v>
      </c>
      <c r="B3381" s="135" t="s">
        <v>491</v>
      </c>
      <c r="C3381" s="135" t="s">
        <v>781</v>
      </c>
      <c r="D3381" s="135">
        <v>0</v>
      </c>
    </row>
    <row r="3382" spans="1:4" x14ac:dyDescent="0.25">
      <c r="A3382" s="135" t="s">
        <v>3438</v>
      </c>
      <c r="B3382" s="135" t="s">
        <v>491</v>
      </c>
      <c r="C3382" s="135" t="s">
        <v>781</v>
      </c>
      <c r="D3382" s="135">
        <v>0</v>
      </c>
    </row>
    <row r="3383" spans="1:4" x14ac:dyDescent="0.25">
      <c r="A3383" s="135" t="s">
        <v>3437</v>
      </c>
      <c r="B3383" s="135" t="s">
        <v>491</v>
      </c>
      <c r="C3383" s="135" t="s">
        <v>781</v>
      </c>
      <c r="D3383" s="135">
        <v>0</v>
      </c>
    </row>
    <row r="3384" spans="1:4" x14ac:dyDescent="0.25">
      <c r="A3384" s="135" t="s">
        <v>3436</v>
      </c>
      <c r="B3384" s="135" t="s">
        <v>491</v>
      </c>
      <c r="C3384" s="135" t="s">
        <v>781</v>
      </c>
      <c r="D3384" s="135">
        <v>0</v>
      </c>
    </row>
    <row r="3385" spans="1:4" x14ac:dyDescent="0.25">
      <c r="A3385" s="135" t="s">
        <v>3435</v>
      </c>
      <c r="B3385" s="135" t="s">
        <v>491</v>
      </c>
      <c r="C3385" s="135" t="s">
        <v>781</v>
      </c>
      <c r="D3385" s="135">
        <v>0</v>
      </c>
    </row>
    <row r="3386" spans="1:4" x14ac:dyDescent="0.25">
      <c r="A3386" s="135" t="s">
        <v>880</v>
      </c>
      <c r="B3386" s="135" t="s">
        <v>491</v>
      </c>
      <c r="C3386" s="135" t="s">
        <v>781</v>
      </c>
      <c r="D3386" s="135">
        <v>0</v>
      </c>
    </row>
    <row r="3387" spans="1:4" x14ac:dyDescent="0.25">
      <c r="A3387" s="135" t="s">
        <v>3434</v>
      </c>
      <c r="B3387" s="135" t="s">
        <v>491</v>
      </c>
      <c r="C3387" s="135" t="s">
        <v>781</v>
      </c>
      <c r="D3387" s="135">
        <v>0</v>
      </c>
    </row>
    <row r="3388" spans="1:4" x14ac:dyDescent="0.25">
      <c r="A3388" s="135" t="s">
        <v>3433</v>
      </c>
      <c r="B3388" s="135" t="s">
        <v>491</v>
      </c>
      <c r="C3388" s="135" t="s">
        <v>781</v>
      </c>
      <c r="D3388" s="135">
        <v>0</v>
      </c>
    </row>
    <row r="3389" spans="1:4" x14ac:dyDescent="0.25">
      <c r="A3389" s="135" t="s">
        <v>3432</v>
      </c>
      <c r="B3389" s="135" t="s">
        <v>491</v>
      </c>
      <c r="C3389" s="135" t="s">
        <v>781</v>
      </c>
      <c r="D3389" s="135">
        <v>0</v>
      </c>
    </row>
    <row r="3390" spans="1:4" x14ac:dyDescent="0.25">
      <c r="A3390" s="135" t="s">
        <v>3431</v>
      </c>
      <c r="B3390" s="135" t="s">
        <v>491</v>
      </c>
      <c r="C3390" s="135" t="s">
        <v>781</v>
      </c>
      <c r="D3390" s="135">
        <v>0</v>
      </c>
    </row>
    <row r="3391" spans="1:4" x14ac:dyDescent="0.25">
      <c r="A3391" s="135" t="s">
        <v>3430</v>
      </c>
      <c r="B3391" s="135" t="s">
        <v>491</v>
      </c>
      <c r="C3391" s="135" t="s">
        <v>781</v>
      </c>
      <c r="D3391" s="135">
        <v>0</v>
      </c>
    </row>
    <row r="3392" spans="1:4" x14ac:dyDescent="0.25">
      <c r="A3392" s="135" t="s">
        <v>812</v>
      </c>
      <c r="B3392" s="135" t="s">
        <v>491</v>
      </c>
      <c r="C3392" s="135" t="s">
        <v>781</v>
      </c>
      <c r="D3392" s="135">
        <v>0</v>
      </c>
    </row>
    <row r="3393" spans="1:4" x14ac:dyDescent="0.25">
      <c r="A3393" s="135" t="s">
        <v>3429</v>
      </c>
      <c r="B3393" s="135" t="s">
        <v>491</v>
      </c>
      <c r="C3393" s="135" t="s">
        <v>781</v>
      </c>
      <c r="D3393" s="135">
        <v>0</v>
      </c>
    </row>
    <row r="3394" spans="1:4" x14ac:dyDescent="0.25">
      <c r="A3394" s="135" t="s">
        <v>3428</v>
      </c>
      <c r="B3394" s="135" t="s">
        <v>491</v>
      </c>
      <c r="C3394" s="135" t="s">
        <v>781</v>
      </c>
      <c r="D3394" s="135">
        <v>0</v>
      </c>
    </row>
    <row r="3395" spans="1:4" x14ac:dyDescent="0.25">
      <c r="A3395" s="135" t="s">
        <v>1180</v>
      </c>
      <c r="B3395" s="135" t="s">
        <v>583</v>
      </c>
      <c r="C3395" s="135" t="s">
        <v>781</v>
      </c>
      <c r="D3395" s="135">
        <v>0</v>
      </c>
    </row>
    <row r="3396" spans="1:4" x14ac:dyDescent="0.25">
      <c r="A3396" s="135" t="s">
        <v>3427</v>
      </c>
      <c r="B3396" s="135" t="s">
        <v>781</v>
      </c>
      <c r="C3396" s="135" t="s">
        <v>781</v>
      </c>
      <c r="D3396" s="135">
        <v>0</v>
      </c>
    </row>
    <row r="3397" spans="1:4" x14ac:dyDescent="0.25">
      <c r="A3397" s="135" t="s">
        <v>3426</v>
      </c>
      <c r="B3397" s="135" t="s">
        <v>568</v>
      </c>
      <c r="C3397" s="135" t="s">
        <v>781</v>
      </c>
      <c r="D3397" s="135">
        <v>0</v>
      </c>
    </row>
    <row r="3398" spans="1:4" x14ac:dyDescent="0.25">
      <c r="A3398" s="135" t="s">
        <v>3425</v>
      </c>
      <c r="B3398" s="135" t="s">
        <v>568</v>
      </c>
      <c r="C3398" s="135" t="s">
        <v>781</v>
      </c>
      <c r="D3398" s="135">
        <v>0</v>
      </c>
    </row>
    <row r="3399" spans="1:4" x14ac:dyDescent="0.25">
      <c r="A3399" s="135" t="s">
        <v>3424</v>
      </c>
      <c r="B3399" s="135" t="s">
        <v>781</v>
      </c>
      <c r="C3399" s="135" t="s">
        <v>781</v>
      </c>
      <c r="D3399" s="135">
        <v>0</v>
      </c>
    </row>
    <row r="3400" spans="1:4" x14ac:dyDescent="0.25">
      <c r="A3400" s="135" t="s">
        <v>3423</v>
      </c>
      <c r="B3400" s="135" t="s">
        <v>781</v>
      </c>
      <c r="C3400" s="135" t="s">
        <v>781</v>
      </c>
      <c r="D3400" s="135">
        <v>0</v>
      </c>
    </row>
    <row r="3401" spans="1:4" x14ac:dyDescent="0.25">
      <c r="A3401" s="135" t="s">
        <v>3422</v>
      </c>
      <c r="B3401" s="135" t="s">
        <v>781</v>
      </c>
      <c r="C3401" s="135" t="s">
        <v>781</v>
      </c>
      <c r="D3401" s="135">
        <v>0</v>
      </c>
    </row>
    <row r="3402" spans="1:4" x14ac:dyDescent="0.25">
      <c r="A3402" s="135" t="s">
        <v>3421</v>
      </c>
      <c r="B3402" s="135" t="s">
        <v>781</v>
      </c>
      <c r="C3402" s="135" t="s">
        <v>781</v>
      </c>
      <c r="D3402" s="135">
        <v>0</v>
      </c>
    </row>
    <row r="3403" spans="1:4" x14ac:dyDescent="0.25">
      <c r="A3403" s="135" t="s">
        <v>2611</v>
      </c>
      <c r="B3403" s="135" t="s">
        <v>623</v>
      </c>
      <c r="C3403" s="135" t="s">
        <v>781</v>
      </c>
      <c r="D3403" s="135">
        <v>0</v>
      </c>
    </row>
    <row r="3404" spans="1:4" x14ac:dyDescent="0.25">
      <c r="A3404" s="135" t="s">
        <v>1309</v>
      </c>
      <c r="B3404" s="135" t="s">
        <v>623</v>
      </c>
      <c r="C3404" s="135" t="s">
        <v>781</v>
      </c>
      <c r="D3404" s="135">
        <v>0</v>
      </c>
    </row>
    <row r="3405" spans="1:4" x14ac:dyDescent="0.25">
      <c r="A3405" s="135" t="s">
        <v>3420</v>
      </c>
      <c r="B3405" s="135" t="s">
        <v>781</v>
      </c>
      <c r="C3405" s="135" t="s">
        <v>781</v>
      </c>
      <c r="D3405" s="135">
        <v>0</v>
      </c>
    </row>
    <row r="3406" spans="1:4" x14ac:dyDescent="0.25">
      <c r="A3406" s="135" t="s">
        <v>3419</v>
      </c>
      <c r="B3406" s="135" t="s">
        <v>568</v>
      </c>
      <c r="C3406" s="135" t="s">
        <v>781</v>
      </c>
      <c r="D3406" s="135">
        <v>0</v>
      </c>
    </row>
    <row r="3407" spans="1:4" x14ac:dyDescent="0.25">
      <c r="A3407" s="135" t="s">
        <v>3418</v>
      </c>
      <c r="B3407" s="135" t="s">
        <v>781</v>
      </c>
      <c r="C3407" s="135" t="s">
        <v>781</v>
      </c>
      <c r="D3407" s="135">
        <v>0</v>
      </c>
    </row>
    <row r="3408" spans="1:4" x14ac:dyDescent="0.25">
      <c r="A3408" s="135" t="s">
        <v>3417</v>
      </c>
      <c r="B3408" s="135" t="s">
        <v>781</v>
      </c>
      <c r="C3408" s="135" t="s">
        <v>781</v>
      </c>
      <c r="D3408" s="135">
        <v>0</v>
      </c>
    </row>
    <row r="3409" spans="1:4" x14ac:dyDescent="0.25">
      <c r="A3409" s="135" t="s">
        <v>3007</v>
      </c>
      <c r="B3409" s="135" t="s">
        <v>341</v>
      </c>
      <c r="C3409" s="135" t="s">
        <v>781</v>
      </c>
      <c r="D3409" s="135">
        <v>0</v>
      </c>
    </row>
    <row r="3410" spans="1:4" x14ac:dyDescent="0.25">
      <c r="A3410" s="135" t="s">
        <v>3416</v>
      </c>
      <c r="B3410" s="135" t="s">
        <v>781</v>
      </c>
      <c r="C3410" s="135" t="s">
        <v>781</v>
      </c>
      <c r="D3410" s="135">
        <v>0</v>
      </c>
    </row>
    <row r="3411" spans="1:4" x14ac:dyDescent="0.25">
      <c r="A3411" s="135" t="s">
        <v>3415</v>
      </c>
      <c r="B3411" s="135" t="s">
        <v>781</v>
      </c>
      <c r="C3411" s="135" t="s">
        <v>781</v>
      </c>
      <c r="D3411" s="135">
        <v>0</v>
      </c>
    </row>
    <row r="3412" spans="1:4" x14ac:dyDescent="0.25">
      <c r="A3412" s="135" t="s">
        <v>3414</v>
      </c>
      <c r="B3412" s="135" t="s">
        <v>781</v>
      </c>
      <c r="C3412" s="135" t="s">
        <v>781</v>
      </c>
      <c r="D3412" s="135">
        <v>0</v>
      </c>
    </row>
    <row r="3413" spans="1:4" x14ac:dyDescent="0.25">
      <c r="A3413" s="135" t="s">
        <v>3413</v>
      </c>
      <c r="B3413" s="135" t="s">
        <v>781</v>
      </c>
      <c r="C3413" s="135" t="s">
        <v>781</v>
      </c>
      <c r="D3413" s="135">
        <v>0</v>
      </c>
    </row>
    <row r="3414" spans="1:4" x14ac:dyDescent="0.25">
      <c r="A3414" s="135" t="s">
        <v>3412</v>
      </c>
      <c r="B3414" s="135" t="s">
        <v>781</v>
      </c>
      <c r="C3414" s="135" t="s">
        <v>781</v>
      </c>
      <c r="D3414" s="135">
        <v>0</v>
      </c>
    </row>
    <row r="3415" spans="1:4" x14ac:dyDescent="0.25">
      <c r="A3415" s="135" t="s">
        <v>3411</v>
      </c>
      <c r="B3415" s="135" t="s">
        <v>781</v>
      </c>
      <c r="C3415" s="135" t="s">
        <v>781</v>
      </c>
      <c r="D3415" s="135">
        <v>0</v>
      </c>
    </row>
    <row r="3416" spans="1:4" x14ac:dyDescent="0.25">
      <c r="A3416" s="135" t="s">
        <v>3385</v>
      </c>
      <c r="B3416" s="135" t="s">
        <v>738</v>
      </c>
      <c r="C3416" s="135" t="s">
        <v>781</v>
      </c>
      <c r="D3416" s="135">
        <v>0</v>
      </c>
    </row>
    <row r="3417" spans="1:4" x14ac:dyDescent="0.25">
      <c r="A3417" s="135" t="s">
        <v>3410</v>
      </c>
      <c r="B3417" s="135" t="s">
        <v>781</v>
      </c>
      <c r="C3417" s="135" t="s">
        <v>781</v>
      </c>
      <c r="D3417" s="135">
        <v>0</v>
      </c>
    </row>
    <row r="3418" spans="1:4" x14ac:dyDescent="0.25">
      <c r="A3418" s="135" t="s">
        <v>3409</v>
      </c>
      <c r="B3418" s="135" t="s">
        <v>738</v>
      </c>
      <c r="C3418" s="135" t="s">
        <v>781</v>
      </c>
      <c r="D3418" s="135">
        <v>0</v>
      </c>
    </row>
    <row r="3419" spans="1:4" x14ac:dyDescent="0.25">
      <c r="A3419" s="135" t="s">
        <v>3408</v>
      </c>
      <c r="B3419" s="135" t="s">
        <v>738</v>
      </c>
      <c r="C3419" s="135" t="s">
        <v>781</v>
      </c>
      <c r="D3419" s="135">
        <v>0</v>
      </c>
    </row>
    <row r="3420" spans="1:4" x14ac:dyDescent="0.25">
      <c r="A3420" s="135" t="s">
        <v>3407</v>
      </c>
      <c r="B3420" s="135" t="s">
        <v>738</v>
      </c>
      <c r="C3420" s="135" t="s">
        <v>781</v>
      </c>
      <c r="D3420" s="135">
        <v>0</v>
      </c>
    </row>
    <row r="3421" spans="1:4" x14ac:dyDescent="0.25">
      <c r="A3421" s="135" t="s">
        <v>3406</v>
      </c>
      <c r="B3421" s="135" t="s">
        <v>738</v>
      </c>
      <c r="C3421" s="135" t="s">
        <v>781</v>
      </c>
      <c r="D3421" s="135">
        <v>0</v>
      </c>
    </row>
    <row r="3422" spans="1:4" x14ac:dyDescent="0.25">
      <c r="A3422" s="135" t="s">
        <v>3405</v>
      </c>
      <c r="B3422" s="135" t="s">
        <v>341</v>
      </c>
      <c r="C3422" s="135" t="s">
        <v>781</v>
      </c>
      <c r="D3422" s="135">
        <v>0</v>
      </c>
    </row>
    <row r="3423" spans="1:4" x14ac:dyDescent="0.25">
      <c r="A3423" s="135" t="s">
        <v>686</v>
      </c>
      <c r="B3423" s="135" t="s">
        <v>341</v>
      </c>
      <c r="C3423" s="135" t="s">
        <v>781</v>
      </c>
      <c r="D3423" s="135">
        <v>0</v>
      </c>
    </row>
    <row r="3424" spans="1:4" x14ac:dyDescent="0.25">
      <c r="A3424" s="135" t="s">
        <v>1184</v>
      </c>
      <c r="B3424" s="135" t="s">
        <v>341</v>
      </c>
      <c r="C3424" s="135" t="s">
        <v>781</v>
      </c>
      <c r="D3424" s="135">
        <v>0</v>
      </c>
    </row>
    <row r="3425" spans="1:4" x14ac:dyDescent="0.25">
      <c r="A3425" s="135" t="s">
        <v>3404</v>
      </c>
      <c r="B3425" s="135" t="s">
        <v>781</v>
      </c>
      <c r="C3425" s="135" t="s">
        <v>781</v>
      </c>
      <c r="D3425" s="135">
        <v>0</v>
      </c>
    </row>
    <row r="3426" spans="1:4" x14ac:dyDescent="0.25">
      <c r="A3426" s="135" t="s">
        <v>3403</v>
      </c>
      <c r="B3426" s="135" t="s">
        <v>781</v>
      </c>
      <c r="C3426" s="135" t="s">
        <v>781</v>
      </c>
      <c r="D3426" s="135">
        <v>0</v>
      </c>
    </row>
    <row r="3427" spans="1:4" x14ac:dyDescent="0.25">
      <c r="A3427" s="135" t="s">
        <v>2925</v>
      </c>
      <c r="B3427" s="135" t="s">
        <v>341</v>
      </c>
      <c r="C3427" s="135" t="s">
        <v>781</v>
      </c>
      <c r="D3427" s="135">
        <v>0</v>
      </c>
    </row>
    <row r="3428" spans="1:4" x14ac:dyDescent="0.25">
      <c r="A3428" s="135" t="s">
        <v>3402</v>
      </c>
      <c r="B3428" s="135" t="s">
        <v>781</v>
      </c>
      <c r="C3428" s="135" t="s">
        <v>781</v>
      </c>
      <c r="D3428" s="135">
        <v>0</v>
      </c>
    </row>
    <row r="3429" spans="1:4" x14ac:dyDescent="0.25">
      <c r="A3429" s="135" t="s">
        <v>3401</v>
      </c>
      <c r="B3429" s="135" t="s">
        <v>781</v>
      </c>
      <c r="C3429" s="135" t="s">
        <v>781</v>
      </c>
      <c r="D3429" s="135">
        <v>0</v>
      </c>
    </row>
    <row r="3430" spans="1:4" x14ac:dyDescent="0.25">
      <c r="A3430" s="135" t="s">
        <v>3400</v>
      </c>
      <c r="B3430" s="135" t="s">
        <v>781</v>
      </c>
      <c r="C3430" s="135" t="s">
        <v>781</v>
      </c>
      <c r="D3430" s="135">
        <v>0</v>
      </c>
    </row>
    <row r="3431" spans="1:4" x14ac:dyDescent="0.25">
      <c r="A3431" s="135" t="s">
        <v>3399</v>
      </c>
      <c r="B3431" s="135" t="s">
        <v>781</v>
      </c>
      <c r="C3431" s="135" t="s">
        <v>781</v>
      </c>
      <c r="D3431" s="135">
        <v>0</v>
      </c>
    </row>
    <row r="3432" spans="1:4" x14ac:dyDescent="0.25">
      <c r="A3432" s="135" t="s">
        <v>3398</v>
      </c>
      <c r="B3432" s="135" t="s">
        <v>781</v>
      </c>
      <c r="C3432" s="135" t="s">
        <v>781</v>
      </c>
      <c r="D3432" s="135">
        <v>0</v>
      </c>
    </row>
    <row r="3433" spans="1:4" x14ac:dyDescent="0.25">
      <c r="A3433" s="135" t="s">
        <v>1419</v>
      </c>
      <c r="B3433" s="135" t="s">
        <v>341</v>
      </c>
      <c r="C3433" s="135" t="s">
        <v>781</v>
      </c>
      <c r="D3433" s="135">
        <v>0</v>
      </c>
    </row>
    <row r="3434" spans="1:4" x14ac:dyDescent="0.25">
      <c r="A3434" s="135" t="s">
        <v>3397</v>
      </c>
      <c r="B3434" s="135" t="s">
        <v>781</v>
      </c>
      <c r="C3434" s="135" t="s">
        <v>781</v>
      </c>
      <c r="D3434" s="135">
        <v>0</v>
      </c>
    </row>
    <row r="3435" spans="1:4" x14ac:dyDescent="0.25">
      <c r="A3435" s="135" t="s">
        <v>3131</v>
      </c>
      <c r="B3435" s="135" t="s">
        <v>341</v>
      </c>
      <c r="C3435" s="135" t="s">
        <v>781</v>
      </c>
      <c r="D3435" s="135">
        <v>0</v>
      </c>
    </row>
    <row r="3436" spans="1:4" x14ac:dyDescent="0.25">
      <c r="A3436" s="135" t="s">
        <v>790</v>
      </c>
      <c r="B3436" s="135" t="s">
        <v>341</v>
      </c>
      <c r="C3436" s="135" t="s">
        <v>781</v>
      </c>
      <c r="D3436" s="135">
        <v>0</v>
      </c>
    </row>
    <row r="3437" spans="1:4" x14ac:dyDescent="0.25">
      <c r="A3437" s="135" t="s">
        <v>3396</v>
      </c>
      <c r="B3437" s="135" t="s">
        <v>781</v>
      </c>
      <c r="C3437" s="135" t="s">
        <v>781</v>
      </c>
      <c r="D3437" s="135">
        <v>0</v>
      </c>
    </row>
    <row r="3438" spans="1:4" x14ac:dyDescent="0.25">
      <c r="A3438" s="135" t="s">
        <v>3395</v>
      </c>
      <c r="B3438" s="135" t="s">
        <v>781</v>
      </c>
      <c r="C3438" s="135" t="s">
        <v>781</v>
      </c>
      <c r="D3438" s="135">
        <v>0</v>
      </c>
    </row>
    <row r="3439" spans="1:4" x14ac:dyDescent="0.25">
      <c r="A3439" s="135" t="s">
        <v>3394</v>
      </c>
      <c r="B3439" s="135" t="s">
        <v>781</v>
      </c>
      <c r="C3439" s="135" t="s">
        <v>781</v>
      </c>
      <c r="D3439" s="135">
        <v>0</v>
      </c>
    </row>
    <row r="3440" spans="1:4" x14ac:dyDescent="0.25">
      <c r="A3440" s="135" t="s">
        <v>3393</v>
      </c>
      <c r="B3440" s="135" t="s">
        <v>781</v>
      </c>
      <c r="C3440" s="135" t="s">
        <v>781</v>
      </c>
      <c r="D3440" s="135">
        <v>0</v>
      </c>
    </row>
    <row r="3441" spans="1:4" x14ac:dyDescent="0.25">
      <c r="A3441" s="135" t="s">
        <v>2931</v>
      </c>
      <c r="B3441" s="135" t="s">
        <v>341</v>
      </c>
      <c r="C3441" s="135" t="s">
        <v>781</v>
      </c>
      <c r="D3441" s="135">
        <v>0</v>
      </c>
    </row>
    <row r="3442" spans="1:4" x14ac:dyDescent="0.25">
      <c r="A3442" s="135" t="s">
        <v>3392</v>
      </c>
      <c r="B3442" s="135" t="s">
        <v>341</v>
      </c>
      <c r="C3442" s="135" t="s">
        <v>781</v>
      </c>
      <c r="D3442" s="135">
        <v>0</v>
      </c>
    </row>
    <row r="3443" spans="1:4" x14ac:dyDescent="0.25">
      <c r="A3443" s="135" t="s">
        <v>3391</v>
      </c>
      <c r="B3443" s="135" t="s">
        <v>341</v>
      </c>
      <c r="C3443" s="135" t="s">
        <v>781</v>
      </c>
      <c r="D3443" s="135">
        <v>0</v>
      </c>
    </row>
    <row r="3444" spans="1:4" x14ac:dyDescent="0.25">
      <c r="A3444" s="135" t="s">
        <v>3390</v>
      </c>
      <c r="B3444" s="135" t="s">
        <v>781</v>
      </c>
      <c r="C3444" s="135" t="s">
        <v>781</v>
      </c>
      <c r="D3444" s="135">
        <v>0</v>
      </c>
    </row>
    <row r="3445" spans="1:4" x14ac:dyDescent="0.25">
      <c r="A3445" s="135" t="s">
        <v>3389</v>
      </c>
      <c r="B3445" s="135" t="s">
        <v>781</v>
      </c>
      <c r="C3445" s="135" t="s">
        <v>781</v>
      </c>
      <c r="D3445" s="135">
        <v>0</v>
      </c>
    </row>
    <row r="3446" spans="1:4" x14ac:dyDescent="0.25">
      <c r="A3446" s="135" t="s">
        <v>3153</v>
      </c>
      <c r="B3446" s="135" t="s">
        <v>341</v>
      </c>
      <c r="C3446" s="135" t="s">
        <v>781</v>
      </c>
      <c r="D3446" s="135">
        <v>0</v>
      </c>
    </row>
    <row r="3447" spans="1:4" x14ac:dyDescent="0.25">
      <c r="A3447" s="135" t="s">
        <v>3388</v>
      </c>
      <c r="B3447" s="135" t="s">
        <v>781</v>
      </c>
      <c r="C3447" s="135" t="s">
        <v>781</v>
      </c>
      <c r="D3447" s="135">
        <v>0</v>
      </c>
    </row>
    <row r="3448" spans="1:4" x14ac:dyDescent="0.25">
      <c r="A3448" s="135" t="s">
        <v>3387</v>
      </c>
      <c r="B3448" s="135" t="s">
        <v>781</v>
      </c>
      <c r="C3448" s="135" t="s">
        <v>781</v>
      </c>
      <c r="D3448" s="135">
        <v>0</v>
      </c>
    </row>
    <row r="3449" spans="1:4" x14ac:dyDescent="0.25">
      <c r="A3449" s="135" t="s">
        <v>1498</v>
      </c>
      <c r="B3449" s="135" t="s">
        <v>341</v>
      </c>
      <c r="C3449" s="135" t="s">
        <v>781</v>
      </c>
      <c r="D3449" s="135">
        <v>0</v>
      </c>
    </row>
    <row r="3450" spans="1:4" x14ac:dyDescent="0.25">
      <c r="A3450" s="135" t="s">
        <v>3282</v>
      </c>
      <c r="B3450" s="135" t="s">
        <v>341</v>
      </c>
      <c r="C3450" s="135" t="s">
        <v>781</v>
      </c>
      <c r="D3450" s="135">
        <v>0</v>
      </c>
    </row>
    <row r="3451" spans="1:4" x14ac:dyDescent="0.25">
      <c r="A3451" s="135" t="s">
        <v>3386</v>
      </c>
      <c r="B3451" s="135" t="s">
        <v>781</v>
      </c>
      <c r="C3451" s="135" t="s">
        <v>781</v>
      </c>
      <c r="D3451" s="135">
        <v>0</v>
      </c>
    </row>
    <row r="3452" spans="1:4" x14ac:dyDescent="0.25">
      <c r="A3452" s="135" t="s">
        <v>3276</v>
      </c>
      <c r="B3452" s="135" t="s">
        <v>341</v>
      </c>
      <c r="C3452" s="135" t="s">
        <v>781</v>
      </c>
      <c r="D3452" s="135">
        <v>0</v>
      </c>
    </row>
    <row r="3453" spans="1:4" x14ac:dyDescent="0.25">
      <c r="A3453" s="135" t="s">
        <v>3385</v>
      </c>
      <c r="B3453" s="135" t="s">
        <v>341</v>
      </c>
      <c r="C3453" s="135" t="s">
        <v>781</v>
      </c>
      <c r="D3453" s="135">
        <v>0</v>
      </c>
    </row>
    <row r="3454" spans="1:4" x14ac:dyDescent="0.25">
      <c r="A3454" s="135" t="s">
        <v>2643</v>
      </c>
      <c r="B3454" s="135" t="s">
        <v>341</v>
      </c>
      <c r="C3454" s="135" t="s">
        <v>781</v>
      </c>
      <c r="D3454" s="135">
        <v>0</v>
      </c>
    </row>
    <row r="3455" spans="1:4" x14ac:dyDescent="0.25">
      <c r="A3455" s="135" t="s">
        <v>3007</v>
      </c>
      <c r="B3455" s="135" t="s">
        <v>341</v>
      </c>
      <c r="C3455" s="135" t="s">
        <v>781</v>
      </c>
      <c r="D3455" s="135">
        <v>0</v>
      </c>
    </row>
    <row r="3456" spans="1:4" x14ac:dyDescent="0.25">
      <c r="A3456" s="135" t="s">
        <v>1103</v>
      </c>
      <c r="B3456" s="135" t="s">
        <v>738</v>
      </c>
      <c r="C3456" s="135" t="s">
        <v>781</v>
      </c>
      <c r="D3456" s="135">
        <v>0</v>
      </c>
    </row>
    <row r="3457" spans="1:4" x14ac:dyDescent="0.25">
      <c r="A3457" s="135" t="s">
        <v>3384</v>
      </c>
      <c r="B3457" s="135" t="s">
        <v>738</v>
      </c>
      <c r="C3457" s="135" t="s">
        <v>781</v>
      </c>
      <c r="D3457" s="135">
        <v>0</v>
      </c>
    </row>
    <row r="3458" spans="1:4" x14ac:dyDescent="0.25">
      <c r="A3458" s="135" t="s">
        <v>1774</v>
      </c>
      <c r="B3458" s="135" t="s">
        <v>738</v>
      </c>
      <c r="C3458" s="135" t="s">
        <v>781</v>
      </c>
      <c r="D3458" s="135">
        <v>0</v>
      </c>
    </row>
    <row r="3459" spans="1:4" x14ac:dyDescent="0.25">
      <c r="A3459" s="135" t="s">
        <v>3383</v>
      </c>
      <c r="B3459" s="135" t="s">
        <v>738</v>
      </c>
      <c r="C3459" s="135" t="s">
        <v>781</v>
      </c>
      <c r="D3459" s="135">
        <v>0</v>
      </c>
    </row>
    <row r="3460" spans="1:4" x14ac:dyDescent="0.25">
      <c r="A3460" s="135" t="s">
        <v>3382</v>
      </c>
      <c r="B3460" s="135" t="s">
        <v>738</v>
      </c>
      <c r="C3460" s="135" t="s">
        <v>781</v>
      </c>
      <c r="D3460" s="135">
        <v>0</v>
      </c>
    </row>
    <row r="3461" spans="1:4" x14ac:dyDescent="0.25">
      <c r="A3461" s="135" t="s">
        <v>1831</v>
      </c>
      <c r="B3461" s="135" t="s">
        <v>341</v>
      </c>
      <c r="C3461" s="135" t="s">
        <v>781</v>
      </c>
      <c r="D3461" s="135">
        <v>0</v>
      </c>
    </row>
    <row r="3462" spans="1:4" x14ac:dyDescent="0.25">
      <c r="A3462" s="135" t="s">
        <v>3381</v>
      </c>
      <c r="B3462" s="135" t="s">
        <v>781</v>
      </c>
      <c r="C3462" s="135" t="s">
        <v>781</v>
      </c>
      <c r="D3462" s="135">
        <v>0</v>
      </c>
    </row>
    <row r="3463" spans="1:4" x14ac:dyDescent="0.25">
      <c r="A3463" s="135" t="s">
        <v>3380</v>
      </c>
      <c r="B3463" s="135" t="s">
        <v>781</v>
      </c>
      <c r="C3463" s="135" t="s">
        <v>781</v>
      </c>
      <c r="D3463" s="135">
        <v>0</v>
      </c>
    </row>
    <row r="3464" spans="1:4" x14ac:dyDescent="0.25">
      <c r="A3464" s="135" t="s">
        <v>3379</v>
      </c>
      <c r="B3464" s="135" t="s">
        <v>781</v>
      </c>
      <c r="C3464" s="135" t="s">
        <v>781</v>
      </c>
      <c r="D3464" s="135">
        <v>0</v>
      </c>
    </row>
    <row r="3465" spans="1:4" x14ac:dyDescent="0.25">
      <c r="A3465" s="135" t="s">
        <v>3378</v>
      </c>
      <c r="B3465" s="135" t="s">
        <v>781</v>
      </c>
      <c r="C3465" s="135" t="s">
        <v>781</v>
      </c>
      <c r="D3465" s="135">
        <v>0</v>
      </c>
    </row>
    <row r="3466" spans="1:4" x14ac:dyDescent="0.25">
      <c r="A3466" s="135" t="s">
        <v>3377</v>
      </c>
      <c r="B3466" s="135" t="s">
        <v>781</v>
      </c>
      <c r="C3466" s="135" t="s">
        <v>781</v>
      </c>
      <c r="D3466" s="135">
        <v>0</v>
      </c>
    </row>
    <row r="3467" spans="1:4" x14ac:dyDescent="0.25">
      <c r="A3467" s="135" t="s">
        <v>3376</v>
      </c>
      <c r="B3467" s="135" t="s">
        <v>781</v>
      </c>
      <c r="C3467" s="135" t="s">
        <v>781</v>
      </c>
      <c r="D3467" s="135">
        <v>0</v>
      </c>
    </row>
    <row r="3468" spans="1:4" x14ac:dyDescent="0.25">
      <c r="A3468" s="135" t="s">
        <v>3375</v>
      </c>
      <c r="B3468" s="135" t="s">
        <v>341</v>
      </c>
      <c r="C3468" s="135" t="s">
        <v>781</v>
      </c>
      <c r="D3468" s="135">
        <v>0</v>
      </c>
    </row>
    <row r="3469" spans="1:4" x14ac:dyDescent="0.25">
      <c r="A3469" s="135" t="s">
        <v>3374</v>
      </c>
      <c r="B3469" s="135" t="s">
        <v>781</v>
      </c>
      <c r="C3469" s="135" t="s">
        <v>781</v>
      </c>
      <c r="D3469" s="135">
        <v>0</v>
      </c>
    </row>
    <row r="3470" spans="1:4" x14ac:dyDescent="0.25">
      <c r="A3470" s="135" t="s">
        <v>3373</v>
      </c>
      <c r="B3470" s="135" t="s">
        <v>341</v>
      </c>
      <c r="C3470" s="135" t="s">
        <v>781</v>
      </c>
      <c r="D3470" s="135">
        <v>0</v>
      </c>
    </row>
    <row r="3471" spans="1:4" x14ac:dyDescent="0.25">
      <c r="A3471" s="135" t="s">
        <v>3372</v>
      </c>
      <c r="B3471" s="135" t="s">
        <v>781</v>
      </c>
      <c r="C3471" s="135" t="s">
        <v>781</v>
      </c>
      <c r="D3471" s="135">
        <v>0</v>
      </c>
    </row>
    <row r="3472" spans="1:4" x14ac:dyDescent="0.25">
      <c r="A3472" s="135" t="s">
        <v>3371</v>
      </c>
      <c r="B3472" s="135" t="s">
        <v>781</v>
      </c>
      <c r="C3472" s="135" t="s">
        <v>781</v>
      </c>
      <c r="D3472" s="135">
        <v>0</v>
      </c>
    </row>
    <row r="3473" spans="1:4" x14ac:dyDescent="0.25">
      <c r="A3473" s="135" t="s">
        <v>3370</v>
      </c>
      <c r="B3473" s="135" t="s">
        <v>781</v>
      </c>
      <c r="C3473" s="135" t="s">
        <v>781</v>
      </c>
      <c r="D3473" s="135">
        <v>0</v>
      </c>
    </row>
    <row r="3474" spans="1:4" x14ac:dyDescent="0.25">
      <c r="A3474" s="135" t="s">
        <v>790</v>
      </c>
      <c r="B3474" s="135" t="s">
        <v>341</v>
      </c>
      <c r="C3474" s="135" t="s">
        <v>781</v>
      </c>
      <c r="D3474" s="135">
        <v>0</v>
      </c>
    </row>
    <row r="3475" spans="1:4" x14ac:dyDescent="0.25">
      <c r="A3475" s="135" t="s">
        <v>3369</v>
      </c>
      <c r="B3475" s="135" t="s">
        <v>781</v>
      </c>
      <c r="C3475" s="135" t="s">
        <v>781</v>
      </c>
      <c r="D3475" s="135">
        <v>0</v>
      </c>
    </row>
    <row r="3476" spans="1:4" x14ac:dyDescent="0.25">
      <c r="A3476" s="135" t="s">
        <v>3368</v>
      </c>
      <c r="B3476" s="135" t="s">
        <v>569</v>
      </c>
      <c r="C3476" s="135" t="s">
        <v>781</v>
      </c>
      <c r="D3476" s="135">
        <v>0</v>
      </c>
    </row>
    <row r="3477" spans="1:4" x14ac:dyDescent="0.25">
      <c r="A3477" s="135" t="s">
        <v>3367</v>
      </c>
      <c r="B3477" s="135" t="s">
        <v>569</v>
      </c>
      <c r="C3477" s="135" t="s">
        <v>781</v>
      </c>
      <c r="D3477" s="135">
        <v>0</v>
      </c>
    </row>
    <row r="3478" spans="1:4" x14ac:dyDescent="0.25">
      <c r="A3478" s="135" t="s">
        <v>3366</v>
      </c>
      <c r="B3478" s="135" t="s">
        <v>569</v>
      </c>
      <c r="C3478" s="135" t="s">
        <v>781</v>
      </c>
      <c r="D3478" s="135">
        <v>0</v>
      </c>
    </row>
    <row r="3479" spans="1:4" x14ac:dyDescent="0.25">
      <c r="A3479" s="135" t="s">
        <v>3365</v>
      </c>
      <c r="B3479" s="135" t="s">
        <v>569</v>
      </c>
      <c r="C3479" s="135" t="s">
        <v>781</v>
      </c>
      <c r="D3479" s="135">
        <v>0</v>
      </c>
    </row>
    <row r="3480" spans="1:4" x14ac:dyDescent="0.25">
      <c r="A3480" s="135" t="s">
        <v>3364</v>
      </c>
      <c r="B3480" s="135" t="s">
        <v>569</v>
      </c>
      <c r="C3480" s="135" t="s">
        <v>781</v>
      </c>
      <c r="D3480" s="135">
        <v>0</v>
      </c>
    </row>
    <row r="3481" spans="1:4" x14ac:dyDescent="0.25">
      <c r="A3481" s="135" t="s">
        <v>3363</v>
      </c>
      <c r="B3481" s="135" t="s">
        <v>569</v>
      </c>
      <c r="C3481" s="135" t="s">
        <v>781</v>
      </c>
      <c r="D3481" s="135">
        <v>0</v>
      </c>
    </row>
    <row r="3482" spans="1:4" x14ac:dyDescent="0.25">
      <c r="A3482" s="135" t="s">
        <v>3362</v>
      </c>
      <c r="B3482" s="135" t="s">
        <v>569</v>
      </c>
      <c r="C3482" s="135" t="s">
        <v>781</v>
      </c>
      <c r="D3482" s="135">
        <v>0</v>
      </c>
    </row>
    <row r="3483" spans="1:4" x14ac:dyDescent="0.25">
      <c r="A3483" s="135" t="s">
        <v>3361</v>
      </c>
      <c r="B3483" s="135" t="s">
        <v>569</v>
      </c>
      <c r="C3483" s="135" t="s">
        <v>781</v>
      </c>
      <c r="D3483" s="135">
        <v>0</v>
      </c>
    </row>
    <row r="3484" spans="1:4" x14ac:dyDescent="0.25">
      <c r="A3484" s="135" t="s">
        <v>3360</v>
      </c>
      <c r="B3484" s="135" t="s">
        <v>569</v>
      </c>
      <c r="C3484" s="135" t="s">
        <v>781</v>
      </c>
      <c r="D3484" s="135">
        <v>0</v>
      </c>
    </row>
    <row r="3485" spans="1:4" x14ac:dyDescent="0.25">
      <c r="A3485" s="135" t="s">
        <v>3359</v>
      </c>
      <c r="B3485" s="135" t="s">
        <v>569</v>
      </c>
      <c r="C3485" s="135" t="s">
        <v>781</v>
      </c>
      <c r="D3485" s="135">
        <v>0</v>
      </c>
    </row>
    <row r="3486" spans="1:4" x14ac:dyDescent="0.25">
      <c r="A3486" s="135" t="s">
        <v>1180</v>
      </c>
      <c r="B3486" s="135" t="s">
        <v>569</v>
      </c>
      <c r="C3486" s="135" t="s">
        <v>781</v>
      </c>
      <c r="D3486" s="135">
        <v>0</v>
      </c>
    </row>
    <row r="3487" spans="1:4" x14ac:dyDescent="0.25">
      <c r="A3487" s="135" t="s">
        <v>2984</v>
      </c>
      <c r="B3487" s="135" t="s">
        <v>569</v>
      </c>
      <c r="C3487" s="135" t="s">
        <v>781</v>
      </c>
      <c r="D3487" s="135">
        <v>0</v>
      </c>
    </row>
    <row r="3488" spans="1:4" x14ac:dyDescent="0.25">
      <c r="A3488" s="135" t="s">
        <v>3358</v>
      </c>
      <c r="B3488" s="135" t="s">
        <v>569</v>
      </c>
      <c r="C3488" s="135" t="s">
        <v>781</v>
      </c>
      <c r="D3488" s="135">
        <v>0</v>
      </c>
    </row>
    <row r="3489" spans="1:4" x14ac:dyDescent="0.25">
      <c r="A3489" s="135" t="s">
        <v>1925</v>
      </c>
      <c r="B3489" s="135" t="s">
        <v>569</v>
      </c>
      <c r="C3489" s="135" t="s">
        <v>781</v>
      </c>
      <c r="D3489" s="135">
        <v>0</v>
      </c>
    </row>
    <row r="3490" spans="1:4" x14ac:dyDescent="0.25">
      <c r="A3490" s="135" t="s">
        <v>3357</v>
      </c>
      <c r="B3490" s="135" t="s">
        <v>569</v>
      </c>
      <c r="C3490" s="135" t="s">
        <v>781</v>
      </c>
      <c r="D3490" s="135">
        <v>0</v>
      </c>
    </row>
    <row r="3491" spans="1:4" x14ac:dyDescent="0.25">
      <c r="A3491" s="135" t="s">
        <v>3356</v>
      </c>
      <c r="B3491" s="135" t="s">
        <v>569</v>
      </c>
      <c r="C3491" s="135" t="s">
        <v>781</v>
      </c>
      <c r="D3491" s="135">
        <v>0</v>
      </c>
    </row>
    <row r="3492" spans="1:4" x14ac:dyDescent="0.25">
      <c r="A3492" s="135" t="s">
        <v>3355</v>
      </c>
      <c r="B3492" s="135" t="s">
        <v>569</v>
      </c>
      <c r="C3492" s="135" t="s">
        <v>781</v>
      </c>
      <c r="D3492" s="135">
        <v>0</v>
      </c>
    </row>
    <row r="3493" spans="1:4" x14ac:dyDescent="0.25">
      <c r="A3493" s="135" t="s">
        <v>3354</v>
      </c>
      <c r="B3493" s="135" t="s">
        <v>569</v>
      </c>
      <c r="C3493" s="135" t="s">
        <v>781</v>
      </c>
      <c r="D3493" s="135">
        <v>0</v>
      </c>
    </row>
    <row r="3494" spans="1:4" x14ac:dyDescent="0.25">
      <c r="A3494" s="135" t="s">
        <v>3353</v>
      </c>
      <c r="B3494" s="135" t="s">
        <v>569</v>
      </c>
      <c r="C3494" s="135" t="s">
        <v>781</v>
      </c>
      <c r="D3494" s="135">
        <v>0</v>
      </c>
    </row>
    <row r="3495" spans="1:4" x14ac:dyDescent="0.25">
      <c r="A3495" s="135" t="s">
        <v>3352</v>
      </c>
      <c r="B3495" s="135" t="s">
        <v>569</v>
      </c>
      <c r="C3495" s="135" t="s">
        <v>781</v>
      </c>
      <c r="D3495" s="135">
        <v>0</v>
      </c>
    </row>
    <row r="3496" spans="1:4" x14ac:dyDescent="0.25">
      <c r="A3496" s="135" t="s">
        <v>3351</v>
      </c>
      <c r="B3496" s="135" t="s">
        <v>569</v>
      </c>
      <c r="C3496" s="135" t="s">
        <v>781</v>
      </c>
      <c r="D3496" s="135">
        <v>0</v>
      </c>
    </row>
    <row r="3497" spans="1:4" x14ac:dyDescent="0.25">
      <c r="A3497" s="135" t="s">
        <v>3350</v>
      </c>
      <c r="B3497" s="135" t="s">
        <v>738</v>
      </c>
      <c r="C3497" s="135" t="s">
        <v>781</v>
      </c>
      <c r="D3497" s="135">
        <v>0</v>
      </c>
    </row>
    <row r="3498" spans="1:4" x14ac:dyDescent="0.25">
      <c r="A3498" s="135" t="s">
        <v>3349</v>
      </c>
      <c r="B3498" s="135" t="s">
        <v>569</v>
      </c>
      <c r="C3498" s="135" t="s">
        <v>781</v>
      </c>
      <c r="D3498" s="135">
        <v>0</v>
      </c>
    </row>
    <row r="3499" spans="1:4" x14ac:dyDescent="0.25">
      <c r="A3499" s="135" t="s">
        <v>3348</v>
      </c>
      <c r="B3499" s="135" t="s">
        <v>569</v>
      </c>
      <c r="C3499" s="135" t="s">
        <v>781</v>
      </c>
      <c r="D3499" s="135">
        <v>0</v>
      </c>
    </row>
    <row r="3500" spans="1:4" x14ac:dyDescent="0.25">
      <c r="A3500" s="135" t="s">
        <v>3347</v>
      </c>
      <c r="B3500" s="135" t="s">
        <v>569</v>
      </c>
      <c r="C3500" s="135" t="s">
        <v>781</v>
      </c>
      <c r="D3500" s="135">
        <v>0</v>
      </c>
    </row>
    <row r="3501" spans="1:4" x14ac:dyDescent="0.25">
      <c r="A3501" s="135" t="s">
        <v>3346</v>
      </c>
      <c r="B3501" s="135" t="s">
        <v>569</v>
      </c>
      <c r="C3501" s="135" t="s">
        <v>781</v>
      </c>
      <c r="D3501" s="135">
        <v>0</v>
      </c>
    </row>
    <row r="3502" spans="1:4" x14ac:dyDescent="0.25">
      <c r="A3502" s="135" t="s">
        <v>3345</v>
      </c>
      <c r="B3502" s="135" t="s">
        <v>569</v>
      </c>
      <c r="C3502" s="135" t="s">
        <v>781</v>
      </c>
      <c r="D3502" s="135">
        <v>0</v>
      </c>
    </row>
    <row r="3503" spans="1:4" x14ac:dyDescent="0.25">
      <c r="A3503" s="135" t="s">
        <v>3344</v>
      </c>
      <c r="B3503" s="135" t="s">
        <v>569</v>
      </c>
      <c r="C3503" s="135" t="s">
        <v>781</v>
      </c>
      <c r="D3503" s="135">
        <v>0</v>
      </c>
    </row>
    <row r="3504" spans="1:4" x14ac:dyDescent="0.25">
      <c r="A3504" s="135" t="s">
        <v>3343</v>
      </c>
      <c r="B3504" s="135" t="s">
        <v>569</v>
      </c>
      <c r="C3504" s="135" t="s">
        <v>781</v>
      </c>
      <c r="D3504" s="135">
        <v>0</v>
      </c>
    </row>
    <row r="3505" spans="1:4" x14ac:dyDescent="0.25">
      <c r="A3505" s="135" t="s">
        <v>3342</v>
      </c>
      <c r="B3505" s="135" t="s">
        <v>569</v>
      </c>
      <c r="C3505" s="135" t="s">
        <v>781</v>
      </c>
      <c r="D3505" s="135">
        <v>0</v>
      </c>
    </row>
    <row r="3506" spans="1:4" x14ac:dyDescent="0.25">
      <c r="A3506" s="135" t="s">
        <v>3341</v>
      </c>
      <c r="B3506" s="135" t="s">
        <v>569</v>
      </c>
      <c r="C3506" s="135" t="s">
        <v>576</v>
      </c>
      <c r="D3506" s="135">
        <v>0</v>
      </c>
    </row>
    <row r="3507" spans="1:4" x14ac:dyDescent="0.25">
      <c r="A3507" s="135" t="s">
        <v>3340</v>
      </c>
      <c r="B3507" s="135" t="s">
        <v>569</v>
      </c>
      <c r="C3507" s="135" t="s">
        <v>781</v>
      </c>
      <c r="D3507" s="135">
        <v>0</v>
      </c>
    </row>
    <row r="3508" spans="1:4" x14ac:dyDescent="0.25">
      <c r="A3508" s="135" t="s">
        <v>3339</v>
      </c>
      <c r="B3508" s="135" t="s">
        <v>569</v>
      </c>
      <c r="C3508" s="135" t="s">
        <v>781</v>
      </c>
      <c r="D3508" s="135">
        <v>0</v>
      </c>
    </row>
    <row r="3509" spans="1:4" x14ac:dyDescent="0.25">
      <c r="A3509" s="135" t="s">
        <v>3338</v>
      </c>
      <c r="B3509" s="135" t="s">
        <v>569</v>
      </c>
      <c r="C3509" s="135" t="s">
        <v>781</v>
      </c>
      <c r="D3509" s="135">
        <v>0</v>
      </c>
    </row>
    <row r="3510" spans="1:4" x14ac:dyDescent="0.25">
      <c r="A3510" s="135" t="s">
        <v>3337</v>
      </c>
      <c r="B3510" s="135" t="s">
        <v>569</v>
      </c>
      <c r="C3510" s="135" t="s">
        <v>781</v>
      </c>
      <c r="D3510" s="135">
        <v>0</v>
      </c>
    </row>
    <row r="3511" spans="1:4" x14ac:dyDescent="0.25">
      <c r="A3511" s="135" t="s">
        <v>3336</v>
      </c>
      <c r="B3511" s="135" t="s">
        <v>569</v>
      </c>
      <c r="C3511" s="135" t="s">
        <v>781</v>
      </c>
      <c r="D3511" s="135">
        <v>0</v>
      </c>
    </row>
    <row r="3512" spans="1:4" x14ac:dyDescent="0.25">
      <c r="A3512" s="135" t="s">
        <v>3335</v>
      </c>
      <c r="B3512" s="135" t="s">
        <v>569</v>
      </c>
      <c r="C3512" s="135" t="s">
        <v>781</v>
      </c>
      <c r="D3512" s="135">
        <v>0</v>
      </c>
    </row>
    <row r="3513" spans="1:4" x14ac:dyDescent="0.25">
      <c r="A3513" s="135" t="s">
        <v>1100</v>
      </c>
      <c r="B3513" s="135" t="s">
        <v>569</v>
      </c>
      <c r="C3513" s="135" t="s">
        <v>781</v>
      </c>
      <c r="D3513" s="135">
        <v>0</v>
      </c>
    </row>
    <row r="3514" spans="1:4" x14ac:dyDescent="0.25">
      <c r="A3514" s="135" t="s">
        <v>3334</v>
      </c>
      <c r="B3514" s="135" t="s">
        <v>569</v>
      </c>
      <c r="C3514" s="135" t="s">
        <v>781</v>
      </c>
      <c r="D3514" s="135">
        <v>0</v>
      </c>
    </row>
    <row r="3515" spans="1:4" x14ac:dyDescent="0.25">
      <c r="A3515" s="135" t="s">
        <v>3333</v>
      </c>
      <c r="B3515" s="135" t="s">
        <v>569</v>
      </c>
      <c r="C3515" s="135" t="s">
        <v>781</v>
      </c>
      <c r="D3515" s="135">
        <v>0</v>
      </c>
    </row>
    <row r="3516" spans="1:4" x14ac:dyDescent="0.25">
      <c r="A3516" s="135" t="s">
        <v>3332</v>
      </c>
      <c r="B3516" s="135" t="s">
        <v>569</v>
      </c>
      <c r="C3516" s="135" t="s">
        <v>781</v>
      </c>
      <c r="D3516" s="135">
        <v>0</v>
      </c>
    </row>
    <row r="3517" spans="1:4" x14ac:dyDescent="0.25">
      <c r="A3517" s="135" t="s">
        <v>3331</v>
      </c>
      <c r="B3517" s="135" t="s">
        <v>569</v>
      </c>
      <c r="C3517" s="135" t="s">
        <v>781</v>
      </c>
      <c r="D3517" s="135">
        <v>0</v>
      </c>
    </row>
    <row r="3518" spans="1:4" x14ac:dyDescent="0.25">
      <c r="A3518" s="135" t="s">
        <v>3330</v>
      </c>
      <c r="B3518" s="135" t="s">
        <v>569</v>
      </c>
      <c r="C3518" s="135" t="s">
        <v>781</v>
      </c>
      <c r="D3518" s="135">
        <v>0</v>
      </c>
    </row>
    <row r="3519" spans="1:4" x14ac:dyDescent="0.25">
      <c r="A3519" s="135" t="s">
        <v>3329</v>
      </c>
      <c r="B3519" s="135" t="s">
        <v>569</v>
      </c>
      <c r="C3519" s="135" t="s">
        <v>781</v>
      </c>
      <c r="D3519" s="135">
        <v>0</v>
      </c>
    </row>
    <row r="3520" spans="1:4" x14ac:dyDescent="0.25">
      <c r="A3520" s="135" t="s">
        <v>3328</v>
      </c>
      <c r="B3520" s="135" t="s">
        <v>569</v>
      </c>
      <c r="C3520" s="135" t="s">
        <v>781</v>
      </c>
      <c r="D3520" s="135">
        <v>0</v>
      </c>
    </row>
    <row r="3521" spans="1:4" x14ac:dyDescent="0.25">
      <c r="A3521" s="135" t="s">
        <v>1784</v>
      </c>
      <c r="B3521" s="135" t="s">
        <v>569</v>
      </c>
      <c r="C3521" s="135" t="s">
        <v>781</v>
      </c>
      <c r="D3521" s="135">
        <v>0</v>
      </c>
    </row>
    <row r="3522" spans="1:4" x14ac:dyDescent="0.25">
      <c r="A3522" s="135" t="s">
        <v>3327</v>
      </c>
      <c r="B3522" s="135" t="s">
        <v>569</v>
      </c>
      <c r="C3522" s="135" t="s">
        <v>781</v>
      </c>
      <c r="D3522" s="135">
        <v>0</v>
      </c>
    </row>
    <row r="3523" spans="1:4" x14ac:dyDescent="0.25">
      <c r="A3523" s="135" t="s">
        <v>3326</v>
      </c>
      <c r="B3523" s="135" t="s">
        <v>569</v>
      </c>
      <c r="C3523" s="135" t="s">
        <v>781</v>
      </c>
      <c r="D3523" s="135">
        <v>0</v>
      </c>
    </row>
    <row r="3524" spans="1:4" x14ac:dyDescent="0.25">
      <c r="A3524" s="135" t="s">
        <v>1498</v>
      </c>
      <c r="B3524" s="135" t="s">
        <v>569</v>
      </c>
      <c r="C3524" s="135" t="s">
        <v>781</v>
      </c>
      <c r="D3524" s="135">
        <v>0</v>
      </c>
    </row>
    <row r="3525" spans="1:4" x14ac:dyDescent="0.25">
      <c r="A3525" s="135" t="s">
        <v>3325</v>
      </c>
      <c r="B3525" s="135" t="s">
        <v>569</v>
      </c>
      <c r="C3525" s="135" t="s">
        <v>781</v>
      </c>
      <c r="D3525" s="135">
        <v>0</v>
      </c>
    </row>
    <row r="3526" spans="1:4" x14ac:dyDescent="0.25">
      <c r="A3526" s="135" t="s">
        <v>3211</v>
      </c>
      <c r="B3526" s="135" t="s">
        <v>569</v>
      </c>
      <c r="C3526" s="135" t="s">
        <v>781</v>
      </c>
      <c r="D3526" s="135">
        <v>0</v>
      </c>
    </row>
    <row r="3527" spans="1:4" x14ac:dyDescent="0.25">
      <c r="A3527" s="135" t="s">
        <v>3324</v>
      </c>
      <c r="B3527" s="135" t="s">
        <v>569</v>
      </c>
      <c r="C3527" s="135" t="s">
        <v>781</v>
      </c>
      <c r="D3527" s="135">
        <v>0</v>
      </c>
    </row>
    <row r="3528" spans="1:4" x14ac:dyDescent="0.25">
      <c r="A3528" s="135" t="s">
        <v>3323</v>
      </c>
      <c r="B3528" s="135" t="s">
        <v>569</v>
      </c>
      <c r="C3528" s="135" t="s">
        <v>781</v>
      </c>
      <c r="D3528" s="135">
        <v>0</v>
      </c>
    </row>
    <row r="3529" spans="1:4" x14ac:dyDescent="0.25">
      <c r="A3529" s="135" t="s">
        <v>3322</v>
      </c>
      <c r="B3529" s="135" t="s">
        <v>569</v>
      </c>
      <c r="C3529" s="135" t="s">
        <v>781</v>
      </c>
      <c r="D3529" s="135">
        <v>0</v>
      </c>
    </row>
    <row r="3530" spans="1:4" x14ac:dyDescent="0.25">
      <c r="A3530" s="135" t="s">
        <v>3321</v>
      </c>
      <c r="B3530" s="135" t="s">
        <v>569</v>
      </c>
      <c r="C3530" s="135" t="s">
        <v>781</v>
      </c>
      <c r="D3530" s="135">
        <v>0</v>
      </c>
    </row>
    <row r="3531" spans="1:4" x14ac:dyDescent="0.25">
      <c r="A3531" s="135" t="s">
        <v>3320</v>
      </c>
      <c r="B3531" s="135" t="s">
        <v>569</v>
      </c>
      <c r="C3531" s="135" t="s">
        <v>781</v>
      </c>
      <c r="D3531" s="135">
        <v>0</v>
      </c>
    </row>
    <row r="3532" spans="1:4" x14ac:dyDescent="0.25">
      <c r="A3532" s="135" t="s">
        <v>3319</v>
      </c>
      <c r="B3532" s="135" t="s">
        <v>569</v>
      </c>
      <c r="C3532" s="135" t="s">
        <v>781</v>
      </c>
      <c r="D3532" s="135">
        <v>0</v>
      </c>
    </row>
    <row r="3533" spans="1:4" x14ac:dyDescent="0.25">
      <c r="A3533" s="135" t="s">
        <v>3318</v>
      </c>
      <c r="B3533" s="135" t="s">
        <v>569</v>
      </c>
      <c r="C3533" s="135" t="s">
        <v>781</v>
      </c>
      <c r="D3533" s="135">
        <v>0</v>
      </c>
    </row>
    <row r="3534" spans="1:4" x14ac:dyDescent="0.25">
      <c r="A3534" s="135" t="s">
        <v>3317</v>
      </c>
      <c r="B3534" s="135" t="s">
        <v>569</v>
      </c>
      <c r="C3534" s="135" t="s">
        <v>781</v>
      </c>
      <c r="D3534" s="135">
        <v>0</v>
      </c>
    </row>
    <row r="3535" spans="1:4" x14ac:dyDescent="0.25">
      <c r="A3535" s="135" t="s">
        <v>3316</v>
      </c>
      <c r="B3535" s="135" t="s">
        <v>569</v>
      </c>
      <c r="C3535" s="135" t="s">
        <v>781</v>
      </c>
      <c r="D3535" s="135">
        <v>0</v>
      </c>
    </row>
    <row r="3536" spans="1:4" x14ac:dyDescent="0.25">
      <c r="A3536" s="135" t="s">
        <v>3315</v>
      </c>
      <c r="B3536" s="135" t="s">
        <v>569</v>
      </c>
      <c r="C3536" s="135" t="s">
        <v>781</v>
      </c>
      <c r="D3536" s="135">
        <v>0</v>
      </c>
    </row>
    <row r="3537" spans="1:4" x14ac:dyDescent="0.25">
      <c r="A3537" s="135" t="s">
        <v>3314</v>
      </c>
      <c r="B3537" s="135" t="s">
        <v>569</v>
      </c>
      <c r="C3537" s="135" t="s">
        <v>781</v>
      </c>
      <c r="D3537" s="135">
        <v>0</v>
      </c>
    </row>
    <row r="3538" spans="1:4" x14ac:dyDescent="0.25">
      <c r="A3538" s="135" t="s">
        <v>790</v>
      </c>
      <c r="B3538" s="135" t="s">
        <v>569</v>
      </c>
      <c r="C3538" s="135" t="s">
        <v>781</v>
      </c>
      <c r="D3538" s="135">
        <v>0</v>
      </c>
    </row>
    <row r="3539" spans="1:4" x14ac:dyDescent="0.25">
      <c r="A3539" s="135" t="s">
        <v>3313</v>
      </c>
      <c r="B3539" s="135" t="s">
        <v>569</v>
      </c>
      <c r="C3539" s="135" t="s">
        <v>781</v>
      </c>
      <c r="D3539" s="135">
        <v>0</v>
      </c>
    </row>
    <row r="3540" spans="1:4" x14ac:dyDescent="0.25">
      <c r="A3540" s="135" t="s">
        <v>3312</v>
      </c>
      <c r="B3540" s="135" t="s">
        <v>569</v>
      </c>
      <c r="C3540" s="135" t="s">
        <v>781</v>
      </c>
      <c r="D3540" s="135">
        <v>0</v>
      </c>
    </row>
    <row r="3541" spans="1:4" x14ac:dyDescent="0.25">
      <c r="A3541" s="135" t="s">
        <v>3311</v>
      </c>
      <c r="B3541" s="135" t="s">
        <v>569</v>
      </c>
      <c r="C3541" s="135" t="s">
        <v>781</v>
      </c>
      <c r="D3541" s="135">
        <v>0</v>
      </c>
    </row>
    <row r="3542" spans="1:4" x14ac:dyDescent="0.25">
      <c r="A3542" s="135" t="s">
        <v>3310</v>
      </c>
      <c r="B3542" s="135" t="s">
        <v>569</v>
      </c>
      <c r="C3542" s="135" t="s">
        <v>781</v>
      </c>
      <c r="D3542" s="135">
        <v>0</v>
      </c>
    </row>
    <row r="3543" spans="1:4" x14ac:dyDescent="0.25">
      <c r="A3543" s="135" t="s">
        <v>3309</v>
      </c>
      <c r="B3543" s="135" t="s">
        <v>569</v>
      </c>
      <c r="C3543" s="135" t="s">
        <v>781</v>
      </c>
      <c r="D3543" s="135">
        <v>0</v>
      </c>
    </row>
    <row r="3544" spans="1:4" x14ac:dyDescent="0.25">
      <c r="A3544" s="135" t="s">
        <v>1909</v>
      </c>
      <c r="B3544" s="135" t="s">
        <v>569</v>
      </c>
      <c r="C3544" s="135" t="s">
        <v>781</v>
      </c>
      <c r="D3544" s="135">
        <v>0</v>
      </c>
    </row>
    <row r="3545" spans="1:4" x14ac:dyDescent="0.25">
      <c r="A3545" s="135" t="s">
        <v>3308</v>
      </c>
      <c r="B3545" s="135" t="s">
        <v>569</v>
      </c>
      <c r="C3545" s="135" t="s">
        <v>781</v>
      </c>
      <c r="D3545" s="135">
        <v>0</v>
      </c>
    </row>
    <row r="3546" spans="1:4" x14ac:dyDescent="0.25">
      <c r="A3546" s="135" t="s">
        <v>3307</v>
      </c>
      <c r="B3546" s="135" t="s">
        <v>569</v>
      </c>
      <c r="C3546" s="135" t="s">
        <v>781</v>
      </c>
      <c r="D3546" s="135">
        <v>0</v>
      </c>
    </row>
    <row r="3547" spans="1:4" x14ac:dyDescent="0.25">
      <c r="A3547" s="135" t="s">
        <v>3306</v>
      </c>
      <c r="B3547" s="135" t="s">
        <v>569</v>
      </c>
      <c r="C3547" s="135" t="s">
        <v>781</v>
      </c>
      <c r="D3547" s="135">
        <v>0</v>
      </c>
    </row>
    <row r="3548" spans="1:4" x14ac:dyDescent="0.25">
      <c r="A3548" s="135" t="s">
        <v>3305</v>
      </c>
      <c r="B3548" s="135" t="s">
        <v>569</v>
      </c>
      <c r="C3548" s="135" t="s">
        <v>781</v>
      </c>
      <c r="D3548" s="135">
        <v>0</v>
      </c>
    </row>
    <row r="3549" spans="1:4" x14ac:dyDescent="0.25">
      <c r="A3549" s="135" t="s">
        <v>3304</v>
      </c>
      <c r="B3549" s="135" t="s">
        <v>569</v>
      </c>
      <c r="C3549" s="135" t="s">
        <v>781</v>
      </c>
      <c r="D3549" s="135">
        <v>0</v>
      </c>
    </row>
    <row r="3550" spans="1:4" x14ac:dyDescent="0.25">
      <c r="A3550" s="135" t="s">
        <v>3125</v>
      </c>
      <c r="B3550" s="135" t="s">
        <v>738</v>
      </c>
      <c r="C3550" s="135" t="s">
        <v>781</v>
      </c>
      <c r="D3550" s="135">
        <v>0</v>
      </c>
    </row>
    <row r="3551" spans="1:4" x14ac:dyDescent="0.25">
      <c r="A3551" s="135" t="s">
        <v>3117</v>
      </c>
      <c r="B3551" s="135" t="s">
        <v>738</v>
      </c>
      <c r="C3551" s="135" t="s">
        <v>781</v>
      </c>
      <c r="D3551" s="135">
        <v>0</v>
      </c>
    </row>
    <row r="3552" spans="1:4" x14ac:dyDescent="0.25">
      <c r="A3552" s="135" t="s">
        <v>3303</v>
      </c>
      <c r="B3552" s="135" t="s">
        <v>738</v>
      </c>
      <c r="C3552" s="135" t="s">
        <v>781</v>
      </c>
      <c r="D3552" s="135">
        <v>0</v>
      </c>
    </row>
    <row r="3553" spans="1:4" x14ac:dyDescent="0.25">
      <c r="A3553" s="135" t="s">
        <v>3302</v>
      </c>
      <c r="B3553" s="135" t="s">
        <v>738</v>
      </c>
      <c r="C3553" s="135" t="s">
        <v>781</v>
      </c>
      <c r="D3553" s="135">
        <v>0</v>
      </c>
    </row>
    <row r="3554" spans="1:4" x14ac:dyDescent="0.25">
      <c r="A3554" s="135" t="s">
        <v>3301</v>
      </c>
      <c r="B3554" s="135" t="s">
        <v>738</v>
      </c>
      <c r="C3554" s="135" t="s">
        <v>781</v>
      </c>
      <c r="D3554" s="135">
        <v>0</v>
      </c>
    </row>
    <row r="3555" spans="1:4" x14ac:dyDescent="0.25">
      <c r="A3555" s="135" t="s">
        <v>3300</v>
      </c>
      <c r="B3555" s="135" t="s">
        <v>738</v>
      </c>
      <c r="C3555" s="135" t="s">
        <v>781</v>
      </c>
      <c r="D3555" s="135">
        <v>0</v>
      </c>
    </row>
    <row r="3556" spans="1:4" x14ac:dyDescent="0.25">
      <c r="A3556" s="135" t="s">
        <v>3299</v>
      </c>
      <c r="B3556" s="135" t="s">
        <v>738</v>
      </c>
      <c r="C3556" s="135" t="s">
        <v>781</v>
      </c>
      <c r="D3556" s="135">
        <v>0</v>
      </c>
    </row>
    <row r="3557" spans="1:4" x14ac:dyDescent="0.25">
      <c r="A3557" s="135" t="s">
        <v>3298</v>
      </c>
      <c r="B3557" s="135" t="s">
        <v>569</v>
      </c>
      <c r="C3557" s="135" t="s">
        <v>781</v>
      </c>
      <c r="D3557" s="135">
        <v>0</v>
      </c>
    </row>
    <row r="3558" spans="1:4" x14ac:dyDescent="0.25">
      <c r="A3558" s="135" t="s">
        <v>1692</v>
      </c>
      <c r="B3558" s="135" t="s">
        <v>569</v>
      </c>
      <c r="C3558" s="135" t="s">
        <v>781</v>
      </c>
      <c r="D3558" s="135">
        <v>0</v>
      </c>
    </row>
    <row r="3559" spans="1:4" x14ac:dyDescent="0.25">
      <c r="A3559" s="135" t="s">
        <v>3282</v>
      </c>
      <c r="B3559" s="135" t="s">
        <v>569</v>
      </c>
      <c r="C3559" s="135" t="s">
        <v>781</v>
      </c>
      <c r="D3559" s="135">
        <v>0</v>
      </c>
    </row>
    <row r="3560" spans="1:4" x14ac:dyDescent="0.25">
      <c r="A3560" s="135" t="s">
        <v>3297</v>
      </c>
      <c r="B3560" s="135" t="s">
        <v>569</v>
      </c>
      <c r="C3560" s="135" t="s">
        <v>781</v>
      </c>
      <c r="D3560" s="135">
        <v>0</v>
      </c>
    </row>
    <row r="3561" spans="1:4" x14ac:dyDescent="0.25">
      <c r="A3561" s="135" t="s">
        <v>3276</v>
      </c>
      <c r="B3561" s="135" t="s">
        <v>569</v>
      </c>
      <c r="C3561" s="135" t="s">
        <v>781</v>
      </c>
      <c r="D3561" s="135">
        <v>0</v>
      </c>
    </row>
    <row r="3562" spans="1:4" x14ac:dyDescent="0.25">
      <c r="A3562" s="135" t="s">
        <v>3296</v>
      </c>
      <c r="B3562" s="135" t="s">
        <v>569</v>
      </c>
      <c r="C3562" s="135" t="s">
        <v>781</v>
      </c>
      <c r="D3562" s="135">
        <v>0</v>
      </c>
    </row>
    <row r="3563" spans="1:4" x14ac:dyDescent="0.25">
      <c r="A3563" s="135" t="s">
        <v>3295</v>
      </c>
      <c r="B3563" s="135" t="s">
        <v>569</v>
      </c>
      <c r="C3563" s="135" t="s">
        <v>781</v>
      </c>
      <c r="D3563" s="135">
        <v>0</v>
      </c>
    </row>
    <row r="3564" spans="1:4" x14ac:dyDescent="0.25">
      <c r="A3564" s="135" t="s">
        <v>1427</v>
      </c>
      <c r="B3564" s="135" t="s">
        <v>569</v>
      </c>
      <c r="C3564" s="135" t="s">
        <v>781</v>
      </c>
      <c r="D3564" s="135">
        <v>0</v>
      </c>
    </row>
    <row r="3565" spans="1:4" x14ac:dyDescent="0.25">
      <c r="A3565" s="135" t="s">
        <v>3294</v>
      </c>
      <c r="B3565" s="135" t="s">
        <v>569</v>
      </c>
      <c r="C3565" s="135" t="s">
        <v>781</v>
      </c>
      <c r="D3565" s="135">
        <v>0</v>
      </c>
    </row>
    <row r="3566" spans="1:4" x14ac:dyDescent="0.25">
      <c r="A3566" s="135" t="s">
        <v>3293</v>
      </c>
      <c r="B3566" s="135" t="s">
        <v>569</v>
      </c>
      <c r="C3566" s="135" t="s">
        <v>781</v>
      </c>
      <c r="D3566" s="135">
        <v>0</v>
      </c>
    </row>
    <row r="3567" spans="1:4" x14ac:dyDescent="0.25">
      <c r="A3567" s="135" t="s">
        <v>3292</v>
      </c>
      <c r="B3567" s="135" t="s">
        <v>569</v>
      </c>
      <c r="C3567" s="135" t="s">
        <v>781</v>
      </c>
      <c r="D3567" s="135">
        <v>0</v>
      </c>
    </row>
    <row r="3568" spans="1:4" x14ac:dyDescent="0.25">
      <c r="A3568" s="135" t="s">
        <v>3236</v>
      </c>
      <c r="B3568" s="135" t="s">
        <v>569</v>
      </c>
      <c r="C3568" s="135" t="s">
        <v>781</v>
      </c>
      <c r="D3568" s="135">
        <v>0</v>
      </c>
    </row>
    <row r="3569" spans="1:4" x14ac:dyDescent="0.25">
      <c r="A3569" s="135" t="s">
        <v>2784</v>
      </c>
      <c r="B3569" s="135" t="s">
        <v>569</v>
      </c>
      <c r="C3569" s="135" t="s">
        <v>781</v>
      </c>
      <c r="D3569" s="135">
        <v>0</v>
      </c>
    </row>
    <row r="3570" spans="1:4" x14ac:dyDescent="0.25">
      <c r="A3570" s="135" t="s">
        <v>3291</v>
      </c>
      <c r="B3570" s="135" t="s">
        <v>569</v>
      </c>
      <c r="C3570" s="135" t="s">
        <v>781</v>
      </c>
      <c r="D3570" s="135">
        <v>0</v>
      </c>
    </row>
    <row r="3571" spans="1:4" x14ac:dyDescent="0.25">
      <c r="A3571" s="135" t="s">
        <v>3290</v>
      </c>
      <c r="B3571" s="135" t="s">
        <v>569</v>
      </c>
      <c r="C3571" s="135" t="s">
        <v>781</v>
      </c>
      <c r="D3571" s="135">
        <v>0</v>
      </c>
    </row>
    <row r="3572" spans="1:4" x14ac:dyDescent="0.25">
      <c r="A3572" s="135" t="s">
        <v>3289</v>
      </c>
      <c r="B3572" s="135" t="s">
        <v>569</v>
      </c>
      <c r="C3572" s="135" t="s">
        <v>781</v>
      </c>
      <c r="D3572" s="135">
        <v>0</v>
      </c>
    </row>
    <row r="3573" spans="1:4" x14ac:dyDescent="0.25">
      <c r="A3573" s="135" t="s">
        <v>3288</v>
      </c>
      <c r="B3573" s="135" t="s">
        <v>569</v>
      </c>
      <c r="C3573" s="135" t="s">
        <v>781</v>
      </c>
      <c r="D3573" s="135">
        <v>0</v>
      </c>
    </row>
    <row r="3574" spans="1:4" x14ac:dyDescent="0.25">
      <c r="A3574" s="135" t="s">
        <v>3287</v>
      </c>
      <c r="B3574" s="135" t="s">
        <v>569</v>
      </c>
      <c r="C3574" s="135" t="s">
        <v>781</v>
      </c>
      <c r="D3574" s="135">
        <v>0</v>
      </c>
    </row>
    <row r="3575" spans="1:4" x14ac:dyDescent="0.25">
      <c r="A3575" s="135" t="s">
        <v>3286</v>
      </c>
      <c r="B3575" s="135" t="s">
        <v>569</v>
      </c>
      <c r="C3575" s="135" t="s">
        <v>781</v>
      </c>
      <c r="D3575" s="135">
        <v>0</v>
      </c>
    </row>
    <row r="3576" spans="1:4" x14ac:dyDescent="0.25">
      <c r="A3576" s="135" t="s">
        <v>2952</v>
      </c>
      <c r="B3576" s="135" t="s">
        <v>569</v>
      </c>
      <c r="C3576" s="135" t="s">
        <v>781</v>
      </c>
      <c r="D3576" s="135">
        <v>0</v>
      </c>
    </row>
    <row r="3577" spans="1:4" x14ac:dyDescent="0.25">
      <c r="A3577" s="135" t="s">
        <v>3285</v>
      </c>
      <c r="B3577" s="135" t="s">
        <v>569</v>
      </c>
      <c r="C3577" s="135" t="s">
        <v>781</v>
      </c>
      <c r="D3577" s="135">
        <v>0</v>
      </c>
    </row>
    <row r="3578" spans="1:4" x14ac:dyDescent="0.25">
      <c r="A3578" s="135" t="s">
        <v>3284</v>
      </c>
      <c r="B3578" s="135" t="s">
        <v>569</v>
      </c>
      <c r="C3578" s="135" t="s">
        <v>781</v>
      </c>
      <c r="D3578" s="135">
        <v>0</v>
      </c>
    </row>
    <row r="3579" spans="1:4" x14ac:dyDescent="0.25">
      <c r="A3579" s="135" t="s">
        <v>3283</v>
      </c>
      <c r="B3579" s="135" t="s">
        <v>569</v>
      </c>
      <c r="C3579" s="135" t="s">
        <v>781</v>
      </c>
      <c r="D3579" s="135">
        <v>0</v>
      </c>
    </row>
    <row r="3580" spans="1:4" x14ac:dyDescent="0.25">
      <c r="A3580" s="135" t="s">
        <v>3282</v>
      </c>
      <c r="B3580" s="135" t="s">
        <v>569</v>
      </c>
      <c r="C3580" s="135" t="s">
        <v>781</v>
      </c>
      <c r="D3580" s="135">
        <v>0</v>
      </c>
    </row>
    <row r="3581" spans="1:4" x14ac:dyDescent="0.25">
      <c r="A3581" s="135" t="s">
        <v>3281</v>
      </c>
      <c r="B3581" s="135" t="s">
        <v>569</v>
      </c>
      <c r="C3581" s="135" t="s">
        <v>781</v>
      </c>
      <c r="D3581" s="135">
        <v>0</v>
      </c>
    </row>
    <row r="3582" spans="1:4" x14ac:dyDescent="0.25">
      <c r="A3582" s="135" t="s">
        <v>3280</v>
      </c>
      <c r="B3582" s="135" t="s">
        <v>569</v>
      </c>
      <c r="C3582" s="135" t="s">
        <v>781</v>
      </c>
      <c r="D3582" s="135">
        <v>0</v>
      </c>
    </row>
    <row r="3583" spans="1:4" x14ac:dyDescent="0.25">
      <c r="A3583" s="135" t="s">
        <v>3279</v>
      </c>
      <c r="B3583" s="135" t="s">
        <v>569</v>
      </c>
      <c r="C3583" s="135" t="s">
        <v>781</v>
      </c>
      <c r="D3583" s="135">
        <v>0</v>
      </c>
    </row>
    <row r="3584" spans="1:4" x14ac:dyDescent="0.25">
      <c r="A3584" s="135" t="s">
        <v>3278</v>
      </c>
      <c r="B3584" s="135" t="s">
        <v>569</v>
      </c>
      <c r="C3584" s="135" t="s">
        <v>781</v>
      </c>
      <c r="D3584" s="135">
        <v>0</v>
      </c>
    </row>
    <row r="3585" spans="1:4" x14ac:dyDescent="0.25">
      <c r="A3585" s="135" t="s">
        <v>3277</v>
      </c>
      <c r="B3585" s="135" t="s">
        <v>569</v>
      </c>
      <c r="C3585" s="135" t="s">
        <v>781</v>
      </c>
      <c r="D3585" s="135">
        <v>0</v>
      </c>
    </row>
    <row r="3586" spans="1:4" x14ac:dyDescent="0.25">
      <c r="A3586" s="135" t="s">
        <v>3276</v>
      </c>
      <c r="B3586" s="135" t="s">
        <v>569</v>
      </c>
      <c r="C3586" s="135" t="s">
        <v>781</v>
      </c>
      <c r="D3586" s="135">
        <v>0</v>
      </c>
    </row>
    <row r="3587" spans="1:4" x14ac:dyDescent="0.25">
      <c r="A3587" s="135" t="s">
        <v>1434</v>
      </c>
      <c r="B3587" s="135" t="s">
        <v>569</v>
      </c>
      <c r="C3587" s="135" t="s">
        <v>781</v>
      </c>
      <c r="D3587" s="135">
        <v>0</v>
      </c>
    </row>
    <row r="3588" spans="1:4" x14ac:dyDescent="0.25">
      <c r="A3588" s="135" t="s">
        <v>3275</v>
      </c>
      <c r="B3588" s="135" t="s">
        <v>569</v>
      </c>
      <c r="C3588" s="135" t="s">
        <v>781</v>
      </c>
      <c r="D3588" s="135">
        <v>0</v>
      </c>
    </row>
    <row r="3589" spans="1:4" x14ac:dyDescent="0.25">
      <c r="A3589" s="135" t="s">
        <v>1309</v>
      </c>
      <c r="B3589" s="135" t="s">
        <v>738</v>
      </c>
      <c r="C3589" s="135" t="s">
        <v>781</v>
      </c>
      <c r="D3589" s="135">
        <v>0</v>
      </c>
    </row>
    <row r="3590" spans="1:4" x14ac:dyDescent="0.25">
      <c r="A3590" s="135" t="s">
        <v>1525</v>
      </c>
      <c r="B3590" s="135" t="s">
        <v>738</v>
      </c>
      <c r="C3590" s="135" t="s">
        <v>781</v>
      </c>
      <c r="D3590" s="135">
        <v>0</v>
      </c>
    </row>
    <row r="3591" spans="1:4" x14ac:dyDescent="0.25">
      <c r="A3591" s="135" t="s">
        <v>3274</v>
      </c>
      <c r="B3591" s="135" t="s">
        <v>781</v>
      </c>
      <c r="C3591" s="135" t="s">
        <v>781</v>
      </c>
      <c r="D3591" s="135">
        <v>0</v>
      </c>
    </row>
    <row r="3592" spans="1:4" x14ac:dyDescent="0.25">
      <c r="A3592" s="135" t="s">
        <v>3273</v>
      </c>
      <c r="B3592" s="135" t="s">
        <v>586</v>
      </c>
      <c r="C3592" s="135" t="s">
        <v>781</v>
      </c>
      <c r="D3592" s="135">
        <v>0</v>
      </c>
    </row>
    <row r="3593" spans="1:4" x14ac:dyDescent="0.25">
      <c r="A3593" s="135" t="s">
        <v>3272</v>
      </c>
      <c r="B3593" s="135" t="s">
        <v>781</v>
      </c>
      <c r="C3593" s="135" t="s">
        <v>781</v>
      </c>
      <c r="D3593" s="135">
        <v>0</v>
      </c>
    </row>
    <row r="3594" spans="1:4" x14ac:dyDescent="0.25">
      <c r="A3594" s="135" t="s">
        <v>3009</v>
      </c>
      <c r="B3594" s="135" t="s">
        <v>586</v>
      </c>
      <c r="C3594" s="135" t="s">
        <v>781</v>
      </c>
      <c r="D3594" s="135">
        <v>0</v>
      </c>
    </row>
    <row r="3595" spans="1:4" x14ac:dyDescent="0.25">
      <c r="A3595" s="135" t="s">
        <v>2488</v>
      </c>
      <c r="B3595" s="135" t="s">
        <v>586</v>
      </c>
      <c r="C3595" s="135" t="s">
        <v>781</v>
      </c>
      <c r="D3595" s="135">
        <v>0</v>
      </c>
    </row>
    <row r="3596" spans="1:4" x14ac:dyDescent="0.25">
      <c r="A3596" s="135" t="s">
        <v>3271</v>
      </c>
      <c r="B3596" s="135" t="s">
        <v>781</v>
      </c>
      <c r="C3596" s="135" t="s">
        <v>781</v>
      </c>
      <c r="D3596" s="135">
        <v>0</v>
      </c>
    </row>
    <row r="3597" spans="1:4" x14ac:dyDescent="0.25">
      <c r="A3597" s="135" t="s">
        <v>3270</v>
      </c>
      <c r="B3597" s="135" t="s">
        <v>586</v>
      </c>
      <c r="C3597" s="135" t="s">
        <v>781</v>
      </c>
      <c r="D3597" s="135">
        <v>0</v>
      </c>
    </row>
    <row r="3598" spans="1:4" x14ac:dyDescent="0.25">
      <c r="A3598" s="135" t="s">
        <v>3269</v>
      </c>
      <c r="B3598" s="135" t="s">
        <v>781</v>
      </c>
      <c r="C3598" s="135" t="s">
        <v>781</v>
      </c>
      <c r="D3598" s="135">
        <v>0</v>
      </c>
    </row>
    <row r="3599" spans="1:4" x14ac:dyDescent="0.25">
      <c r="A3599" s="135" t="s">
        <v>3268</v>
      </c>
      <c r="B3599" s="135" t="s">
        <v>781</v>
      </c>
      <c r="C3599" s="135" t="s">
        <v>781</v>
      </c>
      <c r="D3599" s="135">
        <v>0</v>
      </c>
    </row>
    <row r="3600" spans="1:4" x14ac:dyDescent="0.25">
      <c r="A3600" s="135" t="s">
        <v>3267</v>
      </c>
      <c r="B3600" s="135" t="s">
        <v>781</v>
      </c>
      <c r="C3600" s="135" t="s">
        <v>781</v>
      </c>
      <c r="D3600" s="135">
        <v>0</v>
      </c>
    </row>
    <row r="3601" spans="1:4" x14ac:dyDescent="0.25">
      <c r="A3601" s="135" t="s">
        <v>3266</v>
      </c>
      <c r="B3601" s="135" t="s">
        <v>586</v>
      </c>
      <c r="C3601" s="135" t="s">
        <v>781</v>
      </c>
      <c r="D3601" s="135">
        <v>0</v>
      </c>
    </row>
    <row r="3602" spans="1:4" x14ac:dyDescent="0.25">
      <c r="A3602" s="135" t="s">
        <v>3265</v>
      </c>
      <c r="B3602" s="135" t="s">
        <v>781</v>
      </c>
      <c r="C3602" s="135" t="s">
        <v>781</v>
      </c>
      <c r="D3602" s="135">
        <v>0</v>
      </c>
    </row>
    <row r="3603" spans="1:4" x14ac:dyDescent="0.25">
      <c r="A3603" s="135" t="s">
        <v>1100</v>
      </c>
      <c r="B3603" s="135" t="s">
        <v>586</v>
      </c>
      <c r="C3603" s="135" t="s">
        <v>781</v>
      </c>
      <c r="D3603" s="135">
        <v>0</v>
      </c>
    </row>
    <row r="3604" spans="1:4" x14ac:dyDescent="0.25">
      <c r="A3604" s="135" t="s">
        <v>3264</v>
      </c>
      <c r="B3604" s="135" t="s">
        <v>781</v>
      </c>
      <c r="C3604" s="135" t="s">
        <v>781</v>
      </c>
      <c r="D3604" s="135">
        <v>0</v>
      </c>
    </row>
    <row r="3605" spans="1:4" x14ac:dyDescent="0.25">
      <c r="A3605" s="135" t="s">
        <v>1565</v>
      </c>
      <c r="B3605" s="135" t="s">
        <v>586</v>
      </c>
      <c r="C3605" s="135" t="s">
        <v>781</v>
      </c>
      <c r="D3605" s="135">
        <v>0</v>
      </c>
    </row>
    <row r="3606" spans="1:4" x14ac:dyDescent="0.25">
      <c r="A3606" s="135" t="s">
        <v>3263</v>
      </c>
      <c r="B3606" s="135" t="s">
        <v>586</v>
      </c>
      <c r="C3606" s="135" t="s">
        <v>781</v>
      </c>
      <c r="D3606" s="135">
        <v>0</v>
      </c>
    </row>
    <row r="3607" spans="1:4" x14ac:dyDescent="0.25">
      <c r="A3607" s="135" t="s">
        <v>3262</v>
      </c>
      <c r="B3607" s="135" t="s">
        <v>781</v>
      </c>
      <c r="C3607" s="135" t="s">
        <v>781</v>
      </c>
      <c r="D3607" s="135">
        <v>0</v>
      </c>
    </row>
    <row r="3608" spans="1:4" x14ac:dyDescent="0.25">
      <c r="A3608" s="135" t="s">
        <v>3261</v>
      </c>
      <c r="B3608" s="135" t="s">
        <v>781</v>
      </c>
      <c r="C3608" s="135" t="s">
        <v>781</v>
      </c>
      <c r="D3608" s="135">
        <v>0</v>
      </c>
    </row>
    <row r="3609" spans="1:4" x14ac:dyDescent="0.25">
      <c r="A3609" s="135" t="s">
        <v>3260</v>
      </c>
      <c r="B3609" s="135" t="s">
        <v>781</v>
      </c>
      <c r="C3609" s="135" t="s">
        <v>781</v>
      </c>
      <c r="D3609" s="135">
        <v>0</v>
      </c>
    </row>
    <row r="3610" spans="1:4" x14ac:dyDescent="0.25">
      <c r="A3610" s="135" t="s">
        <v>3259</v>
      </c>
      <c r="B3610" s="135" t="s">
        <v>781</v>
      </c>
      <c r="C3610" s="135" t="s">
        <v>781</v>
      </c>
      <c r="D3610" s="135">
        <v>0</v>
      </c>
    </row>
    <row r="3611" spans="1:4" x14ac:dyDescent="0.25">
      <c r="A3611" s="135" t="s">
        <v>3258</v>
      </c>
      <c r="B3611" s="135" t="s">
        <v>781</v>
      </c>
      <c r="C3611" s="135" t="s">
        <v>781</v>
      </c>
      <c r="D3611" s="135">
        <v>0</v>
      </c>
    </row>
    <row r="3612" spans="1:4" x14ac:dyDescent="0.25">
      <c r="A3612" s="135" t="s">
        <v>1316</v>
      </c>
      <c r="B3612" s="135" t="s">
        <v>586</v>
      </c>
      <c r="C3612" s="135" t="s">
        <v>781</v>
      </c>
      <c r="D3612" s="135">
        <v>0</v>
      </c>
    </row>
    <row r="3613" spans="1:4" x14ac:dyDescent="0.25">
      <c r="A3613" s="135" t="s">
        <v>3257</v>
      </c>
      <c r="B3613" s="135" t="s">
        <v>781</v>
      </c>
      <c r="C3613" s="135" t="s">
        <v>781</v>
      </c>
      <c r="D3613" s="135">
        <v>0</v>
      </c>
    </row>
    <row r="3614" spans="1:4" x14ac:dyDescent="0.25">
      <c r="A3614" s="135" t="s">
        <v>3256</v>
      </c>
      <c r="B3614" s="135" t="s">
        <v>781</v>
      </c>
      <c r="C3614" s="135" t="s">
        <v>781</v>
      </c>
      <c r="D3614" s="135">
        <v>0</v>
      </c>
    </row>
    <row r="3615" spans="1:4" x14ac:dyDescent="0.25">
      <c r="A3615" s="135" t="s">
        <v>3255</v>
      </c>
      <c r="B3615" s="135" t="s">
        <v>781</v>
      </c>
      <c r="C3615" s="135" t="s">
        <v>781</v>
      </c>
      <c r="D3615" s="135">
        <v>0</v>
      </c>
    </row>
    <row r="3616" spans="1:4" x14ac:dyDescent="0.25">
      <c r="A3616" s="135" t="s">
        <v>3254</v>
      </c>
      <c r="B3616" s="135" t="s">
        <v>781</v>
      </c>
      <c r="C3616" s="135" t="s">
        <v>781</v>
      </c>
      <c r="D3616" s="135">
        <v>0</v>
      </c>
    </row>
    <row r="3617" spans="1:4" x14ac:dyDescent="0.25">
      <c r="A3617" s="135" t="s">
        <v>3253</v>
      </c>
      <c r="B3617" s="135" t="s">
        <v>586</v>
      </c>
      <c r="C3617" s="135" t="s">
        <v>781</v>
      </c>
      <c r="D3617" s="135">
        <v>0</v>
      </c>
    </row>
    <row r="3618" spans="1:4" x14ac:dyDescent="0.25">
      <c r="A3618" s="135" t="s">
        <v>3252</v>
      </c>
      <c r="B3618" s="135" t="s">
        <v>781</v>
      </c>
      <c r="C3618" s="135" t="s">
        <v>781</v>
      </c>
      <c r="D3618" s="135">
        <v>0</v>
      </c>
    </row>
    <row r="3619" spans="1:4" x14ac:dyDescent="0.25">
      <c r="A3619" s="135" t="s">
        <v>3251</v>
      </c>
      <c r="B3619" s="135" t="s">
        <v>781</v>
      </c>
      <c r="C3619" s="135" t="s">
        <v>781</v>
      </c>
      <c r="D3619" s="135">
        <v>0</v>
      </c>
    </row>
    <row r="3620" spans="1:4" x14ac:dyDescent="0.25">
      <c r="A3620" s="135" t="s">
        <v>2284</v>
      </c>
      <c r="B3620" s="135" t="s">
        <v>586</v>
      </c>
      <c r="C3620" s="135" t="s">
        <v>781</v>
      </c>
      <c r="D3620" s="135">
        <v>0</v>
      </c>
    </row>
    <row r="3621" spans="1:4" x14ac:dyDescent="0.25">
      <c r="A3621" s="135" t="s">
        <v>1100</v>
      </c>
      <c r="B3621" s="135" t="s">
        <v>586</v>
      </c>
      <c r="C3621" s="135" t="s">
        <v>781</v>
      </c>
      <c r="D3621" s="135">
        <v>0</v>
      </c>
    </row>
    <row r="3622" spans="1:4" x14ac:dyDescent="0.25">
      <c r="A3622" s="135" t="s">
        <v>3250</v>
      </c>
      <c r="B3622" s="135" t="s">
        <v>781</v>
      </c>
      <c r="C3622" s="135" t="s">
        <v>781</v>
      </c>
      <c r="D3622" s="135">
        <v>0</v>
      </c>
    </row>
    <row r="3623" spans="1:4" x14ac:dyDescent="0.25">
      <c r="A3623" s="135" t="s">
        <v>2579</v>
      </c>
      <c r="B3623" s="135" t="s">
        <v>586</v>
      </c>
      <c r="C3623" s="135" t="s">
        <v>781</v>
      </c>
      <c r="D3623" s="135">
        <v>0</v>
      </c>
    </row>
    <row r="3624" spans="1:4" x14ac:dyDescent="0.25">
      <c r="A3624" s="135" t="s">
        <v>3249</v>
      </c>
      <c r="B3624" s="135" t="s">
        <v>781</v>
      </c>
      <c r="C3624" s="135" t="s">
        <v>781</v>
      </c>
      <c r="D3624" s="135">
        <v>0</v>
      </c>
    </row>
    <row r="3625" spans="1:4" x14ac:dyDescent="0.25">
      <c r="A3625" s="135" t="s">
        <v>608</v>
      </c>
      <c r="B3625" s="135" t="s">
        <v>192</v>
      </c>
      <c r="C3625" s="135" t="s">
        <v>781</v>
      </c>
      <c r="D3625" s="135">
        <v>0</v>
      </c>
    </row>
    <row r="3626" spans="1:4" x14ac:dyDescent="0.25">
      <c r="A3626" s="135" t="s">
        <v>2939</v>
      </c>
      <c r="B3626" s="135" t="s">
        <v>192</v>
      </c>
      <c r="C3626" s="135" t="s">
        <v>781</v>
      </c>
      <c r="D3626" s="135">
        <v>0</v>
      </c>
    </row>
    <row r="3627" spans="1:4" x14ac:dyDescent="0.25">
      <c r="A3627" s="135" t="s">
        <v>3248</v>
      </c>
      <c r="B3627" s="135" t="s">
        <v>781</v>
      </c>
      <c r="C3627" s="135" t="s">
        <v>781</v>
      </c>
      <c r="D3627" s="135">
        <v>0</v>
      </c>
    </row>
    <row r="3628" spans="1:4" x14ac:dyDescent="0.25">
      <c r="A3628" s="135" t="s">
        <v>3247</v>
      </c>
      <c r="B3628" s="135" t="s">
        <v>781</v>
      </c>
      <c r="C3628" s="135" t="s">
        <v>781</v>
      </c>
      <c r="D3628" s="135">
        <v>0</v>
      </c>
    </row>
    <row r="3629" spans="1:4" x14ac:dyDescent="0.25">
      <c r="A3629" s="135" t="s">
        <v>3246</v>
      </c>
      <c r="B3629" s="135" t="s">
        <v>781</v>
      </c>
      <c r="C3629" s="135" t="s">
        <v>781</v>
      </c>
      <c r="D3629" s="135">
        <v>0</v>
      </c>
    </row>
    <row r="3630" spans="1:4" x14ac:dyDescent="0.25">
      <c r="A3630" s="135" t="s">
        <v>3245</v>
      </c>
      <c r="B3630" s="135" t="s">
        <v>781</v>
      </c>
      <c r="C3630" s="135" t="s">
        <v>781</v>
      </c>
      <c r="D3630" s="135">
        <v>0</v>
      </c>
    </row>
    <row r="3631" spans="1:4" x14ac:dyDescent="0.25">
      <c r="A3631" s="135" t="s">
        <v>3244</v>
      </c>
      <c r="B3631" s="135" t="s">
        <v>781</v>
      </c>
      <c r="C3631" s="135" t="s">
        <v>781</v>
      </c>
      <c r="D3631" s="135">
        <v>0</v>
      </c>
    </row>
    <row r="3632" spans="1:4" x14ac:dyDescent="0.25">
      <c r="A3632" s="135" t="s">
        <v>3243</v>
      </c>
      <c r="B3632" s="135" t="s">
        <v>1554</v>
      </c>
      <c r="C3632" s="135" t="s">
        <v>781</v>
      </c>
      <c r="D3632" s="135">
        <v>0</v>
      </c>
    </row>
    <row r="3633" spans="1:4" x14ac:dyDescent="0.25">
      <c r="A3633" s="135" t="s">
        <v>3242</v>
      </c>
      <c r="B3633" s="135" t="s">
        <v>1554</v>
      </c>
      <c r="C3633" s="135" t="s">
        <v>781</v>
      </c>
      <c r="D3633" s="135">
        <v>0</v>
      </c>
    </row>
    <row r="3634" spans="1:4" x14ac:dyDescent="0.25">
      <c r="A3634" s="135" t="s">
        <v>2103</v>
      </c>
      <c r="B3634" s="135" t="s">
        <v>1554</v>
      </c>
      <c r="C3634" s="135" t="s">
        <v>781</v>
      </c>
      <c r="D3634" s="135">
        <v>0</v>
      </c>
    </row>
    <row r="3635" spans="1:4" x14ac:dyDescent="0.25">
      <c r="A3635" s="135" t="s">
        <v>1533</v>
      </c>
      <c r="B3635" s="135" t="s">
        <v>1554</v>
      </c>
      <c r="C3635" s="135" t="s">
        <v>781</v>
      </c>
      <c r="D3635" s="135">
        <v>0</v>
      </c>
    </row>
    <row r="3636" spans="1:4" x14ac:dyDescent="0.25">
      <c r="A3636" s="135" t="s">
        <v>3241</v>
      </c>
      <c r="B3636" s="135" t="s">
        <v>1554</v>
      </c>
      <c r="C3636" s="135" t="s">
        <v>781</v>
      </c>
      <c r="D3636" s="135">
        <v>0</v>
      </c>
    </row>
    <row r="3637" spans="1:4" x14ac:dyDescent="0.25">
      <c r="A3637" s="135" t="s">
        <v>3240</v>
      </c>
      <c r="B3637" s="135" t="s">
        <v>1554</v>
      </c>
      <c r="C3637" s="135" t="s">
        <v>781</v>
      </c>
      <c r="D3637" s="135">
        <v>0</v>
      </c>
    </row>
    <row r="3638" spans="1:4" x14ac:dyDescent="0.25">
      <c r="A3638" s="135" t="s">
        <v>3239</v>
      </c>
      <c r="B3638" s="135" t="s">
        <v>1554</v>
      </c>
      <c r="C3638" s="135" t="s">
        <v>781</v>
      </c>
      <c r="D3638" s="135">
        <v>0</v>
      </c>
    </row>
    <row r="3639" spans="1:4" x14ac:dyDescent="0.25">
      <c r="A3639" s="135" t="s">
        <v>2348</v>
      </c>
      <c r="B3639" s="135" t="s">
        <v>1554</v>
      </c>
      <c r="C3639" s="135" t="s">
        <v>781</v>
      </c>
      <c r="D3639" s="135">
        <v>0</v>
      </c>
    </row>
    <row r="3640" spans="1:4" x14ac:dyDescent="0.25">
      <c r="A3640" s="135" t="s">
        <v>3238</v>
      </c>
      <c r="B3640" s="135" t="s">
        <v>1554</v>
      </c>
      <c r="C3640" s="135" t="s">
        <v>781</v>
      </c>
      <c r="D3640" s="135">
        <v>0</v>
      </c>
    </row>
    <row r="3641" spans="1:4" x14ac:dyDescent="0.25">
      <c r="A3641" s="135" t="s">
        <v>1076</v>
      </c>
      <c r="B3641" s="135" t="s">
        <v>1554</v>
      </c>
      <c r="C3641" s="135" t="s">
        <v>781</v>
      </c>
      <c r="D3641" s="135">
        <v>0</v>
      </c>
    </row>
    <row r="3642" spans="1:4" x14ac:dyDescent="0.25">
      <c r="A3642" s="135" t="s">
        <v>1080</v>
      </c>
      <c r="B3642" s="135" t="s">
        <v>1554</v>
      </c>
      <c r="C3642" s="135" t="s">
        <v>781</v>
      </c>
      <c r="D3642" s="135">
        <v>0</v>
      </c>
    </row>
    <row r="3643" spans="1:4" x14ac:dyDescent="0.25">
      <c r="A3643" s="135" t="s">
        <v>3237</v>
      </c>
      <c r="B3643" s="135" t="s">
        <v>1554</v>
      </c>
      <c r="C3643" s="135" t="s">
        <v>781</v>
      </c>
      <c r="D3643" s="135">
        <v>0</v>
      </c>
    </row>
    <row r="3644" spans="1:4" x14ac:dyDescent="0.25">
      <c r="A3644" s="135" t="s">
        <v>2752</v>
      </c>
      <c r="B3644" s="135" t="s">
        <v>1554</v>
      </c>
      <c r="C3644" s="135" t="s">
        <v>781</v>
      </c>
      <c r="D3644" s="135">
        <v>0</v>
      </c>
    </row>
    <row r="3645" spans="1:4" x14ac:dyDescent="0.25">
      <c r="A3645" s="135" t="s">
        <v>3236</v>
      </c>
      <c r="B3645" s="135" t="s">
        <v>1554</v>
      </c>
      <c r="C3645" s="135" t="s">
        <v>781</v>
      </c>
      <c r="D3645" s="135">
        <v>0</v>
      </c>
    </row>
    <row r="3646" spans="1:4" x14ac:dyDescent="0.25">
      <c r="A3646" s="135" t="s">
        <v>2293</v>
      </c>
      <c r="B3646" s="135" t="s">
        <v>1554</v>
      </c>
      <c r="C3646" s="135" t="s">
        <v>781</v>
      </c>
      <c r="D3646" s="135">
        <v>0</v>
      </c>
    </row>
    <row r="3647" spans="1:4" x14ac:dyDescent="0.25">
      <c r="A3647" s="135" t="s">
        <v>2293</v>
      </c>
      <c r="B3647" s="135" t="s">
        <v>1554</v>
      </c>
      <c r="C3647" s="135" t="s">
        <v>781</v>
      </c>
      <c r="D3647" s="135">
        <v>0</v>
      </c>
    </row>
    <row r="3648" spans="1:4" x14ac:dyDescent="0.25">
      <c r="A3648" s="135" t="s">
        <v>2293</v>
      </c>
      <c r="B3648" s="135" t="s">
        <v>1554</v>
      </c>
      <c r="C3648" s="135" t="s">
        <v>781</v>
      </c>
      <c r="D3648" s="135">
        <v>0</v>
      </c>
    </row>
    <row r="3649" spans="1:4" x14ac:dyDescent="0.25">
      <c r="A3649" s="135" t="s">
        <v>3235</v>
      </c>
      <c r="B3649" s="135" t="s">
        <v>1554</v>
      </c>
      <c r="C3649" s="135" t="s">
        <v>781</v>
      </c>
      <c r="D3649" s="135">
        <v>0</v>
      </c>
    </row>
    <row r="3650" spans="1:4" x14ac:dyDescent="0.25">
      <c r="A3650" s="135" t="s">
        <v>1469</v>
      </c>
      <c r="B3650" s="135" t="s">
        <v>1554</v>
      </c>
      <c r="C3650" s="135" t="s">
        <v>781</v>
      </c>
      <c r="D3650" s="135">
        <v>0</v>
      </c>
    </row>
    <row r="3651" spans="1:4" x14ac:dyDescent="0.25">
      <c r="A3651" s="135" t="s">
        <v>3234</v>
      </c>
      <c r="B3651" s="135" t="s">
        <v>1554</v>
      </c>
      <c r="C3651" s="135" t="s">
        <v>781</v>
      </c>
      <c r="D3651" s="135">
        <v>0</v>
      </c>
    </row>
    <row r="3652" spans="1:4" x14ac:dyDescent="0.25">
      <c r="A3652" s="135" t="s">
        <v>1603</v>
      </c>
      <c r="B3652" s="135" t="s">
        <v>1554</v>
      </c>
      <c r="C3652" s="135" t="s">
        <v>781</v>
      </c>
      <c r="D3652" s="135">
        <v>0</v>
      </c>
    </row>
    <row r="3653" spans="1:4" x14ac:dyDescent="0.25">
      <c r="A3653" s="135" t="s">
        <v>927</v>
      </c>
      <c r="B3653" s="135" t="s">
        <v>1554</v>
      </c>
      <c r="C3653" s="135" t="s">
        <v>781</v>
      </c>
      <c r="D3653" s="135">
        <v>0</v>
      </c>
    </row>
    <row r="3654" spans="1:4" x14ac:dyDescent="0.25">
      <c r="A3654" s="135" t="s">
        <v>3233</v>
      </c>
      <c r="B3654" s="135" t="s">
        <v>1554</v>
      </c>
      <c r="C3654" s="135" t="s">
        <v>781</v>
      </c>
      <c r="D3654" s="135">
        <v>0</v>
      </c>
    </row>
    <row r="3655" spans="1:4" x14ac:dyDescent="0.25">
      <c r="A3655" s="135" t="s">
        <v>3232</v>
      </c>
      <c r="B3655" s="135" t="s">
        <v>1554</v>
      </c>
      <c r="C3655" s="135" t="s">
        <v>781</v>
      </c>
      <c r="D3655" s="135">
        <v>0</v>
      </c>
    </row>
    <row r="3656" spans="1:4" x14ac:dyDescent="0.25">
      <c r="A3656" s="135" t="s">
        <v>649</v>
      </c>
      <c r="B3656" s="135" t="s">
        <v>1554</v>
      </c>
      <c r="C3656" s="135" t="s">
        <v>781</v>
      </c>
      <c r="D3656" s="135">
        <v>0</v>
      </c>
    </row>
    <row r="3657" spans="1:4" x14ac:dyDescent="0.25">
      <c r="A3657" s="135" t="s">
        <v>649</v>
      </c>
      <c r="B3657" s="135" t="s">
        <v>1554</v>
      </c>
      <c r="C3657" s="135" t="s">
        <v>781</v>
      </c>
      <c r="D3657" s="135">
        <v>0</v>
      </c>
    </row>
    <row r="3658" spans="1:4" x14ac:dyDescent="0.25">
      <c r="A3658" s="135" t="s">
        <v>3231</v>
      </c>
      <c r="B3658" s="135" t="s">
        <v>1554</v>
      </c>
      <c r="C3658" s="135" t="s">
        <v>781</v>
      </c>
      <c r="D3658" s="135">
        <v>0</v>
      </c>
    </row>
    <row r="3659" spans="1:4" x14ac:dyDescent="0.25">
      <c r="A3659" s="135" t="s">
        <v>3230</v>
      </c>
      <c r="B3659" s="135" t="s">
        <v>1554</v>
      </c>
      <c r="C3659" s="135" t="s">
        <v>781</v>
      </c>
      <c r="D3659" s="135">
        <v>0</v>
      </c>
    </row>
    <row r="3660" spans="1:4" x14ac:dyDescent="0.25">
      <c r="A3660" s="135" t="s">
        <v>3229</v>
      </c>
      <c r="B3660" s="135" t="s">
        <v>1554</v>
      </c>
      <c r="C3660" s="135" t="s">
        <v>781</v>
      </c>
      <c r="D3660" s="135">
        <v>0</v>
      </c>
    </row>
    <row r="3661" spans="1:4" x14ac:dyDescent="0.25">
      <c r="A3661" s="135" t="s">
        <v>3228</v>
      </c>
      <c r="B3661" s="135" t="s">
        <v>1554</v>
      </c>
      <c r="C3661" s="135" t="s">
        <v>781</v>
      </c>
      <c r="D3661" s="135">
        <v>0</v>
      </c>
    </row>
    <row r="3662" spans="1:4" x14ac:dyDescent="0.25">
      <c r="A3662" s="135" t="s">
        <v>3227</v>
      </c>
      <c r="B3662" s="135" t="s">
        <v>1554</v>
      </c>
      <c r="C3662" s="135" t="s">
        <v>781</v>
      </c>
      <c r="D3662" s="135">
        <v>0</v>
      </c>
    </row>
    <row r="3663" spans="1:4" x14ac:dyDescent="0.25">
      <c r="A3663" s="135" t="s">
        <v>3226</v>
      </c>
      <c r="B3663" s="135" t="s">
        <v>1554</v>
      </c>
      <c r="C3663" s="135" t="s">
        <v>781</v>
      </c>
      <c r="D3663" s="135">
        <v>0</v>
      </c>
    </row>
    <row r="3664" spans="1:4" x14ac:dyDescent="0.25">
      <c r="A3664" s="135" t="s">
        <v>3225</v>
      </c>
      <c r="B3664" s="135" t="s">
        <v>1554</v>
      </c>
      <c r="C3664" s="135" t="s">
        <v>781</v>
      </c>
      <c r="D3664" s="135">
        <v>0</v>
      </c>
    </row>
    <row r="3665" spans="1:4" x14ac:dyDescent="0.25">
      <c r="A3665" s="135" t="s">
        <v>3224</v>
      </c>
      <c r="B3665" s="135" t="s">
        <v>1554</v>
      </c>
      <c r="C3665" s="135" t="s">
        <v>781</v>
      </c>
      <c r="D3665" s="135">
        <v>0</v>
      </c>
    </row>
    <row r="3666" spans="1:4" x14ac:dyDescent="0.25">
      <c r="A3666" s="135" t="s">
        <v>3223</v>
      </c>
      <c r="B3666" s="135" t="s">
        <v>1554</v>
      </c>
      <c r="C3666" s="135" t="s">
        <v>781</v>
      </c>
      <c r="D3666" s="135">
        <v>0</v>
      </c>
    </row>
    <row r="3667" spans="1:4" x14ac:dyDescent="0.25">
      <c r="A3667" s="135" t="s">
        <v>3177</v>
      </c>
      <c r="B3667" s="135" t="s">
        <v>1554</v>
      </c>
      <c r="C3667" s="135" t="s">
        <v>781</v>
      </c>
      <c r="D3667" s="135">
        <v>0</v>
      </c>
    </row>
    <row r="3668" spans="1:4" x14ac:dyDescent="0.25">
      <c r="A3668" s="135" t="s">
        <v>3059</v>
      </c>
      <c r="B3668" s="135" t="s">
        <v>1554</v>
      </c>
      <c r="C3668" s="135" t="s">
        <v>781</v>
      </c>
      <c r="D3668" s="135">
        <v>0</v>
      </c>
    </row>
    <row r="3669" spans="1:4" x14ac:dyDescent="0.25">
      <c r="A3669" s="135" t="s">
        <v>960</v>
      </c>
      <c r="B3669" s="135" t="s">
        <v>1554</v>
      </c>
      <c r="C3669" s="135" t="s">
        <v>781</v>
      </c>
      <c r="D3669" s="135">
        <v>0</v>
      </c>
    </row>
    <row r="3670" spans="1:4" x14ac:dyDescent="0.25">
      <c r="A3670" s="135" t="s">
        <v>1843</v>
      </c>
      <c r="B3670" s="135" t="s">
        <v>1554</v>
      </c>
      <c r="C3670" s="135" t="s">
        <v>781</v>
      </c>
      <c r="D3670" s="135">
        <v>0</v>
      </c>
    </row>
    <row r="3671" spans="1:4" x14ac:dyDescent="0.25">
      <c r="A3671" s="135" t="s">
        <v>3222</v>
      </c>
      <c r="B3671" s="135" t="s">
        <v>1554</v>
      </c>
      <c r="C3671" s="135" t="s">
        <v>781</v>
      </c>
      <c r="D3671" s="135">
        <v>0</v>
      </c>
    </row>
    <row r="3672" spans="1:4" x14ac:dyDescent="0.25">
      <c r="A3672" s="135" t="s">
        <v>3221</v>
      </c>
      <c r="B3672" s="135" t="s">
        <v>1554</v>
      </c>
      <c r="C3672" s="135" t="s">
        <v>781</v>
      </c>
      <c r="D3672" s="135">
        <v>0</v>
      </c>
    </row>
    <row r="3673" spans="1:4" x14ac:dyDescent="0.25">
      <c r="A3673" s="135" t="s">
        <v>3220</v>
      </c>
      <c r="B3673" s="135" t="s">
        <v>1554</v>
      </c>
      <c r="C3673" s="135" t="s">
        <v>781</v>
      </c>
      <c r="D3673" s="135">
        <v>0</v>
      </c>
    </row>
    <row r="3674" spans="1:4" x14ac:dyDescent="0.25">
      <c r="A3674" s="135" t="s">
        <v>3219</v>
      </c>
      <c r="B3674" s="135" t="s">
        <v>1554</v>
      </c>
      <c r="C3674" s="135" t="s">
        <v>781</v>
      </c>
      <c r="D3674" s="135">
        <v>0</v>
      </c>
    </row>
    <row r="3675" spans="1:4" x14ac:dyDescent="0.25">
      <c r="A3675" s="135" t="s">
        <v>2076</v>
      </c>
      <c r="B3675" s="135" t="s">
        <v>1554</v>
      </c>
      <c r="C3675" s="135" t="s">
        <v>781</v>
      </c>
      <c r="D3675" s="135">
        <v>0</v>
      </c>
    </row>
    <row r="3676" spans="1:4" x14ac:dyDescent="0.25">
      <c r="A3676" s="135" t="s">
        <v>3218</v>
      </c>
      <c r="B3676" s="135" t="s">
        <v>1554</v>
      </c>
      <c r="C3676" s="135" t="s">
        <v>781</v>
      </c>
      <c r="D3676" s="135">
        <v>0</v>
      </c>
    </row>
    <row r="3677" spans="1:4" x14ac:dyDescent="0.25">
      <c r="A3677" s="135" t="s">
        <v>3217</v>
      </c>
      <c r="B3677" s="135" t="s">
        <v>1554</v>
      </c>
      <c r="C3677" s="135" t="s">
        <v>781</v>
      </c>
      <c r="D3677" s="135">
        <v>0</v>
      </c>
    </row>
    <row r="3678" spans="1:4" x14ac:dyDescent="0.25">
      <c r="A3678" s="135" t="s">
        <v>3216</v>
      </c>
      <c r="B3678" s="135" t="s">
        <v>1554</v>
      </c>
      <c r="C3678" s="135" t="s">
        <v>781</v>
      </c>
      <c r="D3678" s="135">
        <v>0</v>
      </c>
    </row>
    <row r="3679" spans="1:4" x14ac:dyDescent="0.25">
      <c r="A3679" s="135" t="s">
        <v>3215</v>
      </c>
      <c r="B3679" s="135" t="s">
        <v>1554</v>
      </c>
      <c r="C3679" s="135" t="s">
        <v>781</v>
      </c>
      <c r="D3679" s="135">
        <v>0</v>
      </c>
    </row>
    <row r="3680" spans="1:4" x14ac:dyDescent="0.25">
      <c r="A3680" s="135" t="s">
        <v>3214</v>
      </c>
      <c r="B3680" s="135" t="s">
        <v>1554</v>
      </c>
      <c r="C3680" s="135" t="s">
        <v>781</v>
      </c>
      <c r="D3680" s="135">
        <v>0</v>
      </c>
    </row>
    <row r="3681" spans="1:4" x14ac:dyDescent="0.25">
      <c r="A3681" s="135" t="s">
        <v>3213</v>
      </c>
      <c r="B3681" s="135" t="s">
        <v>1554</v>
      </c>
      <c r="C3681" s="135" t="s">
        <v>781</v>
      </c>
      <c r="D3681" s="135">
        <v>0</v>
      </c>
    </row>
    <row r="3682" spans="1:4" x14ac:dyDescent="0.25">
      <c r="A3682" s="135" t="s">
        <v>3212</v>
      </c>
      <c r="B3682" s="135" t="s">
        <v>1554</v>
      </c>
      <c r="C3682" s="135" t="s">
        <v>781</v>
      </c>
      <c r="D3682" s="135">
        <v>0</v>
      </c>
    </row>
    <row r="3683" spans="1:4" x14ac:dyDescent="0.25">
      <c r="A3683" s="135" t="s">
        <v>3211</v>
      </c>
      <c r="B3683" s="135" t="s">
        <v>1554</v>
      </c>
      <c r="C3683" s="135" t="s">
        <v>781</v>
      </c>
      <c r="D3683" s="135">
        <v>0</v>
      </c>
    </row>
    <row r="3684" spans="1:4" x14ac:dyDescent="0.25">
      <c r="A3684" s="135" t="s">
        <v>3210</v>
      </c>
      <c r="B3684" s="135" t="s">
        <v>1554</v>
      </c>
      <c r="C3684" s="135" t="s">
        <v>781</v>
      </c>
      <c r="D3684" s="135">
        <v>0</v>
      </c>
    </row>
    <row r="3685" spans="1:4" x14ac:dyDescent="0.25">
      <c r="A3685" s="135" t="s">
        <v>1134</v>
      </c>
      <c r="B3685" s="135" t="s">
        <v>1554</v>
      </c>
      <c r="C3685" s="135" t="s">
        <v>781</v>
      </c>
      <c r="D3685" s="135">
        <v>0</v>
      </c>
    </row>
    <row r="3686" spans="1:4" x14ac:dyDescent="0.25">
      <c r="A3686" s="135" t="s">
        <v>1050</v>
      </c>
      <c r="B3686" s="135" t="s">
        <v>1554</v>
      </c>
      <c r="C3686" s="135" t="s">
        <v>781</v>
      </c>
      <c r="D3686" s="135">
        <v>0</v>
      </c>
    </row>
    <row r="3687" spans="1:4" x14ac:dyDescent="0.25">
      <c r="A3687" s="135" t="s">
        <v>3209</v>
      </c>
      <c r="B3687" s="135" t="s">
        <v>1554</v>
      </c>
      <c r="C3687" s="135" t="s">
        <v>781</v>
      </c>
      <c r="D3687" s="135">
        <v>0</v>
      </c>
    </row>
    <row r="3688" spans="1:4" x14ac:dyDescent="0.25">
      <c r="A3688" s="135" t="s">
        <v>1956</v>
      </c>
      <c r="B3688" s="135" t="s">
        <v>1554</v>
      </c>
      <c r="C3688" s="135" t="s">
        <v>781</v>
      </c>
      <c r="D3688" s="135">
        <v>0</v>
      </c>
    </row>
    <row r="3689" spans="1:4" x14ac:dyDescent="0.25">
      <c r="A3689" s="135" t="s">
        <v>3208</v>
      </c>
      <c r="B3689" s="135" t="s">
        <v>1554</v>
      </c>
      <c r="C3689" s="135" t="s">
        <v>781</v>
      </c>
      <c r="D3689" s="135">
        <v>0</v>
      </c>
    </row>
    <row r="3690" spans="1:4" x14ac:dyDescent="0.25">
      <c r="A3690" s="135" t="s">
        <v>3207</v>
      </c>
      <c r="B3690" s="135" t="s">
        <v>1554</v>
      </c>
      <c r="C3690" s="135" t="s">
        <v>781</v>
      </c>
      <c r="D3690" s="135">
        <v>0</v>
      </c>
    </row>
    <row r="3691" spans="1:4" x14ac:dyDescent="0.25">
      <c r="A3691" s="135" t="s">
        <v>3206</v>
      </c>
      <c r="B3691" s="135" t="s">
        <v>1554</v>
      </c>
      <c r="C3691" s="135" t="s">
        <v>781</v>
      </c>
      <c r="D3691" s="135">
        <v>0</v>
      </c>
    </row>
    <row r="3692" spans="1:4" x14ac:dyDescent="0.25">
      <c r="A3692" s="135" t="s">
        <v>3117</v>
      </c>
      <c r="B3692" s="135" t="s">
        <v>1554</v>
      </c>
      <c r="C3692" s="135" t="s">
        <v>781</v>
      </c>
      <c r="D3692" s="135">
        <v>0</v>
      </c>
    </row>
    <row r="3693" spans="1:4" x14ac:dyDescent="0.25">
      <c r="A3693" s="135" t="s">
        <v>3205</v>
      </c>
      <c r="B3693" s="135" t="s">
        <v>1554</v>
      </c>
      <c r="C3693" s="135" t="s">
        <v>781</v>
      </c>
      <c r="D3693" s="135">
        <v>0</v>
      </c>
    </row>
    <row r="3694" spans="1:4" x14ac:dyDescent="0.25">
      <c r="A3694" s="135" t="s">
        <v>3204</v>
      </c>
      <c r="B3694" s="135" t="s">
        <v>1554</v>
      </c>
      <c r="C3694" s="135" t="s">
        <v>781</v>
      </c>
      <c r="D3694" s="135">
        <v>0</v>
      </c>
    </row>
    <row r="3695" spans="1:4" x14ac:dyDescent="0.25">
      <c r="A3695" s="135" t="s">
        <v>3203</v>
      </c>
      <c r="B3695" s="135" t="s">
        <v>1554</v>
      </c>
      <c r="C3695" s="135" t="s">
        <v>781</v>
      </c>
      <c r="D3695" s="135">
        <v>0</v>
      </c>
    </row>
    <row r="3696" spans="1:4" x14ac:dyDescent="0.25">
      <c r="A3696" s="135" t="s">
        <v>2360</v>
      </c>
      <c r="B3696" s="135" t="s">
        <v>1554</v>
      </c>
      <c r="C3696" s="135" t="s">
        <v>781</v>
      </c>
      <c r="D3696" s="135">
        <v>0</v>
      </c>
    </row>
    <row r="3697" spans="1:4" x14ac:dyDescent="0.25">
      <c r="A3697" s="135" t="s">
        <v>3202</v>
      </c>
      <c r="B3697" s="135" t="s">
        <v>1554</v>
      </c>
      <c r="C3697" s="135" t="s">
        <v>781</v>
      </c>
      <c r="D3697" s="135">
        <v>0</v>
      </c>
    </row>
    <row r="3698" spans="1:4" x14ac:dyDescent="0.25">
      <c r="A3698" s="135" t="s">
        <v>3201</v>
      </c>
      <c r="B3698" s="135" t="s">
        <v>1554</v>
      </c>
      <c r="C3698" s="135" t="s">
        <v>781</v>
      </c>
      <c r="D3698" s="135">
        <v>0</v>
      </c>
    </row>
    <row r="3699" spans="1:4" x14ac:dyDescent="0.25">
      <c r="A3699" s="135" t="s">
        <v>830</v>
      </c>
      <c r="B3699" s="135" t="s">
        <v>1554</v>
      </c>
      <c r="C3699" s="135" t="s">
        <v>781</v>
      </c>
      <c r="D3699" s="135">
        <v>0</v>
      </c>
    </row>
    <row r="3700" spans="1:4" x14ac:dyDescent="0.25">
      <c r="A3700" s="135" t="s">
        <v>3200</v>
      </c>
      <c r="B3700" s="135" t="s">
        <v>1554</v>
      </c>
      <c r="C3700" s="135" t="s">
        <v>781</v>
      </c>
      <c r="D3700" s="135">
        <v>0</v>
      </c>
    </row>
    <row r="3701" spans="1:4" x14ac:dyDescent="0.25">
      <c r="A3701" s="135" t="s">
        <v>1970</v>
      </c>
      <c r="B3701" s="135" t="s">
        <v>1554</v>
      </c>
      <c r="C3701" s="135" t="s">
        <v>781</v>
      </c>
      <c r="D3701" s="135">
        <v>0</v>
      </c>
    </row>
    <row r="3702" spans="1:4" x14ac:dyDescent="0.25">
      <c r="A3702" s="135" t="s">
        <v>785</v>
      </c>
      <c r="B3702" s="135" t="s">
        <v>1554</v>
      </c>
      <c r="C3702" s="135" t="s">
        <v>781</v>
      </c>
      <c r="D3702" s="135">
        <v>0</v>
      </c>
    </row>
    <row r="3703" spans="1:4" x14ac:dyDescent="0.25">
      <c r="A3703" s="135" t="s">
        <v>3143</v>
      </c>
      <c r="B3703" s="135" t="s">
        <v>1554</v>
      </c>
      <c r="C3703" s="135" t="s">
        <v>781</v>
      </c>
      <c r="D3703" s="135">
        <v>0</v>
      </c>
    </row>
    <row r="3704" spans="1:4" x14ac:dyDescent="0.25">
      <c r="A3704" s="135" t="s">
        <v>3199</v>
      </c>
      <c r="B3704" s="135" t="s">
        <v>1554</v>
      </c>
      <c r="C3704" s="135" t="s">
        <v>781</v>
      </c>
      <c r="D3704" s="135">
        <v>0</v>
      </c>
    </row>
    <row r="3705" spans="1:4" x14ac:dyDescent="0.25">
      <c r="A3705" s="135" t="s">
        <v>3198</v>
      </c>
      <c r="B3705" s="135" t="s">
        <v>1554</v>
      </c>
      <c r="C3705" s="135" t="s">
        <v>781</v>
      </c>
      <c r="D3705" s="135">
        <v>0</v>
      </c>
    </row>
    <row r="3706" spans="1:4" x14ac:dyDescent="0.25">
      <c r="A3706" s="135" t="s">
        <v>1850</v>
      </c>
      <c r="B3706" s="135" t="s">
        <v>1554</v>
      </c>
      <c r="C3706" s="135" t="s">
        <v>781</v>
      </c>
      <c r="D3706" s="135">
        <v>0</v>
      </c>
    </row>
    <row r="3707" spans="1:4" x14ac:dyDescent="0.25">
      <c r="A3707" s="135" t="s">
        <v>3197</v>
      </c>
      <c r="B3707" s="135" t="s">
        <v>1554</v>
      </c>
      <c r="C3707" s="135" t="s">
        <v>781</v>
      </c>
      <c r="D3707" s="135">
        <v>0</v>
      </c>
    </row>
    <row r="3708" spans="1:4" x14ac:dyDescent="0.25">
      <c r="A3708" s="135" t="s">
        <v>1829</v>
      </c>
      <c r="B3708" s="135" t="s">
        <v>1554</v>
      </c>
      <c r="C3708" s="135" t="s">
        <v>781</v>
      </c>
      <c r="D3708" s="135">
        <v>0</v>
      </c>
    </row>
    <row r="3709" spans="1:4" x14ac:dyDescent="0.25">
      <c r="A3709" s="135" t="s">
        <v>3196</v>
      </c>
      <c r="B3709" s="135" t="s">
        <v>1554</v>
      </c>
      <c r="C3709" s="135" t="s">
        <v>781</v>
      </c>
      <c r="D3709" s="135">
        <v>0</v>
      </c>
    </row>
    <row r="3710" spans="1:4" x14ac:dyDescent="0.25">
      <c r="A3710" s="135" t="s">
        <v>691</v>
      </c>
      <c r="B3710" s="135" t="s">
        <v>1554</v>
      </c>
      <c r="C3710" s="135" t="s">
        <v>781</v>
      </c>
      <c r="D3710" s="135">
        <v>0</v>
      </c>
    </row>
    <row r="3711" spans="1:4" x14ac:dyDescent="0.25">
      <c r="A3711" s="135" t="s">
        <v>3195</v>
      </c>
      <c r="B3711" s="135" t="s">
        <v>1554</v>
      </c>
      <c r="C3711" s="135" t="s">
        <v>781</v>
      </c>
      <c r="D3711" s="135">
        <v>0</v>
      </c>
    </row>
    <row r="3712" spans="1:4" x14ac:dyDescent="0.25">
      <c r="A3712" s="135" t="s">
        <v>3194</v>
      </c>
      <c r="B3712" s="135" t="s">
        <v>1554</v>
      </c>
      <c r="C3712" s="135" t="s">
        <v>781</v>
      </c>
      <c r="D3712" s="135">
        <v>0</v>
      </c>
    </row>
    <row r="3713" spans="1:4" x14ac:dyDescent="0.25">
      <c r="A3713" s="135" t="s">
        <v>3193</v>
      </c>
      <c r="B3713" s="135" t="s">
        <v>1554</v>
      </c>
      <c r="C3713" s="135" t="s">
        <v>781</v>
      </c>
      <c r="D3713" s="135">
        <v>0</v>
      </c>
    </row>
    <row r="3714" spans="1:4" x14ac:dyDescent="0.25">
      <c r="A3714" s="135" t="s">
        <v>3192</v>
      </c>
      <c r="B3714" s="135" t="s">
        <v>1554</v>
      </c>
      <c r="C3714" s="135" t="s">
        <v>781</v>
      </c>
      <c r="D3714" s="135">
        <v>0</v>
      </c>
    </row>
    <row r="3715" spans="1:4" x14ac:dyDescent="0.25">
      <c r="A3715" s="135" t="s">
        <v>3191</v>
      </c>
      <c r="B3715" s="135" t="s">
        <v>1554</v>
      </c>
      <c r="C3715" s="135" t="s">
        <v>781</v>
      </c>
      <c r="D3715" s="135">
        <v>0</v>
      </c>
    </row>
    <row r="3716" spans="1:4" x14ac:dyDescent="0.25">
      <c r="A3716" s="135" t="s">
        <v>3190</v>
      </c>
      <c r="B3716" s="135" t="s">
        <v>1554</v>
      </c>
      <c r="C3716" s="135" t="s">
        <v>781</v>
      </c>
      <c r="D3716" s="135">
        <v>0</v>
      </c>
    </row>
    <row r="3717" spans="1:4" x14ac:dyDescent="0.25">
      <c r="A3717" s="135" t="s">
        <v>2058</v>
      </c>
      <c r="B3717" s="135" t="s">
        <v>1554</v>
      </c>
      <c r="C3717" s="135" t="s">
        <v>781</v>
      </c>
      <c r="D3717" s="135">
        <v>0</v>
      </c>
    </row>
    <row r="3718" spans="1:4" x14ac:dyDescent="0.25">
      <c r="A3718" s="135" t="s">
        <v>3189</v>
      </c>
      <c r="B3718" s="135" t="s">
        <v>1554</v>
      </c>
      <c r="C3718" s="135" t="s">
        <v>781</v>
      </c>
      <c r="D3718" s="135">
        <v>0</v>
      </c>
    </row>
    <row r="3719" spans="1:4" x14ac:dyDescent="0.25">
      <c r="A3719" s="135" t="s">
        <v>3188</v>
      </c>
      <c r="B3719" s="135" t="s">
        <v>1554</v>
      </c>
      <c r="C3719" s="135" t="s">
        <v>781</v>
      </c>
      <c r="D3719" s="135">
        <v>0</v>
      </c>
    </row>
    <row r="3720" spans="1:4" x14ac:dyDescent="0.25">
      <c r="A3720" s="135" t="s">
        <v>1832</v>
      </c>
      <c r="B3720" s="135" t="s">
        <v>1554</v>
      </c>
      <c r="C3720" s="135" t="s">
        <v>781</v>
      </c>
      <c r="D3720" s="135">
        <v>0</v>
      </c>
    </row>
    <row r="3721" spans="1:4" x14ac:dyDescent="0.25">
      <c r="A3721" s="135" t="s">
        <v>3187</v>
      </c>
      <c r="B3721" s="135" t="s">
        <v>1554</v>
      </c>
      <c r="C3721" s="135" t="s">
        <v>781</v>
      </c>
      <c r="D3721" s="135">
        <v>0</v>
      </c>
    </row>
    <row r="3722" spans="1:4" x14ac:dyDescent="0.25">
      <c r="A3722" s="135" t="s">
        <v>3186</v>
      </c>
      <c r="B3722" s="135" t="s">
        <v>1554</v>
      </c>
      <c r="C3722" s="135" t="s">
        <v>781</v>
      </c>
      <c r="D3722" s="135">
        <v>0</v>
      </c>
    </row>
    <row r="3723" spans="1:4" x14ac:dyDescent="0.25">
      <c r="A3723" s="135" t="s">
        <v>2361</v>
      </c>
      <c r="B3723" s="135" t="s">
        <v>1554</v>
      </c>
      <c r="C3723" s="135" t="s">
        <v>781</v>
      </c>
      <c r="D3723" s="135">
        <v>0</v>
      </c>
    </row>
    <row r="3724" spans="1:4" x14ac:dyDescent="0.25">
      <c r="A3724" s="135" t="s">
        <v>1774</v>
      </c>
      <c r="B3724" s="135" t="s">
        <v>1554</v>
      </c>
      <c r="C3724" s="135" t="s">
        <v>781</v>
      </c>
      <c r="D3724" s="135">
        <v>0</v>
      </c>
    </row>
    <row r="3725" spans="1:4" x14ac:dyDescent="0.25">
      <c r="A3725" s="135" t="s">
        <v>3185</v>
      </c>
      <c r="B3725" s="135" t="s">
        <v>1554</v>
      </c>
      <c r="C3725" s="135" t="s">
        <v>781</v>
      </c>
      <c r="D3725" s="135">
        <v>0</v>
      </c>
    </row>
    <row r="3726" spans="1:4" x14ac:dyDescent="0.25">
      <c r="A3726" s="135" t="s">
        <v>3184</v>
      </c>
      <c r="B3726" s="135" t="s">
        <v>1554</v>
      </c>
      <c r="C3726" s="135" t="s">
        <v>781</v>
      </c>
      <c r="D3726" s="135">
        <v>0</v>
      </c>
    </row>
    <row r="3727" spans="1:4" x14ac:dyDescent="0.25">
      <c r="A3727" s="135" t="s">
        <v>3183</v>
      </c>
      <c r="B3727" s="135" t="s">
        <v>1554</v>
      </c>
      <c r="C3727" s="135" t="s">
        <v>781</v>
      </c>
      <c r="D3727" s="135">
        <v>0</v>
      </c>
    </row>
    <row r="3728" spans="1:4" x14ac:dyDescent="0.25">
      <c r="A3728" s="135" t="s">
        <v>3182</v>
      </c>
      <c r="B3728" s="135" t="s">
        <v>1554</v>
      </c>
      <c r="C3728" s="135" t="s">
        <v>781</v>
      </c>
      <c r="D3728" s="135">
        <v>0</v>
      </c>
    </row>
    <row r="3729" spans="1:4" x14ac:dyDescent="0.25">
      <c r="A3729" s="135" t="s">
        <v>3181</v>
      </c>
      <c r="B3729" s="135" t="s">
        <v>1554</v>
      </c>
      <c r="C3729" s="135" t="s">
        <v>781</v>
      </c>
      <c r="D3729" s="135">
        <v>0</v>
      </c>
    </row>
    <row r="3730" spans="1:4" x14ac:dyDescent="0.25">
      <c r="A3730" s="135" t="s">
        <v>954</v>
      </c>
      <c r="B3730" s="135" t="s">
        <v>1554</v>
      </c>
      <c r="C3730" s="135" t="s">
        <v>781</v>
      </c>
      <c r="D3730" s="135">
        <v>0</v>
      </c>
    </row>
    <row r="3731" spans="1:4" x14ac:dyDescent="0.25">
      <c r="A3731" s="135" t="s">
        <v>3180</v>
      </c>
      <c r="B3731" s="135" t="s">
        <v>1554</v>
      </c>
      <c r="C3731" s="135" t="s">
        <v>781</v>
      </c>
      <c r="D3731" s="135">
        <v>0</v>
      </c>
    </row>
    <row r="3732" spans="1:4" x14ac:dyDescent="0.25">
      <c r="A3732" s="135" t="s">
        <v>3179</v>
      </c>
      <c r="B3732" s="135" t="s">
        <v>1554</v>
      </c>
      <c r="C3732" s="135" t="s">
        <v>781</v>
      </c>
      <c r="D3732" s="135">
        <v>0</v>
      </c>
    </row>
    <row r="3733" spans="1:4" x14ac:dyDescent="0.25">
      <c r="A3733" s="135" t="s">
        <v>1815</v>
      </c>
      <c r="B3733" s="135" t="s">
        <v>1554</v>
      </c>
      <c r="C3733" s="135" t="s">
        <v>781</v>
      </c>
      <c r="D3733" s="135">
        <v>0</v>
      </c>
    </row>
    <row r="3734" spans="1:4" x14ac:dyDescent="0.25">
      <c r="A3734" s="135" t="s">
        <v>3178</v>
      </c>
      <c r="B3734" s="135" t="s">
        <v>1554</v>
      </c>
      <c r="C3734" s="135" t="s">
        <v>781</v>
      </c>
      <c r="D3734" s="135">
        <v>0</v>
      </c>
    </row>
    <row r="3735" spans="1:4" x14ac:dyDescent="0.25">
      <c r="A3735" s="135" t="s">
        <v>3177</v>
      </c>
      <c r="B3735" s="135" t="s">
        <v>1554</v>
      </c>
      <c r="C3735" s="135" t="s">
        <v>781</v>
      </c>
      <c r="D3735" s="135">
        <v>0</v>
      </c>
    </row>
    <row r="3736" spans="1:4" x14ac:dyDescent="0.25">
      <c r="A3736" s="135" t="s">
        <v>3176</v>
      </c>
      <c r="B3736" s="135" t="s">
        <v>1554</v>
      </c>
      <c r="C3736" s="135" t="s">
        <v>781</v>
      </c>
      <c r="D3736" s="135">
        <v>0</v>
      </c>
    </row>
    <row r="3737" spans="1:4" x14ac:dyDescent="0.25">
      <c r="A3737" s="135" t="s">
        <v>1398</v>
      </c>
      <c r="B3737" s="135" t="s">
        <v>1554</v>
      </c>
      <c r="C3737" s="135" t="s">
        <v>781</v>
      </c>
      <c r="D3737" s="135">
        <v>0</v>
      </c>
    </row>
    <row r="3738" spans="1:4" x14ac:dyDescent="0.25">
      <c r="A3738" s="135" t="s">
        <v>3007</v>
      </c>
      <c r="B3738" s="135" t="s">
        <v>1554</v>
      </c>
      <c r="C3738" s="135" t="s">
        <v>781</v>
      </c>
      <c r="D3738" s="135">
        <v>0</v>
      </c>
    </row>
    <row r="3739" spans="1:4" x14ac:dyDescent="0.25">
      <c r="A3739" s="135" t="s">
        <v>3175</v>
      </c>
      <c r="B3739" s="135" t="s">
        <v>576</v>
      </c>
      <c r="C3739" s="135" t="s">
        <v>781</v>
      </c>
      <c r="D3739" s="135">
        <v>0</v>
      </c>
    </row>
    <row r="3740" spans="1:4" x14ac:dyDescent="0.25">
      <c r="A3740" s="135" t="s">
        <v>3174</v>
      </c>
      <c r="B3740" s="135" t="s">
        <v>576</v>
      </c>
      <c r="C3740" s="135" t="s">
        <v>781</v>
      </c>
      <c r="D3740" s="135">
        <v>0</v>
      </c>
    </row>
    <row r="3741" spans="1:4" x14ac:dyDescent="0.25">
      <c r="A3741" s="135" t="s">
        <v>886</v>
      </c>
      <c r="B3741" s="135" t="s">
        <v>576</v>
      </c>
      <c r="C3741" s="135" t="s">
        <v>781</v>
      </c>
      <c r="D3741" s="135">
        <v>0</v>
      </c>
    </row>
    <row r="3742" spans="1:4" x14ac:dyDescent="0.25">
      <c r="A3742" s="135" t="s">
        <v>3173</v>
      </c>
      <c r="B3742" s="135" t="s">
        <v>576</v>
      </c>
      <c r="C3742" s="135" t="s">
        <v>781</v>
      </c>
      <c r="D3742" s="135">
        <v>0</v>
      </c>
    </row>
    <row r="3743" spans="1:4" x14ac:dyDescent="0.25">
      <c r="A3743" s="135" t="s">
        <v>2634</v>
      </c>
      <c r="B3743" s="135" t="s">
        <v>576</v>
      </c>
      <c r="C3743" s="135" t="s">
        <v>781</v>
      </c>
      <c r="D3743" s="135">
        <v>0</v>
      </c>
    </row>
    <row r="3744" spans="1:4" x14ac:dyDescent="0.25">
      <c r="A3744" s="135" t="s">
        <v>2468</v>
      </c>
      <c r="B3744" s="135" t="s">
        <v>576</v>
      </c>
      <c r="C3744" s="135" t="s">
        <v>781</v>
      </c>
      <c r="D3744" s="135">
        <v>0</v>
      </c>
    </row>
    <row r="3745" spans="1:4" x14ac:dyDescent="0.25">
      <c r="A3745" s="135" t="s">
        <v>3172</v>
      </c>
      <c r="B3745" s="135" t="s">
        <v>576</v>
      </c>
      <c r="C3745" s="135" t="s">
        <v>781</v>
      </c>
      <c r="D3745" s="135">
        <v>0</v>
      </c>
    </row>
    <row r="3746" spans="1:4" x14ac:dyDescent="0.25">
      <c r="A3746" s="135" t="s">
        <v>3171</v>
      </c>
      <c r="B3746" s="135" t="s">
        <v>576</v>
      </c>
      <c r="C3746" s="135" t="s">
        <v>781</v>
      </c>
      <c r="D3746" s="135">
        <v>0</v>
      </c>
    </row>
    <row r="3747" spans="1:4" x14ac:dyDescent="0.25">
      <c r="A3747" s="135" t="s">
        <v>3170</v>
      </c>
      <c r="B3747" s="135" t="s">
        <v>576</v>
      </c>
      <c r="C3747" s="135" t="s">
        <v>781</v>
      </c>
      <c r="D3747" s="135">
        <v>0</v>
      </c>
    </row>
    <row r="3748" spans="1:4" x14ac:dyDescent="0.25">
      <c r="A3748" s="135" t="s">
        <v>3169</v>
      </c>
      <c r="B3748" s="135" t="s">
        <v>576</v>
      </c>
      <c r="C3748" s="135" t="s">
        <v>781</v>
      </c>
      <c r="D3748" s="135">
        <v>0</v>
      </c>
    </row>
    <row r="3749" spans="1:4" x14ac:dyDescent="0.25">
      <c r="A3749" s="135" t="s">
        <v>3168</v>
      </c>
      <c r="B3749" s="135" t="s">
        <v>576</v>
      </c>
      <c r="C3749" s="135" t="s">
        <v>781</v>
      </c>
      <c r="D3749" s="135">
        <v>0</v>
      </c>
    </row>
    <row r="3750" spans="1:4" x14ac:dyDescent="0.25">
      <c r="A3750" s="135" t="s">
        <v>3167</v>
      </c>
      <c r="B3750" s="135" t="s">
        <v>576</v>
      </c>
      <c r="C3750" s="135" t="s">
        <v>781</v>
      </c>
      <c r="D3750" s="135">
        <v>0</v>
      </c>
    </row>
    <row r="3751" spans="1:4" x14ac:dyDescent="0.25">
      <c r="A3751" s="135" t="s">
        <v>3166</v>
      </c>
      <c r="B3751" s="135" t="s">
        <v>576</v>
      </c>
      <c r="C3751" s="135" t="s">
        <v>781</v>
      </c>
      <c r="D3751" s="135">
        <v>0</v>
      </c>
    </row>
    <row r="3752" spans="1:4" x14ac:dyDescent="0.25">
      <c r="A3752" s="135" t="s">
        <v>3165</v>
      </c>
      <c r="B3752" s="135" t="s">
        <v>576</v>
      </c>
      <c r="C3752" s="135" t="s">
        <v>781</v>
      </c>
      <c r="D3752" s="135">
        <v>0</v>
      </c>
    </row>
    <row r="3753" spans="1:4" x14ac:dyDescent="0.25">
      <c r="A3753" s="135" t="s">
        <v>3164</v>
      </c>
      <c r="B3753" s="135" t="s">
        <v>576</v>
      </c>
      <c r="C3753" s="135" t="s">
        <v>781</v>
      </c>
      <c r="D3753" s="135">
        <v>0</v>
      </c>
    </row>
    <row r="3754" spans="1:4" x14ac:dyDescent="0.25">
      <c r="A3754" s="135" t="s">
        <v>3163</v>
      </c>
      <c r="B3754" s="135" t="s">
        <v>576</v>
      </c>
      <c r="C3754" s="135" t="s">
        <v>781</v>
      </c>
      <c r="D3754" s="135">
        <v>0</v>
      </c>
    </row>
    <row r="3755" spans="1:4" x14ac:dyDescent="0.25">
      <c r="A3755" s="135" t="s">
        <v>3162</v>
      </c>
      <c r="B3755" s="135" t="s">
        <v>576</v>
      </c>
      <c r="C3755" s="135" t="s">
        <v>781</v>
      </c>
      <c r="D3755" s="135">
        <v>0</v>
      </c>
    </row>
    <row r="3756" spans="1:4" x14ac:dyDescent="0.25">
      <c r="A3756" s="135" t="s">
        <v>3161</v>
      </c>
      <c r="B3756" s="135" t="s">
        <v>576</v>
      </c>
      <c r="C3756" s="135" t="s">
        <v>781</v>
      </c>
      <c r="D3756" s="135">
        <v>0</v>
      </c>
    </row>
    <row r="3757" spans="1:4" x14ac:dyDescent="0.25">
      <c r="A3757" s="135" t="s">
        <v>3160</v>
      </c>
      <c r="B3757" s="135" t="s">
        <v>576</v>
      </c>
      <c r="C3757" s="135" t="s">
        <v>781</v>
      </c>
      <c r="D3757" s="135">
        <v>0</v>
      </c>
    </row>
    <row r="3758" spans="1:4" x14ac:dyDescent="0.25">
      <c r="A3758" s="135" t="s">
        <v>3159</v>
      </c>
      <c r="B3758" s="135" t="s">
        <v>576</v>
      </c>
      <c r="C3758" s="135" t="s">
        <v>781</v>
      </c>
      <c r="D3758" s="135">
        <v>0</v>
      </c>
    </row>
    <row r="3759" spans="1:4" x14ac:dyDescent="0.25">
      <c r="A3759" s="135" t="s">
        <v>3158</v>
      </c>
      <c r="B3759" s="135" t="s">
        <v>576</v>
      </c>
      <c r="C3759" s="135" t="s">
        <v>781</v>
      </c>
      <c r="D3759" s="135">
        <v>0</v>
      </c>
    </row>
    <row r="3760" spans="1:4" x14ac:dyDescent="0.25">
      <c r="A3760" s="135" t="s">
        <v>3157</v>
      </c>
      <c r="B3760" s="135" t="s">
        <v>576</v>
      </c>
      <c r="C3760" s="135" t="s">
        <v>781</v>
      </c>
      <c r="D3760" s="135">
        <v>0</v>
      </c>
    </row>
    <row r="3761" spans="1:4" x14ac:dyDescent="0.25">
      <c r="A3761" s="135" t="s">
        <v>3156</v>
      </c>
      <c r="B3761" s="135" t="s">
        <v>576</v>
      </c>
      <c r="C3761" s="135" t="s">
        <v>781</v>
      </c>
      <c r="D3761" s="135">
        <v>0</v>
      </c>
    </row>
    <row r="3762" spans="1:4" x14ac:dyDescent="0.25">
      <c r="A3762" s="135" t="s">
        <v>3155</v>
      </c>
      <c r="B3762" s="135" t="s">
        <v>576</v>
      </c>
      <c r="C3762" s="135" t="s">
        <v>781</v>
      </c>
      <c r="D3762" s="135">
        <v>0</v>
      </c>
    </row>
    <row r="3763" spans="1:4" x14ac:dyDescent="0.25">
      <c r="A3763" s="135" t="s">
        <v>3154</v>
      </c>
      <c r="B3763" s="135" t="s">
        <v>576</v>
      </c>
      <c r="C3763" s="135" t="s">
        <v>781</v>
      </c>
      <c r="D3763" s="135">
        <v>0</v>
      </c>
    </row>
    <row r="3764" spans="1:4" x14ac:dyDescent="0.25">
      <c r="A3764" s="135" t="s">
        <v>3153</v>
      </c>
      <c r="B3764" s="135" t="s">
        <v>576</v>
      </c>
      <c r="C3764" s="135" t="s">
        <v>781</v>
      </c>
      <c r="D3764" s="135">
        <v>0</v>
      </c>
    </row>
    <row r="3765" spans="1:4" x14ac:dyDescent="0.25">
      <c r="A3765" s="135" t="s">
        <v>3152</v>
      </c>
      <c r="B3765" s="135" t="s">
        <v>576</v>
      </c>
      <c r="C3765" s="135" t="s">
        <v>781</v>
      </c>
      <c r="D3765" s="135">
        <v>0</v>
      </c>
    </row>
    <row r="3766" spans="1:4" x14ac:dyDescent="0.25">
      <c r="A3766" s="135" t="s">
        <v>3151</v>
      </c>
      <c r="B3766" s="135" t="s">
        <v>576</v>
      </c>
      <c r="C3766" s="135" t="s">
        <v>781</v>
      </c>
      <c r="D3766" s="135">
        <v>0</v>
      </c>
    </row>
    <row r="3767" spans="1:4" x14ac:dyDescent="0.25">
      <c r="A3767" s="135" t="s">
        <v>3150</v>
      </c>
      <c r="B3767" s="135" t="s">
        <v>576</v>
      </c>
      <c r="C3767" s="135" t="s">
        <v>781</v>
      </c>
      <c r="D3767" s="135">
        <v>0</v>
      </c>
    </row>
    <row r="3768" spans="1:4" x14ac:dyDescent="0.25">
      <c r="A3768" s="135" t="s">
        <v>3149</v>
      </c>
      <c r="B3768" s="135" t="s">
        <v>576</v>
      </c>
      <c r="C3768" s="135" t="s">
        <v>781</v>
      </c>
      <c r="D3768" s="135">
        <v>0</v>
      </c>
    </row>
    <row r="3769" spans="1:4" x14ac:dyDescent="0.25">
      <c r="A3769" s="135" t="s">
        <v>3148</v>
      </c>
      <c r="B3769" s="135" t="s">
        <v>576</v>
      </c>
      <c r="C3769" s="135" t="s">
        <v>781</v>
      </c>
      <c r="D3769" s="135">
        <v>0</v>
      </c>
    </row>
    <row r="3770" spans="1:4" x14ac:dyDescent="0.25">
      <c r="A3770" s="135" t="s">
        <v>3147</v>
      </c>
      <c r="B3770" s="135" t="s">
        <v>576</v>
      </c>
      <c r="C3770" s="135" t="s">
        <v>781</v>
      </c>
      <c r="D3770" s="135">
        <v>0</v>
      </c>
    </row>
    <row r="3771" spans="1:4" x14ac:dyDescent="0.25">
      <c r="A3771" s="135" t="s">
        <v>2612</v>
      </c>
      <c r="B3771" s="135" t="s">
        <v>576</v>
      </c>
      <c r="C3771" s="135" t="s">
        <v>781</v>
      </c>
      <c r="D3771" s="135">
        <v>0</v>
      </c>
    </row>
    <row r="3772" spans="1:4" x14ac:dyDescent="0.25">
      <c r="A3772" s="135" t="s">
        <v>1122</v>
      </c>
      <c r="B3772" s="135" t="s">
        <v>576</v>
      </c>
      <c r="C3772" s="135" t="s">
        <v>781</v>
      </c>
      <c r="D3772" s="135">
        <v>0</v>
      </c>
    </row>
    <row r="3773" spans="1:4" x14ac:dyDescent="0.25">
      <c r="A3773" s="135" t="s">
        <v>854</v>
      </c>
      <c r="B3773" s="135" t="s">
        <v>576</v>
      </c>
      <c r="C3773" s="135" t="s">
        <v>781</v>
      </c>
      <c r="D3773" s="135">
        <v>0</v>
      </c>
    </row>
    <row r="3774" spans="1:4" x14ac:dyDescent="0.25">
      <c r="A3774" s="135" t="s">
        <v>3146</v>
      </c>
      <c r="B3774" s="135" t="s">
        <v>576</v>
      </c>
      <c r="C3774" s="135" t="s">
        <v>781</v>
      </c>
      <c r="D3774" s="135">
        <v>0</v>
      </c>
    </row>
    <row r="3775" spans="1:4" x14ac:dyDescent="0.25">
      <c r="A3775" s="135" t="s">
        <v>3145</v>
      </c>
      <c r="B3775" s="135" t="s">
        <v>576</v>
      </c>
      <c r="C3775" s="135" t="s">
        <v>781</v>
      </c>
      <c r="D3775" s="135">
        <v>0</v>
      </c>
    </row>
    <row r="3776" spans="1:4" x14ac:dyDescent="0.25">
      <c r="A3776" s="135" t="s">
        <v>3144</v>
      </c>
      <c r="B3776" s="135" t="s">
        <v>576</v>
      </c>
      <c r="C3776" s="135" t="s">
        <v>781</v>
      </c>
      <c r="D3776" s="135">
        <v>0</v>
      </c>
    </row>
    <row r="3777" spans="1:4" x14ac:dyDescent="0.25">
      <c r="A3777" s="135" t="s">
        <v>3143</v>
      </c>
      <c r="B3777" s="135" t="s">
        <v>576</v>
      </c>
      <c r="C3777" s="135" t="s">
        <v>781</v>
      </c>
      <c r="D3777" s="135">
        <v>0</v>
      </c>
    </row>
    <row r="3778" spans="1:4" x14ac:dyDescent="0.25">
      <c r="A3778" s="135" t="s">
        <v>3142</v>
      </c>
      <c r="B3778" s="135" t="s">
        <v>576</v>
      </c>
      <c r="C3778" s="135" t="s">
        <v>781</v>
      </c>
      <c r="D3778" s="135">
        <v>0</v>
      </c>
    </row>
    <row r="3779" spans="1:4" x14ac:dyDescent="0.25">
      <c r="A3779" s="135" t="s">
        <v>3141</v>
      </c>
      <c r="B3779" s="135" t="s">
        <v>576</v>
      </c>
      <c r="C3779" s="135" t="s">
        <v>781</v>
      </c>
      <c r="D3779" s="135">
        <v>0</v>
      </c>
    </row>
    <row r="3780" spans="1:4" x14ac:dyDescent="0.25">
      <c r="A3780" s="135" t="s">
        <v>3140</v>
      </c>
      <c r="B3780" s="135" t="s">
        <v>576</v>
      </c>
      <c r="C3780" s="135" t="s">
        <v>781</v>
      </c>
      <c r="D3780" s="135">
        <v>0</v>
      </c>
    </row>
    <row r="3781" spans="1:4" x14ac:dyDescent="0.25">
      <c r="A3781" s="135" t="s">
        <v>3139</v>
      </c>
      <c r="B3781" s="135" t="s">
        <v>576</v>
      </c>
      <c r="C3781" s="135" t="s">
        <v>781</v>
      </c>
      <c r="D3781" s="135">
        <v>0</v>
      </c>
    </row>
    <row r="3782" spans="1:4" x14ac:dyDescent="0.25">
      <c r="A3782" s="135" t="s">
        <v>3138</v>
      </c>
      <c r="B3782" s="135" t="s">
        <v>576</v>
      </c>
      <c r="C3782" s="135" t="s">
        <v>781</v>
      </c>
      <c r="D3782" s="135">
        <v>0</v>
      </c>
    </row>
    <row r="3783" spans="1:4" x14ac:dyDescent="0.25">
      <c r="A3783" s="135" t="s">
        <v>3137</v>
      </c>
      <c r="B3783" s="135" t="s">
        <v>576</v>
      </c>
      <c r="C3783" s="135" t="s">
        <v>781</v>
      </c>
      <c r="D3783" s="135">
        <v>0</v>
      </c>
    </row>
    <row r="3784" spans="1:4" x14ac:dyDescent="0.25">
      <c r="A3784" s="135" t="s">
        <v>3136</v>
      </c>
      <c r="B3784" s="135" t="s">
        <v>576</v>
      </c>
      <c r="C3784" s="135" t="s">
        <v>781</v>
      </c>
      <c r="D3784" s="135">
        <v>0</v>
      </c>
    </row>
    <row r="3785" spans="1:4" x14ac:dyDescent="0.25">
      <c r="A3785" s="135" t="s">
        <v>3135</v>
      </c>
      <c r="B3785" s="135" t="s">
        <v>576</v>
      </c>
      <c r="C3785" s="135" t="s">
        <v>781</v>
      </c>
      <c r="D3785" s="135">
        <v>0</v>
      </c>
    </row>
    <row r="3786" spans="1:4" x14ac:dyDescent="0.25">
      <c r="A3786" s="135" t="s">
        <v>3134</v>
      </c>
      <c r="B3786" s="135" t="s">
        <v>576</v>
      </c>
      <c r="C3786" s="135" t="s">
        <v>781</v>
      </c>
      <c r="D3786" s="135">
        <v>0</v>
      </c>
    </row>
    <row r="3787" spans="1:4" x14ac:dyDescent="0.25">
      <c r="A3787" s="135" t="s">
        <v>3133</v>
      </c>
      <c r="B3787" s="135" t="s">
        <v>576</v>
      </c>
      <c r="C3787" s="135" t="s">
        <v>781</v>
      </c>
      <c r="D3787" s="135">
        <v>0</v>
      </c>
    </row>
    <row r="3788" spans="1:4" x14ac:dyDescent="0.25">
      <c r="A3788" s="135" t="s">
        <v>3132</v>
      </c>
      <c r="B3788" s="135" t="s">
        <v>576</v>
      </c>
      <c r="C3788" s="135" t="s">
        <v>781</v>
      </c>
      <c r="D3788" s="135">
        <v>0</v>
      </c>
    </row>
    <row r="3789" spans="1:4" x14ac:dyDescent="0.25">
      <c r="A3789" s="135" t="s">
        <v>3131</v>
      </c>
      <c r="B3789" s="135" t="s">
        <v>576</v>
      </c>
      <c r="C3789" s="135" t="s">
        <v>781</v>
      </c>
      <c r="D3789" s="135">
        <v>0</v>
      </c>
    </row>
    <row r="3790" spans="1:4" x14ac:dyDescent="0.25">
      <c r="A3790" s="135" t="s">
        <v>3130</v>
      </c>
      <c r="B3790" s="135" t="s">
        <v>576</v>
      </c>
      <c r="C3790" s="135" t="s">
        <v>781</v>
      </c>
      <c r="D3790" s="135">
        <v>0</v>
      </c>
    </row>
    <row r="3791" spans="1:4" x14ac:dyDescent="0.25">
      <c r="A3791" s="135" t="s">
        <v>3129</v>
      </c>
      <c r="B3791" s="135" t="s">
        <v>576</v>
      </c>
      <c r="C3791" s="135" t="s">
        <v>781</v>
      </c>
      <c r="D3791" s="135">
        <v>0</v>
      </c>
    </row>
    <row r="3792" spans="1:4" x14ac:dyDescent="0.25">
      <c r="A3792" s="135" t="s">
        <v>3128</v>
      </c>
      <c r="B3792" s="135" t="s">
        <v>576</v>
      </c>
      <c r="C3792" s="135" t="s">
        <v>781</v>
      </c>
      <c r="D3792" s="135">
        <v>0</v>
      </c>
    </row>
    <row r="3793" spans="1:4" x14ac:dyDescent="0.25">
      <c r="A3793" s="135" t="s">
        <v>3127</v>
      </c>
      <c r="B3793" s="135" t="s">
        <v>576</v>
      </c>
      <c r="C3793" s="135" t="s">
        <v>781</v>
      </c>
      <c r="D3793" s="135">
        <v>0</v>
      </c>
    </row>
    <row r="3794" spans="1:4" x14ac:dyDescent="0.25">
      <c r="A3794" s="135" t="s">
        <v>3126</v>
      </c>
      <c r="B3794" s="135" t="s">
        <v>576</v>
      </c>
      <c r="C3794" s="135" t="s">
        <v>781</v>
      </c>
      <c r="D3794" s="135">
        <v>0</v>
      </c>
    </row>
    <row r="3795" spans="1:4" x14ac:dyDescent="0.25">
      <c r="A3795" s="135" t="s">
        <v>790</v>
      </c>
      <c r="B3795" s="135" t="s">
        <v>576</v>
      </c>
      <c r="C3795" s="135" t="s">
        <v>781</v>
      </c>
      <c r="D3795" s="135">
        <v>0</v>
      </c>
    </row>
    <row r="3796" spans="1:4" x14ac:dyDescent="0.25">
      <c r="A3796" s="135" t="s">
        <v>3125</v>
      </c>
      <c r="B3796" s="135" t="s">
        <v>576</v>
      </c>
      <c r="C3796" s="135" t="s">
        <v>781</v>
      </c>
      <c r="D3796" s="135">
        <v>0</v>
      </c>
    </row>
    <row r="3797" spans="1:4" x14ac:dyDescent="0.25">
      <c r="A3797" s="135" t="s">
        <v>3124</v>
      </c>
      <c r="B3797" s="135" t="s">
        <v>576</v>
      </c>
      <c r="C3797" s="135" t="s">
        <v>781</v>
      </c>
      <c r="D3797" s="135">
        <v>0</v>
      </c>
    </row>
    <row r="3798" spans="1:4" x14ac:dyDescent="0.25">
      <c r="A3798" s="135" t="s">
        <v>3123</v>
      </c>
      <c r="B3798" s="135" t="s">
        <v>576</v>
      </c>
      <c r="C3798" s="135" t="s">
        <v>781</v>
      </c>
      <c r="D3798" s="135">
        <v>0</v>
      </c>
    </row>
    <row r="3799" spans="1:4" x14ac:dyDescent="0.25">
      <c r="A3799" s="135" t="s">
        <v>3122</v>
      </c>
      <c r="B3799" s="135" t="s">
        <v>576</v>
      </c>
      <c r="C3799" s="135" t="s">
        <v>781</v>
      </c>
      <c r="D3799" s="135">
        <v>0</v>
      </c>
    </row>
    <row r="3800" spans="1:4" x14ac:dyDescent="0.25">
      <c r="A3800" s="135" t="s">
        <v>3121</v>
      </c>
      <c r="B3800" s="135" t="s">
        <v>576</v>
      </c>
      <c r="C3800" s="135" t="s">
        <v>781</v>
      </c>
      <c r="D3800" s="135">
        <v>0</v>
      </c>
    </row>
    <row r="3801" spans="1:4" x14ac:dyDescent="0.25">
      <c r="A3801" s="135" t="s">
        <v>3120</v>
      </c>
      <c r="B3801" s="135" t="s">
        <v>576</v>
      </c>
      <c r="C3801" s="135" t="s">
        <v>781</v>
      </c>
      <c r="D3801" s="135">
        <v>0</v>
      </c>
    </row>
    <row r="3802" spans="1:4" x14ac:dyDescent="0.25">
      <c r="A3802" s="135" t="s">
        <v>3119</v>
      </c>
      <c r="B3802" s="135" t="s">
        <v>576</v>
      </c>
      <c r="C3802" s="135" t="s">
        <v>781</v>
      </c>
      <c r="D3802" s="135">
        <v>0</v>
      </c>
    </row>
    <row r="3803" spans="1:4" x14ac:dyDescent="0.25">
      <c r="A3803" s="135" t="s">
        <v>3118</v>
      </c>
      <c r="B3803" s="135" t="s">
        <v>576</v>
      </c>
      <c r="C3803" s="135" t="s">
        <v>781</v>
      </c>
      <c r="D3803" s="135">
        <v>0</v>
      </c>
    </row>
    <row r="3804" spans="1:4" x14ac:dyDescent="0.25">
      <c r="A3804" s="135" t="s">
        <v>3117</v>
      </c>
      <c r="B3804" s="135" t="s">
        <v>576</v>
      </c>
      <c r="C3804" s="135" t="s">
        <v>781</v>
      </c>
      <c r="D3804" s="135">
        <v>0</v>
      </c>
    </row>
    <row r="3805" spans="1:4" x14ac:dyDescent="0.25">
      <c r="A3805" s="135" t="s">
        <v>3116</v>
      </c>
      <c r="B3805" s="135" t="s">
        <v>576</v>
      </c>
      <c r="C3805" s="135" t="s">
        <v>781</v>
      </c>
      <c r="D3805" s="135">
        <v>0</v>
      </c>
    </row>
    <row r="3806" spans="1:4" x14ac:dyDescent="0.25">
      <c r="A3806" s="135" t="s">
        <v>3115</v>
      </c>
      <c r="B3806" s="135" t="s">
        <v>576</v>
      </c>
      <c r="C3806" s="135" t="s">
        <v>781</v>
      </c>
      <c r="D3806" s="135">
        <v>0</v>
      </c>
    </row>
    <row r="3807" spans="1:4" x14ac:dyDescent="0.25">
      <c r="A3807" s="135" t="s">
        <v>3114</v>
      </c>
      <c r="B3807" s="135" t="s">
        <v>576</v>
      </c>
      <c r="C3807" s="135" t="s">
        <v>781</v>
      </c>
      <c r="D3807" s="135">
        <v>0</v>
      </c>
    </row>
    <row r="3808" spans="1:4" x14ac:dyDescent="0.25">
      <c r="A3808" s="135" t="s">
        <v>3113</v>
      </c>
      <c r="B3808" s="135" t="s">
        <v>576</v>
      </c>
      <c r="C3808" s="135" t="s">
        <v>781</v>
      </c>
      <c r="D3808" s="135">
        <v>0</v>
      </c>
    </row>
    <row r="3809" spans="1:4" x14ac:dyDescent="0.25">
      <c r="A3809" s="135" t="s">
        <v>3112</v>
      </c>
      <c r="B3809" s="135" t="s">
        <v>576</v>
      </c>
      <c r="C3809" s="135" t="s">
        <v>781</v>
      </c>
      <c r="D3809" s="135">
        <v>0</v>
      </c>
    </row>
    <row r="3810" spans="1:4" x14ac:dyDescent="0.25">
      <c r="A3810" s="135" t="s">
        <v>3111</v>
      </c>
      <c r="B3810" s="135" t="s">
        <v>576</v>
      </c>
      <c r="C3810" s="135" t="s">
        <v>781</v>
      </c>
      <c r="D3810" s="135">
        <v>0</v>
      </c>
    </row>
    <row r="3811" spans="1:4" x14ac:dyDescent="0.25">
      <c r="A3811" s="135" t="s">
        <v>3110</v>
      </c>
      <c r="B3811" s="135" t="s">
        <v>576</v>
      </c>
      <c r="C3811" s="135" t="s">
        <v>781</v>
      </c>
      <c r="D3811" s="135">
        <v>0</v>
      </c>
    </row>
    <row r="3812" spans="1:4" x14ac:dyDescent="0.25">
      <c r="A3812" s="135" t="s">
        <v>3109</v>
      </c>
      <c r="B3812" s="135" t="s">
        <v>576</v>
      </c>
      <c r="C3812" s="135" t="s">
        <v>781</v>
      </c>
      <c r="D3812" s="135">
        <v>0</v>
      </c>
    </row>
    <row r="3813" spans="1:4" x14ac:dyDescent="0.25">
      <c r="A3813" s="135" t="s">
        <v>3108</v>
      </c>
      <c r="B3813" s="135" t="s">
        <v>576</v>
      </c>
      <c r="C3813" s="135" t="s">
        <v>781</v>
      </c>
      <c r="D3813" s="135">
        <v>0</v>
      </c>
    </row>
    <row r="3814" spans="1:4" x14ac:dyDescent="0.25">
      <c r="A3814" s="135" t="s">
        <v>3107</v>
      </c>
      <c r="B3814" s="135" t="s">
        <v>576</v>
      </c>
      <c r="C3814" s="135" t="s">
        <v>781</v>
      </c>
      <c r="D3814" s="135">
        <v>0</v>
      </c>
    </row>
    <row r="3815" spans="1:4" x14ac:dyDescent="0.25">
      <c r="A3815" s="135" t="s">
        <v>3106</v>
      </c>
      <c r="B3815" s="135" t="s">
        <v>576</v>
      </c>
      <c r="C3815" s="135" t="s">
        <v>781</v>
      </c>
      <c r="D3815" s="135">
        <v>0</v>
      </c>
    </row>
    <row r="3816" spans="1:4" x14ac:dyDescent="0.25">
      <c r="A3816" s="135" t="s">
        <v>3105</v>
      </c>
      <c r="B3816" s="135" t="s">
        <v>576</v>
      </c>
      <c r="C3816" s="135" t="s">
        <v>781</v>
      </c>
      <c r="D3816" s="135">
        <v>0</v>
      </c>
    </row>
    <row r="3817" spans="1:4" x14ac:dyDescent="0.25">
      <c r="A3817" s="135" t="s">
        <v>3104</v>
      </c>
      <c r="B3817" s="135" t="s">
        <v>576</v>
      </c>
      <c r="C3817" s="135" t="s">
        <v>781</v>
      </c>
      <c r="D3817" s="135">
        <v>0</v>
      </c>
    </row>
    <row r="3818" spans="1:4" x14ac:dyDescent="0.25">
      <c r="A3818" s="135" t="s">
        <v>3103</v>
      </c>
      <c r="B3818" s="135" t="s">
        <v>576</v>
      </c>
      <c r="C3818" s="135" t="s">
        <v>781</v>
      </c>
      <c r="D3818" s="135">
        <v>0</v>
      </c>
    </row>
    <row r="3819" spans="1:4" x14ac:dyDescent="0.25">
      <c r="A3819" s="135" t="s">
        <v>3102</v>
      </c>
      <c r="B3819" s="135" t="s">
        <v>576</v>
      </c>
      <c r="C3819" s="135" t="s">
        <v>781</v>
      </c>
      <c r="D3819" s="135">
        <v>0</v>
      </c>
    </row>
    <row r="3820" spans="1:4" x14ac:dyDescent="0.25">
      <c r="A3820" s="135" t="s">
        <v>3101</v>
      </c>
      <c r="B3820" s="135" t="s">
        <v>576</v>
      </c>
      <c r="C3820" s="135" t="s">
        <v>781</v>
      </c>
      <c r="D3820" s="135">
        <v>0</v>
      </c>
    </row>
    <row r="3821" spans="1:4" x14ac:dyDescent="0.25">
      <c r="A3821" s="135" t="s">
        <v>3100</v>
      </c>
      <c r="B3821" s="135" t="s">
        <v>576</v>
      </c>
      <c r="C3821" s="135" t="s">
        <v>781</v>
      </c>
      <c r="D3821" s="135">
        <v>0</v>
      </c>
    </row>
    <row r="3822" spans="1:4" x14ac:dyDescent="0.25">
      <c r="A3822" s="135" t="s">
        <v>3099</v>
      </c>
      <c r="B3822" s="135" t="s">
        <v>576</v>
      </c>
      <c r="C3822" s="135" t="s">
        <v>781</v>
      </c>
      <c r="D3822" s="135">
        <v>0</v>
      </c>
    </row>
    <row r="3823" spans="1:4" x14ac:dyDescent="0.25">
      <c r="A3823" s="135" t="s">
        <v>635</v>
      </c>
      <c r="B3823" s="135" t="s">
        <v>576</v>
      </c>
      <c r="C3823" s="135" t="s">
        <v>781</v>
      </c>
      <c r="D3823" s="135">
        <v>0</v>
      </c>
    </row>
    <row r="3824" spans="1:4" x14ac:dyDescent="0.25">
      <c r="A3824" s="135" t="s">
        <v>3098</v>
      </c>
      <c r="B3824" s="135" t="s">
        <v>576</v>
      </c>
      <c r="C3824" s="135" t="s">
        <v>781</v>
      </c>
      <c r="D3824" s="135">
        <v>0</v>
      </c>
    </row>
    <row r="3825" spans="1:4" x14ac:dyDescent="0.25">
      <c r="A3825" s="135" t="s">
        <v>3097</v>
      </c>
      <c r="B3825" s="135" t="s">
        <v>576</v>
      </c>
      <c r="C3825" s="135" t="s">
        <v>781</v>
      </c>
      <c r="D3825" s="135">
        <v>0</v>
      </c>
    </row>
    <row r="3826" spans="1:4" x14ac:dyDescent="0.25">
      <c r="A3826" s="135" t="s">
        <v>3096</v>
      </c>
      <c r="B3826" s="135" t="s">
        <v>576</v>
      </c>
      <c r="C3826" s="135" t="s">
        <v>781</v>
      </c>
      <c r="D3826" s="135">
        <v>0</v>
      </c>
    </row>
    <row r="3827" spans="1:4" x14ac:dyDescent="0.25">
      <c r="A3827" s="135" t="s">
        <v>3095</v>
      </c>
      <c r="B3827" s="135" t="s">
        <v>576</v>
      </c>
      <c r="C3827" s="135" t="s">
        <v>781</v>
      </c>
      <c r="D3827" s="135">
        <v>0</v>
      </c>
    </row>
    <row r="3828" spans="1:4" x14ac:dyDescent="0.25">
      <c r="A3828" s="135" t="s">
        <v>3094</v>
      </c>
      <c r="B3828" s="135" t="s">
        <v>576</v>
      </c>
      <c r="C3828" s="135" t="s">
        <v>781</v>
      </c>
      <c r="D3828" s="135">
        <v>0</v>
      </c>
    </row>
    <row r="3829" spans="1:4" x14ac:dyDescent="0.25">
      <c r="A3829" s="135" t="s">
        <v>790</v>
      </c>
      <c r="B3829" s="135" t="s">
        <v>576</v>
      </c>
      <c r="C3829" s="135" t="s">
        <v>781</v>
      </c>
      <c r="D3829" s="135">
        <v>0</v>
      </c>
    </row>
    <row r="3830" spans="1:4" x14ac:dyDescent="0.25">
      <c r="A3830" s="135" t="s">
        <v>3093</v>
      </c>
      <c r="B3830" s="135" t="s">
        <v>576</v>
      </c>
      <c r="C3830" s="135" t="s">
        <v>781</v>
      </c>
      <c r="D3830" s="135">
        <v>0</v>
      </c>
    </row>
    <row r="3831" spans="1:4" x14ac:dyDescent="0.25">
      <c r="A3831" s="135" t="s">
        <v>3092</v>
      </c>
      <c r="B3831" s="135" t="s">
        <v>576</v>
      </c>
      <c r="C3831" s="135" t="s">
        <v>781</v>
      </c>
      <c r="D3831" s="135">
        <v>0</v>
      </c>
    </row>
    <row r="3832" spans="1:4" x14ac:dyDescent="0.25">
      <c r="A3832" s="135" t="s">
        <v>3091</v>
      </c>
      <c r="B3832" s="135" t="s">
        <v>576</v>
      </c>
      <c r="C3832" s="135" t="s">
        <v>781</v>
      </c>
      <c r="D3832" s="135">
        <v>0</v>
      </c>
    </row>
    <row r="3833" spans="1:4" x14ac:dyDescent="0.25">
      <c r="A3833" s="135" t="s">
        <v>3090</v>
      </c>
      <c r="B3833" s="135" t="s">
        <v>576</v>
      </c>
      <c r="C3833" s="135" t="s">
        <v>781</v>
      </c>
      <c r="D3833" s="135">
        <v>0</v>
      </c>
    </row>
    <row r="3834" spans="1:4" x14ac:dyDescent="0.25">
      <c r="A3834" s="135" t="s">
        <v>3089</v>
      </c>
      <c r="B3834" s="135" t="s">
        <v>576</v>
      </c>
      <c r="C3834" s="135" t="s">
        <v>781</v>
      </c>
      <c r="D3834" s="135">
        <v>0</v>
      </c>
    </row>
    <row r="3835" spans="1:4" x14ac:dyDescent="0.25">
      <c r="A3835" s="135" t="s">
        <v>3088</v>
      </c>
      <c r="B3835" s="135" t="s">
        <v>576</v>
      </c>
      <c r="C3835" s="135" t="s">
        <v>781</v>
      </c>
      <c r="D3835" s="135">
        <v>0</v>
      </c>
    </row>
    <row r="3836" spans="1:4" x14ac:dyDescent="0.25">
      <c r="A3836" s="135" t="s">
        <v>3087</v>
      </c>
      <c r="B3836" s="135" t="s">
        <v>576</v>
      </c>
      <c r="C3836" s="135" t="s">
        <v>781</v>
      </c>
      <c r="D3836" s="135">
        <v>0</v>
      </c>
    </row>
    <row r="3837" spans="1:4" x14ac:dyDescent="0.25">
      <c r="A3837" s="135" t="s">
        <v>3007</v>
      </c>
      <c r="B3837" s="135" t="s">
        <v>576</v>
      </c>
      <c r="C3837" s="135" t="s">
        <v>781</v>
      </c>
      <c r="D3837" s="135">
        <v>0</v>
      </c>
    </row>
    <row r="3838" spans="1:4" x14ac:dyDescent="0.25">
      <c r="A3838" s="135" t="s">
        <v>3086</v>
      </c>
      <c r="B3838" s="135" t="s">
        <v>576</v>
      </c>
      <c r="C3838" s="135" t="s">
        <v>781</v>
      </c>
      <c r="D3838" s="135">
        <v>0</v>
      </c>
    </row>
    <row r="3839" spans="1:4" x14ac:dyDescent="0.25">
      <c r="A3839" s="135" t="s">
        <v>1499</v>
      </c>
      <c r="B3839" s="135" t="s">
        <v>576</v>
      </c>
      <c r="C3839" s="135" t="s">
        <v>781</v>
      </c>
      <c r="D3839" s="135">
        <v>0</v>
      </c>
    </row>
    <row r="3840" spans="1:4" x14ac:dyDescent="0.25">
      <c r="A3840" s="135" t="s">
        <v>3085</v>
      </c>
      <c r="B3840" s="135" t="s">
        <v>576</v>
      </c>
      <c r="C3840" s="135" t="s">
        <v>781</v>
      </c>
      <c r="D3840" s="135">
        <v>0</v>
      </c>
    </row>
    <row r="3841" spans="1:4" x14ac:dyDescent="0.25">
      <c r="A3841" s="135" t="s">
        <v>3084</v>
      </c>
      <c r="B3841" s="135" t="s">
        <v>576</v>
      </c>
      <c r="C3841" s="135" t="s">
        <v>781</v>
      </c>
      <c r="D3841" s="135">
        <v>0</v>
      </c>
    </row>
    <row r="3842" spans="1:4" x14ac:dyDescent="0.25">
      <c r="A3842" s="135" t="s">
        <v>3083</v>
      </c>
      <c r="B3842" s="135" t="s">
        <v>576</v>
      </c>
      <c r="C3842" s="135" t="s">
        <v>781</v>
      </c>
      <c r="D3842" s="135">
        <v>0</v>
      </c>
    </row>
    <row r="3843" spans="1:4" x14ac:dyDescent="0.25">
      <c r="A3843" s="135" t="s">
        <v>3082</v>
      </c>
      <c r="B3843" s="135" t="s">
        <v>576</v>
      </c>
      <c r="C3843" s="135" t="s">
        <v>781</v>
      </c>
      <c r="D3843" s="135">
        <v>0</v>
      </c>
    </row>
    <row r="3844" spans="1:4" x14ac:dyDescent="0.25">
      <c r="A3844" s="135" t="s">
        <v>3081</v>
      </c>
      <c r="B3844" s="135" t="s">
        <v>576</v>
      </c>
      <c r="C3844" s="135" t="s">
        <v>781</v>
      </c>
      <c r="D3844" s="135">
        <v>0</v>
      </c>
    </row>
    <row r="3845" spans="1:4" x14ac:dyDescent="0.25">
      <c r="A3845" s="135" t="s">
        <v>3080</v>
      </c>
      <c r="B3845" s="135" t="s">
        <v>576</v>
      </c>
      <c r="C3845" s="135" t="s">
        <v>781</v>
      </c>
      <c r="D3845" s="135">
        <v>0</v>
      </c>
    </row>
    <row r="3846" spans="1:4" x14ac:dyDescent="0.25">
      <c r="A3846" s="135" t="s">
        <v>3079</v>
      </c>
      <c r="B3846" s="135" t="s">
        <v>576</v>
      </c>
      <c r="C3846" s="135" t="s">
        <v>781</v>
      </c>
      <c r="D3846" s="135">
        <v>0</v>
      </c>
    </row>
    <row r="3847" spans="1:4" x14ac:dyDescent="0.25">
      <c r="A3847" s="135" t="s">
        <v>3078</v>
      </c>
      <c r="B3847" s="135" t="s">
        <v>576</v>
      </c>
      <c r="C3847" s="135" t="s">
        <v>781</v>
      </c>
      <c r="D3847" s="135">
        <v>0</v>
      </c>
    </row>
    <row r="3848" spans="1:4" x14ac:dyDescent="0.25">
      <c r="A3848" s="135" t="s">
        <v>3077</v>
      </c>
      <c r="B3848" s="135" t="s">
        <v>576</v>
      </c>
      <c r="C3848" s="135" t="s">
        <v>781</v>
      </c>
      <c r="D3848" s="135">
        <v>0</v>
      </c>
    </row>
    <row r="3849" spans="1:4" x14ac:dyDescent="0.25">
      <c r="A3849" s="135" t="s">
        <v>3076</v>
      </c>
      <c r="B3849" s="135" t="s">
        <v>576</v>
      </c>
      <c r="C3849" s="135" t="s">
        <v>781</v>
      </c>
      <c r="D3849" s="135">
        <v>0</v>
      </c>
    </row>
    <row r="3850" spans="1:4" x14ac:dyDescent="0.25">
      <c r="A3850" s="135" t="s">
        <v>3075</v>
      </c>
      <c r="B3850" s="135" t="s">
        <v>576</v>
      </c>
      <c r="C3850" s="135" t="s">
        <v>781</v>
      </c>
      <c r="D3850" s="135">
        <v>0</v>
      </c>
    </row>
    <row r="3851" spans="1:4" x14ac:dyDescent="0.25">
      <c r="A3851" s="135" t="s">
        <v>3074</v>
      </c>
      <c r="B3851" s="135" t="s">
        <v>576</v>
      </c>
      <c r="C3851" s="135" t="s">
        <v>781</v>
      </c>
      <c r="D3851" s="135">
        <v>0</v>
      </c>
    </row>
    <row r="3852" spans="1:4" x14ac:dyDescent="0.25">
      <c r="A3852" s="135" t="s">
        <v>3073</v>
      </c>
      <c r="B3852" s="135" t="s">
        <v>576</v>
      </c>
      <c r="C3852" s="135" t="s">
        <v>781</v>
      </c>
      <c r="D3852" s="135">
        <v>0</v>
      </c>
    </row>
    <row r="3853" spans="1:4" x14ac:dyDescent="0.25">
      <c r="A3853" s="135" t="s">
        <v>1100</v>
      </c>
      <c r="B3853" s="135" t="s">
        <v>576</v>
      </c>
      <c r="C3853" s="135" t="s">
        <v>781</v>
      </c>
      <c r="D3853" s="135">
        <v>0</v>
      </c>
    </row>
    <row r="3854" spans="1:4" x14ac:dyDescent="0.25">
      <c r="A3854" s="135" t="s">
        <v>3072</v>
      </c>
      <c r="B3854" s="135" t="s">
        <v>576</v>
      </c>
      <c r="C3854" s="135" t="s">
        <v>781</v>
      </c>
      <c r="D3854" s="135">
        <v>0</v>
      </c>
    </row>
    <row r="3855" spans="1:4" x14ac:dyDescent="0.25">
      <c r="A3855" s="135" t="s">
        <v>3071</v>
      </c>
      <c r="B3855" s="135" t="s">
        <v>576</v>
      </c>
      <c r="C3855" s="135" t="s">
        <v>781</v>
      </c>
      <c r="D3855" s="135">
        <v>0</v>
      </c>
    </row>
    <row r="3856" spans="1:4" x14ac:dyDescent="0.25">
      <c r="A3856" s="135" t="s">
        <v>3070</v>
      </c>
      <c r="B3856" s="135" t="s">
        <v>576</v>
      </c>
      <c r="C3856" s="135" t="s">
        <v>781</v>
      </c>
      <c r="D3856" s="135">
        <v>0</v>
      </c>
    </row>
    <row r="3857" spans="1:4" x14ac:dyDescent="0.25">
      <c r="A3857" s="135" t="s">
        <v>1335</v>
      </c>
      <c r="B3857" s="135" t="s">
        <v>576</v>
      </c>
      <c r="C3857" s="135" t="s">
        <v>781</v>
      </c>
      <c r="D3857" s="135">
        <v>0</v>
      </c>
    </row>
    <row r="3858" spans="1:4" x14ac:dyDescent="0.25">
      <c r="A3858" s="135" t="s">
        <v>3069</v>
      </c>
      <c r="B3858" s="135" t="s">
        <v>576</v>
      </c>
      <c r="C3858" s="135" t="s">
        <v>781</v>
      </c>
      <c r="D3858" s="135">
        <v>0</v>
      </c>
    </row>
    <row r="3859" spans="1:4" x14ac:dyDescent="0.25">
      <c r="A3859" s="135" t="s">
        <v>3068</v>
      </c>
      <c r="B3859" s="135" t="s">
        <v>576</v>
      </c>
      <c r="C3859" s="135" t="s">
        <v>781</v>
      </c>
      <c r="D3859" s="135">
        <v>0</v>
      </c>
    </row>
    <row r="3860" spans="1:4" x14ac:dyDescent="0.25">
      <c r="A3860" s="135" t="s">
        <v>3067</v>
      </c>
      <c r="B3860" s="135" t="s">
        <v>576</v>
      </c>
      <c r="C3860" s="135" t="s">
        <v>781</v>
      </c>
      <c r="D3860" s="135">
        <v>0</v>
      </c>
    </row>
    <row r="3861" spans="1:4" x14ac:dyDescent="0.25">
      <c r="A3861" s="135" t="s">
        <v>1533</v>
      </c>
      <c r="B3861" s="135" t="s">
        <v>192</v>
      </c>
      <c r="C3861" s="135" t="s">
        <v>781</v>
      </c>
      <c r="D3861" s="135">
        <v>0</v>
      </c>
    </row>
    <row r="3862" spans="1:4" x14ac:dyDescent="0.25">
      <c r="A3862" s="135" t="s">
        <v>3066</v>
      </c>
      <c r="B3862" s="135" t="s">
        <v>781</v>
      </c>
      <c r="C3862" s="135" t="s">
        <v>781</v>
      </c>
      <c r="D3862" s="135">
        <v>0</v>
      </c>
    </row>
    <row r="3863" spans="1:4" x14ac:dyDescent="0.25">
      <c r="A3863" s="135" t="s">
        <v>3065</v>
      </c>
      <c r="B3863" s="135" t="s">
        <v>781</v>
      </c>
      <c r="C3863" s="135" t="s">
        <v>781</v>
      </c>
      <c r="D3863" s="135">
        <v>0</v>
      </c>
    </row>
    <row r="3864" spans="1:4" x14ac:dyDescent="0.25">
      <c r="A3864" s="135" t="s">
        <v>3064</v>
      </c>
      <c r="B3864" s="135" t="s">
        <v>781</v>
      </c>
      <c r="C3864" s="135" t="s">
        <v>781</v>
      </c>
      <c r="D3864" s="135">
        <v>0</v>
      </c>
    </row>
    <row r="3865" spans="1:4" x14ac:dyDescent="0.25">
      <c r="A3865" s="135" t="s">
        <v>3063</v>
      </c>
      <c r="B3865" s="135" t="s">
        <v>781</v>
      </c>
      <c r="C3865" s="135" t="s">
        <v>781</v>
      </c>
      <c r="D3865" s="135">
        <v>0</v>
      </c>
    </row>
    <row r="3866" spans="1:4" x14ac:dyDescent="0.25">
      <c r="A3866" s="135" t="s">
        <v>3062</v>
      </c>
      <c r="B3866" s="135" t="s">
        <v>781</v>
      </c>
      <c r="C3866" s="135" t="s">
        <v>781</v>
      </c>
      <c r="D3866" s="135">
        <v>0</v>
      </c>
    </row>
    <row r="3867" spans="1:4" x14ac:dyDescent="0.25">
      <c r="A3867" s="135" t="s">
        <v>3061</v>
      </c>
      <c r="B3867" s="135" t="s">
        <v>192</v>
      </c>
      <c r="C3867" s="135" t="s">
        <v>781</v>
      </c>
      <c r="D3867" s="135">
        <v>0</v>
      </c>
    </row>
    <row r="3868" spans="1:4" x14ac:dyDescent="0.25">
      <c r="A3868" s="135" t="s">
        <v>3060</v>
      </c>
      <c r="B3868" s="135" t="s">
        <v>192</v>
      </c>
      <c r="C3868" s="135" t="s">
        <v>781</v>
      </c>
      <c r="D3868" s="135">
        <v>0</v>
      </c>
    </row>
    <row r="3869" spans="1:4" x14ac:dyDescent="0.25">
      <c r="A3869" s="135" t="s">
        <v>3059</v>
      </c>
      <c r="B3869" s="135" t="s">
        <v>192</v>
      </c>
      <c r="C3869" s="135" t="s">
        <v>781</v>
      </c>
      <c r="D3869" s="135">
        <v>0</v>
      </c>
    </row>
    <row r="3870" spans="1:4" x14ac:dyDescent="0.25">
      <c r="A3870" s="135" t="s">
        <v>3058</v>
      </c>
      <c r="B3870" s="135" t="s">
        <v>781</v>
      </c>
      <c r="C3870" s="135" t="s">
        <v>781</v>
      </c>
      <c r="D3870" s="135">
        <v>0</v>
      </c>
    </row>
    <row r="3871" spans="1:4" x14ac:dyDescent="0.25">
      <c r="A3871" s="135" t="s">
        <v>785</v>
      </c>
      <c r="B3871" s="135" t="s">
        <v>192</v>
      </c>
      <c r="C3871" s="135" t="s">
        <v>781</v>
      </c>
      <c r="D3871" s="135">
        <v>0</v>
      </c>
    </row>
    <row r="3872" spans="1:4" x14ac:dyDescent="0.25">
      <c r="A3872" s="135" t="s">
        <v>3057</v>
      </c>
      <c r="B3872" s="135" t="s">
        <v>781</v>
      </c>
      <c r="C3872" s="135" t="s">
        <v>781</v>
      </c>
      <c r="D3872" s="135">
        <v>0</v>
      </c>
    </row>
    <row r="3873" spans="1:4" x14ac:dyDescent="0.25">
      <c r="A3873" s="135" t="s">
        <v>3056</v>
      </c>
      <c r="B3873" s="135" t="s">
        <v>781</v>
      </c>
      <c r="C3873" s="135" t="s">
        <v>781</v>
      </c>
      <c r="D3873" s="135">
        <v>0</v>
      </c>
    </row>
    <row r="3874" spans="1:4" x14ac:dyDescent="0.25">
      <c r="A3874" s="135" t="s">
        <v>1807</v>
      </c>
      <c r="B3874" s="135" t="s">
        <v>192</v>
      </c>
      <c r="C3874" s="135" t="s">
        <v>781</v>
      </c>
      <c r="D3874" s="135">
        <v>0</v>
      </c>
    </row>
    <row r="3875" spans="1:4" x14ac:dyDescent="0.25">
      <c r="A3875" s="135" t="s">
        <v>3055</v>
      </c>
      <c r="B3875" s="135" t="s">
        <v>781</v>
      </c>
      <c r="C3875" s="135" t="s">
        <v>781</v>
      </c>
      <c r="D3875" s="135">
        <v>0</v>
      </c>
    </row>
    <row r="3876" spans="1:4" x14ac:dyDescent="0.25">
      <c r="A3876" s="135" t="s">
        <v>3054</v>
      </c>
      <c r="B3876" s="135" t="s">
        <v>781</v>
      </c>
      <c r="C3876" s="135" t="s">
        <v>781</v>
      </c>
      <c r="D3876" s="135">
        <v>0</v>
      </c>
    </row>
    <row r="3877" spans="1:4" x14ac:dyDescent="0.25">
      <c r="A3877" s="135" t="s">
        <v>3053</v>
      </c>
      <c r="B3877" s="135" t="s">
        <v>781</v>
      </c>
      <c r="C3877" s="135" t="s">
        <v>781</v>
      </c>
      <c r="D3877" s="135">
        <v>0</v>
      </c>
    </row>
    <row r="3878" spans="1:4" x14ac:dyDescent="0.25">
      <c r="A3878" s="135" t="s">
        <v>3052</v>
      </c>
      <c r="B3878" s="135" t="s">
        <v>781</v>
      </c>
      <c r="C3878" s="135" t="s">
        <v>781</v>
      </c>
      <c r="D3878" s="135">
        <v>0</v>
      </c>
    </row>
    <row r="3879" spans="1:4" x14ac:dyDescent="0.25">
      <c r="A3879" s="135" t="s">
        <v>3051</v>
      </c>
      <c r="B3879" s="135" t="s">
        <v>781</v>
      </c>
      <c r="C3879" s="135" t="s">
        <v>781</v>
      </c>
      <c r="D3879" s="135">
        <v>0</v>
      </c>
    </row>
    <row r="3880" spans="1:4" x14ac:dyDescent="0.25">
      <c r="A3880" s="135" t="s">
        <v>3050</v>
      </c>
      <c r="B3880" s="135" t="s">
        <v>781</v>
      </c>
      <c r="C3880" s="135" t="s">
        <v>781</v>
      </c>
      <c r="D3880" s="135">
        <v>0</v>
      </c>
    </row>
    <row r="3881" spans="1:4" x14ac:dyDescent="0.25">
      <c r="A3881" s="135" t="s">
        <v>2579</v>
      </c>
      <c r="B3881" s="135" t="s">
        <v>192</v>
      </c>
      <c r="C3881" s="135" t="s">
        <v>1554</v>
      </c>
      <c r="D3881" s="135">
        <v>0</v>
      </c>
    </row>
    <row r="3882" spans="1:4" x14ac:dyDescent="0.25">
      <c r="A3882" s="135" t="s">
        <v>3049</v>
      </c>
      <c r="B3882" s="135" t="s">
        <v>781</v>
      </c>
      <c r="C3882" s="135" t="s">
        <v>781</v>
      </c>
      <c r="D3882" s="135">
        <v>0</v>
      </c>
    </row>
    <row r="3883" spans="1:4" x14ac:dyDescent="0.25">
      <c r="A3883" s="135" t="s">
        <v>3048</v>
      </c>
      <c r="B3883" s="135" t="s">
        <v>781</v>
      </c>
      <c r="C3883" s="135" t="s">
        <v>781</v>
      </c>
      <c r="D3883" s="135">
        <v>0</v>
      </c>
    </row>
    <row r="3884" spans="1:4" x14ac:dyDescent="0.25">
      <c r="A3884" s="135" t="s">
        <v>785</v>
      </c>
      <c r="B3884" s="135" t="s">
        <v>192</v>
      </c>
      <c r="C3884" s="135" t="s">
        <v>781</v>
      </c>
      <c r="D3884" s="135">
        <v>0</v>
      </c>
    </row>
    <row r="3885" spans="1:4" x14ac:dyDescent="0.25">
      <c r="A3885" s="135" t="s">
        <v>3047</v>
      </c>
      <c r="B3885" s="135" t="s">
        <v>781</v>
      </c>
      <c r="C3885" s="135" t="s">
        <v>781</v>
      </c>
      <c r="D3885" s="135">
        <v>0</v>
      </c>
    </row>
    <row r="3886" spans="1:4" x14ac:dyDescent="0.25">
      <c r="A3886" s="135" t="s">
        <v>3046</v>
      </c>
      <c r="B3886" s="135" t="s">
        <v>781</v>
      </c>
      <c r="C3886" s="135" t="s">
        <v>781</v>
      </c>
      <c r="D3886" s="135">
        <v>0</v>
      </c>
    </row>
    <row r="3887" spans="1:4" x14ac:dyDescent="0.25">
      <c r="A3887" s="135" t="s">
        <v>3045</v>
      </c>
      <c r="B3887" s="135" t="s">
        <v>781</v>
      </c>
      <c r="C3887" s="135" t="s">
        <v>781</v>
      </c>
      <c r="D3887" s="135">
        <v>0</v>
      </c>
    </row>
    <row r="3888" spans="1:4" x14ac:dyDescent="0.25">
      <c r="A3888" s="135" t="s">
        <v>3044</v>
      </c>
      <c r="B3888" s="135" t="s">
        <v>781</v>
      </c>
      <c r="C3888" s="135" t="s">
        <v>781</v>
      </c>
      <c r="D3888" s="135">
        <v>0</v>
      </c>
    </row>
    <row r="3889" spans="1:4" x14ac:dyDescent="0.25">
      <c r="A3889" s="135" t="s">
        <v>3043</v>
      </c>
      <c r="B3889" s="135" t="s">
        <v>781</v>
      </c>
      <c r="C3889" s="135" t="s">
        <v>781</v>
      </c>
      <c r="D3889" s="135">
        <v>0</v>
      </c>
    </row>
    <row r="3890" spans="1:4" x14ac:dyDescent="0.25">
      <c r="A3890" s="135" t="s">
        <v>3042</v>
      </c>
      <c r="B3890" s="135" t="s">
        <v>781</v>
      </c>
      <c r="C3890" s="135" t="s">
        <v>781</v>
      </c>
      <c r="D3890" s="135">
        <v>0</v>
      </c>
    </row>
    <row r="3891" spans="1:4" x14ac:dyDescent="0.25">
      <c r="A3891" s="135" t="s">
        <v>3041</v>
      </c>
      <c r="B3891" s="135" t="s">
        <v>192</v>
      </c>
      <c r="C3891" s="135" t="s">
        <v>781</v>
      </c>
      <c r="D3891" s="135">
        <v>0</v>
      </c>
    </row>
    <row r="3892" spans="1:4" x14ac:dyDescent="0.25">
      <c r="A3892" s="135" t="s">
        <v>643</v>
      </c>
      <c r="B3892" s="135" t="s">
        <v>192</v>
      </c>
      <c r="C3892" s="135" t="s">
        <v>781</v>
      </c>
      <c r="D3892" s="135">
        <v>0</v>
      </c>
    </row>
    <row r="3893" spans="1:4" x14ac:dyDescent="0.25">
      <c r="A3893" s="135" t="s">
        <v>671</v>
      </c>
      <c r="B3893" s="135" t="s">
        <v>192</v>
      </c>
      <c r="C3893" s="135" t="s">
        <v>781</v>
      </c>
      <c r="D3893" s="135">
        <v>0</v>
      </c>
    </row>
    <row r="3894" spans="1:4" x14ac:dyDescent="0.25">
      <c r="A3894" s="135" t="s">
        <v>3040</v>
      </c>
      <c r="B3894" s="135" t="s">
        <v>781</v>
      </c>
      <c r="C3894" s="135" t="s">
        <v>781</v>
      </c>
      <c r="D3894" s="135">
        <v>0</v>
      </c>
    </row>
    <row r="3895" spans="1:4" x14ac:dyDescent="0.25">
      <c r="A3895" s="135" t="s">
        <v>3039</v>
      </c>
      <c r="B3895" s="135" t="s">
        <v>781</v>
      </c>
      <c r="C3895" s="135" t="s">
        <v>781</v>
      </c>
      <c r="D3895" s="135">
        <v>0</v>
      </c>
    </row>
    <row r="3896" spans="1:4" x14ac:dyDescent="0.25">
      <c r="A3896" s="135" t="s">
        <v>3038</v>
      </c>
      <c r="B3896" s="135" t="s">
        <v>781</v>
      </c>
      <c r="C3896" s="135" t="s">
        <v>781</v>
      </c>
      <c r="D3896" s="135">
        <v>0</v>
      </c>
    </row>
    <row r="3897" spans="1:4" x14ac:dyDescent="0.25">
      <c r="A3897" s="135" t="s">
        <v>3037</v>
      </c>
      <c r="B3897" s="135" t="s">
        <v>781</v>
      </c>
      <c r="C3897" s="135" t="s">
        <v>781</v>
      </c>
      <c r="D3897" s="135">
        <v>0</v>
      </c>
    </row>
    <row r="3898" spans="1:4" x14ac:dyDescent="0.25">
      <c r="A3898" s="135" t="s">
        <v>3036</v>
      </c>
      <c r="B3898" s="135" t="s">
        <v>781</v>
      </c>
      <c r="C3898" s="135" t="s">
        <v>781</v>
      </c>
      <c r="D3898" s="135">
        <v>0</v>
      </c>
    </row>
    <row r="3899" spans="1:4" x14ac:dyDescent="0.25">
      <c r="A3899" s="135" t="s">
        <v>3035</v>
      </c>
      <c r="B3899" s="135" t="s">
        <v>781</v>
      </c>
      <c r="C3899" s="135" t="s">
        <v>781</v>
      </c>
      <c r="D3899" s="135">
        <v>0</v>
      </c>
    </row>
    <row r="3900" spans="1:4" x14ac:dyDescent="0.25">
      <c r="A3900" s="135" t="s">
        <v>3034</v>
      </c>
      <c r="B3900" s="135" t="s">
        <v>781</v>
      </c>
      <c r="C3900" s="135" t="s">
        <v>781</v>
      </c>
      <c r="D3900" s="135">
        <v>0</v>
      </c>
    </row>
    <row r="3901" spans="1:4" x14ac:dyDescent="0.25">
      <c r="A3901" s="135" t="s">
        <v>3033</v>
      </c>
      <c r="B3901" s="135" t="s">
        <v>781</v>
      </c>
      <c r="C3901" s="135" t="s">
        <v>781</v>
      </c>
      <c r="D3901" s="135">
        <v>0</v>
      </c>
    </row>
    <row r="3902" spans="1:4" x14ac:dyDescent="0.25">
      <c r="A3902" s="135" t="s">
        <v>3032</v>
      </c>
      <c r="B3902" s="135" t="s">
        <v>781</v>
      </c>
      <c r="C3902" s="135" t="s">
        <v>781</v>
      </c>
      <c r="D3902" s="135">
        <v>0</v>
      </c>
    </row>
    <row r="3903" spans="1:4" x14ac:dyDescent="0.25">
      <c r="A3903" s="135" t="s">
        <v>3031</v>
      </c>
      <c r="B3903" s="135" t="s">
        <v>781</v>
      </c>
      <c r="C3903" s="135" t="s">
        <v>781</v>
      </c>
      <c r="D3903" s="135">
        <v>0</v>
      </c>
    </row>
    <row r="3904" spans="1:4" x14ac:dyDescent="0.25">
      <c r="A3904" s="135" t="s">
        <v>3030</v>
      </c>
      <c r="B3904" s="135" t="s">
        <v>781</v>
      </c>
      <c r="C3904" s="135" t="s">
        <v>781</v>
      </c>
      <c r="D3904" s="135">
        <v>0</v>
      </c>
    </row>
    <row r="3905" spans="1:4" x14ac:dyDescent="0.25">
      <c r="A3905" s="135" t="s">
        <v>3029</v>
      </c>
      <c r="B3905" s="135" t="s">
        <v>781</v>
      </c>
      <c r="C3905" s="135" t="s">
        <v>781</v>
      </c>
      <c r="D3905" s="135">
        <v>0</v>
      </c>
    </row>
    <row r="3906" spans="1:4" x14ac:dyDescent="0.25">
      <c r="A3906" s="135" t="s">
        <v>3028</v>
      </c>
      <c r="B3906" s="135" t="s">
        <v>781</v>
      </c>
      <c r="C3906" s="135" t="s">
        <v>781</v>
      </c>
      <c r="D3906" s="135">
        <v>0</v>
      </c>
    </row>
    <row r="3907" spans="1:4" x14ac:dyDescent="0.25">
      <c r="A3907" s="135" t="s">
        <v>3027</v>
      </c>
      <c r="B3907" s="135" t="s">
        <v>781</v>
      </c>
      <c r="C3907" s="135" t="s">
        <v>781</v>
      </c>
      <c r="D3907" s="135">
        <v>0</v>
      </c>
    </row>
    <row r="3908" spans="1:4" x14ac:dyDescent="0.25">
      <c r="A3908" s="135" t="s">
        <v>3026</v>
      </c>
      <c r="B3908" s="135" t="s">
        <v>781</v>
      </c>
      <c r="C3908" s="135" t="s">
        <v>781</v>
      </c>
      <c r="D3908" s="135">
        <v>0</v>
      </c>
    </row>
    <row r="3909" spans="1:4" x14ac:dyDescent="0.25">
      <c r="A3909" s="135" t="s">
        <v>3025</v>
      </c>
      <c r="B3909" s="135" t="s">
        <v>781</v>
      </c>
      <c r="C3909" s="135" t="s">
        <v>781</v>
      </c>
      <c r="D3909" s="135">
        <v>0</v>
      </c>
    </row>
    <row r="3910" spans="1:4" x14ac:dyDescent="0.25">
      <c r="A3910" s="135" t="s">
        <v>3024</v>
      </c>
      <c r="B3910" s="135" t="s">
        <v>781</v>
      </c>
      <c r="C3910" s="135" t="s">
        <v>781</v>
      </c>
      <c r="D3910" s="135">
        <v>0</v>
      </c>
    </row>
    <row r="3911" spans="1:4" x14ac:dyDescent="0.25">
      <c r="A3911" s="135" t="s">
        <v>3023</v>
      </c>
      <c r="B3911" s="135" t="s">
        <v>781</v>
      </c>
      <c r="C3911" s="135" t="s">
        <v>781</v>
      </c>
      <c r="D3911" s="135">
        <v>0</v>
      </c>
    </row>
    <row r="3912" spans="1:4" x14ac:dyDescent="0.25">
      <c r="A3912" s="135" t="s">
        <v>1223</v>
      </c>
      <c r="B3912" s="135" t="s">
        <v>192</v>
      </c>
      <c r="C3912" s="135" t="s">
        <v>781</v>
      </c>
      <c r="D3912" s="135">
        <v>0</v>
      </c>
    </row>
    <row r="3913" spans="1:4" x14ac:dyDescent="0.25">
      <c r="A3913" s="135" t="s">
        <v>3022</v>
      </c>
      <c r="B3913" s="135" t="s">
        <v>781</v>
      </c>
      <c r="C3913" s="135" t="s">
        <v>781</v>
      </c>
      <c r="D3913" s="135">
        <v>0</v>
      </c>
    </row>
    <row r="3914" spans="1:4" x14ac:dyDescent="0.25">
      <c r="A3914" s="135" t="s">
        <v>3021</v>
      </c>
      <c r="B3914" s="135" t="s">
        <v>627</v>
      </c>
      <c r="C3914" s="135" t="s">
        <v>781</v>
      </c>
      <c r="D3914" s="135">
        <v>0</v>
      </c>
    </row>
    <row r="3915" spans="1:4" x14ac:dyDescent="0.25">
      <c r="A3915" s="135" t="s">
        <v>686</v>
      </c>
      <c r="B3915" s="135" t="s">
        <v>627</v>
      </c>
      <c r="C3915" s="135" t="s">
        <v>781</v>
      </c>
      <c r="D3915" s="135">
        <v>0</v>
      </c>
    </row>
    <row r="3916" spans="1:4" x14ac:dyDescent="0.25">
      <c r="A3916" s="135" t="s">
        <v>2817</v>
      </c>
      <c r="B3916" s="135" t="s">
        <v>627</v>
      </c>
      <c r="C3916" s="135" t="s">
        <v>781</v>
      </c>
      <c r="D3916" s="135">
        <v>0</v>
      </c>
    </row>
    <row r="3917" spans="1:4" x14ac:dyDescent="0.25">
      <c r="A3917" s="135" t="s">
        <v>2855</v>
      </c>
      <c r="B3917" s="135" t="s">
        <v>627</v>
      </c>
      <c r="C3917" s="135" t="s">
        <v>781</v>
      </c>
      <c r="D3917" s="135">
        <v>0</v>
      </c>
    </row>
    <row r="3918" spans="1:4" x14ac:dyDescent="0.25">
      <c r="A3918" s="135" t="s">
        <v>3020</v>
      </c>
      <c r="B3918" s="135" t="s">
        <v>781</v>
      </c>
      <c r="C3918" s="135" t="s">
        <v>781</v>
      </c>
      <c r="D3918" s="135">
        <v>0</v>
      </c>
    </row>
    <row r="3919" spans="1:4" x14ac:dyDescent="0.25">
      <c r="A3919" s="135" t="s">
        <v>3019</v>
      </c>
      <c r="B3919" s="135" t="s">
        <v>781</v>
      </c>
      <c r="C3919" s="135" t="s">
        <v>781</v>
      </c>
      <c r="D3919" s="135">
        <v>0</v>
      </c>
    </row>
    <row r="3920" spans="1:4" x14ac:dyDescent="0.25">
      <c r="A3920" s="135" t="s">
        <v>1311</v>
      </c>
      <c r="B3920" s="135" t="s">
        <v>627</v>
      </c>
      <c r="C3920" s="135" t="s">
        <v>781</v>
      </c>
      <c r="D3920" s="135">
        <v>0</v>
      </c>
    </row>
    <row r="3921" spans="1:4" x14ac:dyDescent="0.25">
      <c r="A3921" s="135" t="s">
        <v>3018</v>
      </c>
      <c r="B3921" s="135" t="s">
        <v>781</v>
      </c>
      <c r="C3921" s="135" t="s">
        <v>781</v>
      </c>
      <c r="D3921" s="135">
        <v>0</v>
      </c>
    </row>
    <row r="3922" spans="1:4" x14ac:dyDescent="0.25">
      <c r="A3922" s="135" t="s">
        <v>3017</v>
      </c>
      <c r="B3922" s="135" t="s">
        <v>781</v>
      </c>
      <c r="C3922" s="135" t="s">
        <v>781</v>
      </c>
      <c r="D3922" s="135">
        <v>0</v>
      </c>
    </row>
    <row r="3923" spans="1:4" x14ac:dyDescent="0.25">
      <c r="A3923" s="135" t="s">
        <v>1620</v>
      </c>
      <c r="B3923" s="135" t="s">
        <v>627</v>
      </c>
      <c r="C3923" s="135" t="s">
        <v>781</v>
      </c>
      <c r="D3923" s="135">
        <v>0</v>
      </c>
    </row>
    <row r="3924" spans="1:4" x14ac:dyDescent="0.25">
      <c r="A3924" s="135" t="s">
        <v>3016</v>
      </c>
      <c r="B3924" s="135" t="s">
        <v>341</v>
      </c>
      <c r="C3924" s="135" t="s">
        <v>781</v>
      </c>
      <c r="D3924" s="135">
        <v>0</v>
      </c>
    </row>
    <row r="3925" spans="1:4" x14ac:dyDescent="0.25">
      <c r="A3925" s="135" t="s">
        <v>3015</v>
      </c>
      <c r="B3925" s="135" t="s">
        <v>738</v>
      </c>
      <c r="C3925" s="135" t="s">
        <v>781</v>
      </c>
      <c r="D3925" s="135">
        <v>0</v>
      </c>
    </row>
    <row r="3926" spans="1:4" x14ac:dyDescent="0.25">
      <c r="A3926" s="135" t="s">
        <v>3014</v>
      </c>
      <c r="B3926" s="135" t="s">
        <v>1554</v>
      </c>
      <c r="C3926" s="135" t="s">
        <v>781</v>
      </c>
      <c r="D3926" s="135">
        <v>0</v>
      </c>
    </row>
    <row r="3927" spans="1:4" x14ac:dyDescent="0.25">
      <c r="A3927" s="135" t="s">
        <v>3013</v>
      </c>
      <c r="B3927" s="135" t="s">
        <v>781</v>
      </c>
      <c r="C3927" s="135" t="s">
        <v>781</v>
      </c>
      <c r="D3927" s="135">
        <v>0</v>
      </c>
    </row>
    <row r="3928" spans="1:4" x14ac:dyDescent="0.25">
      <c r="A3928" s="135" t="s">
        <v>3012</v>
      </c>
      <c r="B3928" s="135" t="s">
        <v>781</v>
      </c>
      <c r="C3928" s="135" t="s">
        <v>781</v>
      </c>
      <c r="D3928" s="135">
        <v>0</v>
      </c>
    </row>
    <row r="3929" spans="1:4" x14ac:dyDescent="0.25">
      <c r="A3929" s="135" t="s">
        <v>3011</v>
      </c>
      <c r="B3929" s="135" t="s">
        <v>781</v>
      </c>
      <c r="C3929" s="135" t="s">
        <v>781</v>
      </c>
      <c r="D3929" s="135">
        <v>0</v>
      </c>
    </row>
    <row r="3930" spans="1:4" x14ac:dyDescent="0.25">
      <c r="A3930" s="135" t="s">
        <v>3010</v>
      </c>
      <c r="B3930" s="135" t="s">
        <v>781</v>
      </c>
      <c r="C3930" s="135" t="s">
        <v>781</v>
      </c>
      <c r="D3930" s="135">
        <v>0</v>
      </c>
    </row>
    <row r="3931" spans="1:4" x14ac:dyDescent="0.25">
      <c r="A3931" s="135" t="s">
        <v>3009</v>
      </c>
      <c r="B3931" s="135" t="s">
        <v>341</v>
      </c>
      <c r="C3931" s="135" t="s">
        <v>781</v>
      </c>
      <c r="D3931" s="135">
        <v>0</v>
      </c>
    </row>
    <row r="3932" spans="1:4" x14ac:dyDescent="0.25">
      <c r="A3932" s="135" t="s">
        <v>3008</v>
      </c>
      <c r="B3932" s="135" t="s">
        <v>341</v>
      </c>
      <c r="C3932" s="135" t="s">
        <v>781</v>
      </c>
      <c r="D3932" s="135">
        <v>0</v>
      </c>
    </row>
    <row r="3933" spans="1:4" x14ac:dyDescent="0.25">
      <c r="A3933" s="135" t="s">
        <v>3007</v>
      </c>
      <c r="B3933" s="135" t="s">
        <v>341</v>
      </c>
      <c r="C3933" s="135" t="s">
        <v>781</v>
      </c>
      <c r="D3933" s="135">
        <v>0</v>
      </c>
    </row>
    <row r="3934" spans="1:4" x14ac:dyDescent="0.25">
      <c r="A3934" s="135" t="s">
        <v>558</v>
      </c>
      <c r="B3934" s="135" t="s">
        <v>341</v>
      </c>
      <c r="C3934" s="135" t="s">
        <v>781</v>
      </c>
      <c r="D3934" s="135">
        <v>0</v>
      </c>
    </row>
    <row r="3935" spans="1:4" x14ac:dyDescent="0.25">
      <c r="A3935" s="135" t="s">
        <v>2700</v>
      </c>
      <c r="B3935" s="135" t="s">
        <v>341</v>
      </c>
      <c r="C3935" s="135" t="s">
        <v>781</v>
      </c>
      <c r="D3935" s="135">
        <v>0</v>
      </c>
    </row>
    <row r="3936" spans="1:4" x14ac:dyDescent="0.25">
      <c r="A3936" s="135" t="s">
        <v>3006</v>
      </c>
      <c r="B3936" s="135" t="s">
        <v>781</v>
      </c>
      <c r="C3936" s="135" t="s">
        <v>781</v>
      </c>
      <c r="D3936" s="135">
        <v>0</v>
      </c>
    </row>
    <row r="3937" spans="1:4" x14ac:dyDescent="0.25">
      <c r="A3937" s="135" t="s">
        <v>3005</v>
      </c>
      <c r="B3937" s="135" t="s">
        <v>781</v>
      </c>
      <c r="C3937" s="135" t="s">
        <v>781</v>
      </c>
      <c r="D3937" s="135">
        <v>0</v>
      </c>
    </row>
    <row r="3938" spans="1:4" x14ac:dyDescent="0.25">
      <c r="A3938" s="135" t="s">
        <v>3004</v>
      </c>
      <c r="B3938" s="135" t="s">
        <v>781</v>
      </c>
      <c r="C3938" s="135" t="s">
        <v>781</v>
      </c>
      <c r="D3938" s="135">
        <v>0</v>
      </c>
    </row>
    <row r="3939" spans="1:4" x14ac:dyDescent="0.25">
      <c r="A3939" s="135" t="s">
        <v>3003</v>
      </c>
      <c r="B3939" s="135" t="s">
        <v>341</v>
      </c>
      <c r="C3939" s="135" t="s">
        <v>781</v>
      </c>
      <c r="D3939" s="135">
        <v>0</v>
      </c>
    </row>
    <row r="3940" spans="1:4" x14ac:dyDescent="0.25">
      <c r="A3940" s="135" t="s">
        <v>3002</v>
      </c>
      <c r="B3940" s="135" t="s">
        <v>781</v>
      </c>
      <c r="C3940" s="135" t="s">
        <v>781</v>
      </c>
      <c r="D3940" s="135">
        <v>0</v>
      </c>
    </row>
    <row r="3941" spans="1:4" x14ac:dyDescent="0.25">
      <c r="A3941" s="135" t="s">
        <v>3001</v>
      </c>
      <c r="B3941" s="135" t="s">
        <v>569</v>
      </c>
      <c r="C3941" s="135" t="s">
        <v>781</v>
      </c>
      <c r="D3941" s="135">
        <v>0</v>
      </c>
    </row>
    <row r="3942" spans="1:4" x14ac:dyDescent="0.25">
      <c r="A3942" s="135" t="s">
        <v>649</v>
      </c>
      <c r="B3942" s="135" t="s">
        <v>569</v>
      </c>
      <c r="C3942" s="135" t="s">
        <v>781</v>
      </c>
      <c r="D3942" s="135">
        <v>0</v>
      </c>
    </row>
    <row r="3943" spans="1:4" x14ac:dyDescent="0.25">
      <c r="A3943" s="135" t="s">
        <v>3000</v>
      </c>
      <c r="B3943" s="135" t="s">
        <v>569</v>
      </c>
      <c r="C3943" s="135" t="s">
        <v>781</v>
      </c>
      <c r="D3943" s="135">
        <v>0</v>
      </c>
    </row>
    <row r="3944" spans="1:4" x14ac:dyDescent="0.25">
      <c r="A3944" s="135" t="s">
        <v>2999</v>
      </c>
      <c r="B3944" s="135" t="s">
        <v>568</v>
      </c>
      <c r="C3944" s="135" t="s">
        <v>781</v>
      </c>
      <c r="D3944" s="135">
        <v>0</v>
      </c>
    </row>
    <row r="3945" spans="1:4" x14ac:dyDescent="0.25">
      <c r="A3945" s="135" t="s">
        <v>2998</v>
      </c>
      <c r="B3945" s="135" t="s">
        <v>568</v>
      </c>
      <c r="C3945" s="135" t="s">
        <v>781</v>
      </c>
      <c r="D3945" s="135">
        <v>0</v>
      </c>
    </row>
    <row r="3946" spans="1:4" x14ac:dyDescent="0.25">
      <c r="A3946" s="135" t="s">
        <v>2997</v>
      </c>
      <c r="B3946" s="135" t="s">
        <v>568</v>
      </c>
      <c r="C3946" s="135" t="s">
        <v>781</v>
      </c>
      <c r="D3946" s="135">
        <v>0</v>
      </c>
    </row>
    <row r="3947" spans="1:4" x14ac:dyDescent="0.25">
      <c r="A3947" s="135" t="s">
        <v>2996</v>
      </c>
      <c r="B3947" s="135" t="s">
        <v>568</v>
      </c>
      <c r="C3947" s="135" t="s">
        <v>781</v>
      </c>
      <c r="D3947" s="135">
        <v>0</v>
      </c>
    </row>
    <row r="3948" spans="1:4" x14ac:dyDescent="0.25">
      <c r="A3948" s="135" t="s">
        <v>2286</v>
      </c>
      <c r="B3948" s="135" t="s">
        <v>569</v>
      </c>
      <c r="C3948" s="135" t="s">
        <v>568</v>
      </c>
      <c r="D3948" s="135">
        <v>0</v>
      </c>
    </row>
    <row r="3949" spans="1:4" x14ac:dyDescent="0.25">
      <c r="A3949" s="135" t="s">
        <v>870</v>
      </c>
      <c r="B3949" s="135" t="s">
        <v>568</v>
      </c>
      <c r="C3949" s="135" t="s">
        <v>781</v>
      </c>
      <c r="D3949" s="135">
        <v>0</v>
      </c>
    </row>
    <row r="3950" spans="1:4" x14ac:dyDescent="0.25">
      <c r="A3950" s="135" t="s">
        <v>2995</v>
      </c>
      <c r="B3950" s="135" t="s">
        <v>568</v>
      </c>
      <c r="C3950" s="135" t="s">
        <v>781</v>
      </c>
      <c r="D3950" s="135">
        <v>0</v>
      </c>
    </row>
    <row r="3951" spans="1:4" x14ac:dyDescent="0.25">
      <c r="A3951" s="135" t="s">
        <v>2994</v>
      </c>
      <c r="B3951" s="135" t="s">
        <v>568</v>
      </c>
      <c r="C3951" s="135" t="s">
        <v>781</v>
      </c>
      <c r="D3951" s="135">
        <v>0</v>
      </c>
    </row>
    <row r="3952" spans="1:4" x14ac:dyDescent="0.25">
      <c r="A3952" s="135" t="s">
        <v>2993</v>
      </c>
      <c r="B3952" s="135" t="s">
        <v>568</v>
      </c>
      <c r="C3952" s="135" t="s">
        <v>781</v>
      </c>
      <c r="D3952" s="135">
        <v>0</v>
      </c>
    </row>
    <row r="3953" spans="1:4" x14ac:dyDescent="0.25">
      <c r="A3953" s="135" t="s">
        <v>1110</v>
      </c>
      <c r="B3953" s="135" t="s">
        <v>568</v>
      </c>
      <c r="C3953" s="135" t="s">
        <v>781</v>
      </c>
      <c r="D3953" s="135">
        <v>0</v>
      </c>
    </row>
    <row r="3954" spans="1:4" x14ac:dyDescent="0.25">
      <c r="A3954" s="135" t="s">
        <v>2992</v>
      </c>
      <c r="B3954" s="135" t="s">
        <v>568</v>
      </c>
      <c r="C3954" s="135" t="s">
        <v>781</v>
      </c>
      <c r="D3954" s="135">
        <v>0</v>
      </c>
    </row>
    <row r="3955" spans="1:4" x14ac:dyDescent="0.25">
      <c r="A3955" s="135" t="s">
        <v>602</v>
      </c>
      <c r="B3955" s="135" t="s">
        <v>568</v>
      </c>
      <c r="C3955" s="135" t="s">
        <v>781</v>
      </c>
      <c r="D3955" s="135">
        <v>0</v>
      </c>
    </row>
    <row r="3956" spans="1:4" x14ac:dyDescent="0.25">
      <c r="A3956" s="135" t="s">
        <v>2991</v>
      </c>
      <c r="B3956" s="135" t="s">
        <v>568</v>
      </c>
      <c r="C3956" s="135" t="s">
        <v>781</v>
      </c>
      <c r="D3956" s="135">
        <v>0</v>
      </c>
    </row>
    <row r="3957" spans="1:4" x14ac:dyDescent="0.25">
      <c r="A3957" s="135" t="s">
        <v>1050</v>
      </c>
      <c r="B3957" s="135" t="s">
        <v>568</v>
      </c>
      <c r="C3957" s="135" t="s">
        <v>781</v>
      </c>
      <c r="D3957" s="135">
        <v>0</v>
      </c>
    </row>
    <row r="3958" spans="1:4" x14ac:dyDescent="0.25">
      <c r="A3958" s="135" t="s">
        <v>2969</v>
      </c>
      <c r="B3958" s="135" t="s">
        <v>568</v>
      </c>
      <c r="C3958" s="135" t="s">
        <v>781</v>
      </c>
      <c r="D3958" s="135">
        <v>0</v>
      </c>
    </row>
    <row r="3959" spans="1:4" x14ac:dyDescent="0.25">
      <c r="A3959" s="135" t="s">
        <v>2990</v>
      </c>
      <c r="B3959" s="135" t="s">
        <v>568</v>
      </c>
      <c r="C3959" s="135" t="s">
        <v>781</v>
      </c>
      <c r="D3959" s="135">
        <v>0</v>
      </c>
    </row>
    <row r="3960" spans="1:4" x14ac:dyDescent="0.25">
      <c r="A3960" s="135" t="s">
        <v>2989</v>
      </c>
      <c r="B3960" s="135" t="s">
        <v>568</v>
      </c>
      <c r="C3960" s="135" t="s">
        <v>781</v>
      </c>
      <c r="D3960" s="135">
        <v>0</v>
      </c>
    </row>
    <row r="3961" spans="1:4" x14ac:dyDescent="0.25">
      <c r="A3961" s="135" t="s">
        <v>1103</v>
      </c>
      <c r="B3961" s="135" t="s">
        <v>568</v>
      </c>
      <c r="C3961" s="135" t="s">
        <v>781</v>
      </c>
      <c r="D3961" s="135">
        <v>0</v>
      </c>
    </row>
    <row r="3962" spans="1:4" x14ac:dyDescent="0.25">
      <c r="A3962" s="135" t="s">
        <v>2702</v>
      </c>
      <c r="B3962" s="135" t="s">
        <v>568</v>
      </c>
      <c r="C3962" s="135" t="s">
        <v>781</v>
      </c>
      <c r="D3962" s="135">
        <v>0</v>
      </c>
    </row>
    <row r="3963" spans="1:4" x14ac:dyDescent="0.25">
      <c r="A3963" s="135" t="s">
        <v>2988</v>
      </c>
      <c r="B3963" s="135" t="s">
        <v>568</v>
      </c>
      <c r="C3963" s="135" t="s">
        <v>781</v>
      </c>
      <c r="D3963" s="135">
        <v>0</v>
      </c>
    </row>
    <row r="3964" spans="1:4" x14ac:dyDescent="0.25">
      <c r="A3964" s="135" t="s">
        <v>2987</v>
      </c>
      <c r="B3964" s="135" t="s">
        <v>568</v>
      </c>
      <c r="C3964" s="135" t="s">
        <v>781</v>
      </c>
      <c r="D3964" s="135">
        <v>0</v>
      </c>
    </row>
    <row r="3965" spans="1:4" x14ac:dyDescent="0.25">
      <c r="A3965" s="135" t="s">
        <v>1883</v>
      </c>
      <c r="B3965" s="135" t="s">
        <v>568</v>
      </c>
      <c r="C3965" s="135" t="s">
        <v>781</v>
      </c>
      <c r="D3965" s="135">
        <v>0</v>
      </c>
    </row>
    <row r="3966" spans="1:4" x14ac:dyDescent="0.25">
      <c r="A3966" s="135" t="s">
        <v>2986</v>
      </c>
      <c r="B3966" s="135" t="s">
        <v>568</v>
      </c>
      <c r="C3966" s="135" t="s">
        <v>781</v>
      </c>
      <c r="D3966" s="135">
        <v>0</v>
      </c>
    </row>
    <row r="3967" spans="1:4" x14ac:dyDescent="0.25">
      <c r="A3967" s="135" t="s">
        <v>2985</v>
      </c>
      <c r="B3967" s="135" t="s">
        <v>568</v>
      </c>
      <c r="C3967" s="135" t="s">
        <v>781</v>
      </c>
      <c r="D3967" s="135">
        <v>0</v>
      </c>
    </row>
    <row r="3968" spans="1:4" x14ac:dyDescent="0.25">
      <c r="A3968" s="135" t="s">
        <v>2984</v>
      </c>
      <c r="B3968" s="135" t="s">
        <v>568</v>
      </c>
      <c r="C3968" s="135" t="s">
        <v>781</v>
      </c>
      <c r="D3968" s="135">
        <v>0</v>
      </c>
    </row>
    <row r="3969" spans="1:4" x14ac:dyDescent="0.25">
      <c r="A3969" s="135" t="s">
        <v>1050</v>
      </c>
      <c r="B3969" s="135" t="s">
        <v>568</v>
      </c>
      <c r="C3969" s="135" t="s">
        <v>781</v>
      </c>
      <c r="D3969" s="135">
        <v>0</v>
      </c>
    </row>
    <row r="3970" spans="1:4" x14ac:dyDescent="0.25">
      <c r="A3970" s="135" t="s">
        <v>2983</v>
      </c>
      <c r="B3970" s="135" t="s">
        <v>568</v>
      </c>
      <c r="C3970" s="135" t="s">
        <v>781</v>
      </c>
      <c r="D3970" s="135">
        <v>0</v>
      </c>
    </row>
    <row r="3971" spans="1:4" x14ac:dyDescent="0.25">
      <c r="A3971" s="135" t="s">
        <v>1794</v>
      </c>
      <c r="B3971" s="135" t="s">
        <v>568</v>
      </c>
      <c r="C3971" s="135" t="s">
        <v>781</v>
      </c>
      <c r="D3971" s="135">
        <v>0</v>
      </c>
    </row>
    <row r="3972" spans="1:4" x14ac:dyDescent="0.25">
      <c r="A3972" s="135" t="s">
        <v>1382</v>
      </c>
      <c r="B3972" s="135" t="s">
        <v>568</v>
      </c>
      <c r="C3972" s="135" t="s">
        <v>781</v>
      </c>
      <c r="D3972" s="135">
        <v>0</v>
      </c>
    </row>
    <row r="3973" spans="1:4" x14ac:dyDescent="0.25">
      <c r="A3973" s="135" t="s">
        <v>2982</v>
      </c>
      <c r="B3973" s="135" t="s">
        <v>568</v>
      </c>
      <c r="C3973" s="135" t="s">
        <v>781</v>
      </c>
      <c r="D3973" s="135">
        <v>0</v>
      </c>
    </row>
    <row r="3974" spans="1:4" x14ac:dyDescent="0.25">
      <c r="A3974" s="135" t="s">
        <v>2981</v>
      </c>
      <c r="B3974" s="135" t="s">
        <v>568</v>
      </c>
      <c r="C3974" s="135" t="s">
        <v>781</v>
      </c>
      <c r="D3974" s="135">
        <v>0</v>
      </c>
    </row>
    <row r="3975" spans="1:4" x14ac:dyDescent="0.25">
      <c r="A3975" s="135" t="s">
        <v>2980</v>
      </c>
      <c r="B3975" s="135" t="s">
        <v>569</v>
      </c>
      <c r="C3975" s="135" t="s">
        <v>781</v>
      </c>
      <c r="D3975" s="135">
        <v>0</v>
      </c>
    </row>
    <row r="3976" spans="1:4" x14ac:dyDescent="0.25">
      <c r="A3976" s="135" t="s">
        <v>2979</v>
      </c>
      <c r="B3976" s="135" t="s">
        <v>569</v>
      </c>
      <c r="C3976" s="135" t="s">
        <v>781</v>
      </c>
      <c r="D3976" s="135">
        <v>0</v>
      </c>
    </row>
    <row r="3977" spans="1:4" x14ac:dyDescent="0.25">
      <c r="A3977" s="135" t="s">
        <v>2978</v>
      </c>
      <c r="B3977" s="135" t="s">
        <v>569</v>
      </c>
      <c r="C3977" s="135" t="s">
        <v>781</v>
      </c>
      <c r="D3977" s="135">
        <v>0</v>
      </c>
    </row>
    <row r="3978" spans="1:4" x14ac:dyDescent="0.25">
      <c r="A3978" s="135" t="s">
        <v>2977</v>
      </c>
      <c r="B3978" s="135" t="s">
        <v>569</v>
      </c>
      <c r="C3978" s="135" t="s">
        <v>781</v>
      </c>
      <c r="D3978" s="135">
        <v>0</v>
      </c>
    </row>
    <row r="3979" spans="1:4" x14ac:dyDescent="0.25">
      <c r="A3979" s="135" t="s">
        <v>1495</v>
      </c>
      <c r="B3979" s="135" t="s">
        <v>569</v>
      </c>
      <c r="C3979" s="135" t="s">
        <v>781</v>
      </c>
      <c r="D3979" s="135">
        <v>0</v>
      </c>
    </row>
    <row r="3980" spans="1:4" x14ac:dyDescent="0.25">
      <c r="A3980" s="135" t="s">
        <v>2976</v>
      </c>
      <c r="B3980" s="135" t="s">
        <v>569</v>
      </c>
      <c r="C3980" s="135" t="s">
        <v>781</v>
      </c>
      <c r="D3980" s="135">
        <v>0</v>
      </c>
    </row>
    <row r="3981" spans="1:4" x14ac:dyDescent="0.25">
      <c r="A3981" s="135" t="s">
        <v>2976</v>
      </c>
      <c r="B3981" s="135" t="s">
        <v>569</v>
      </c>
      <c r="C3981" s="135" t="s">
        <v>781</v>
      </c>
      <c r="D3981" s="135">
        <v>0</v>
      </c>
    </row>
    <row r="3982" spans="1:4" x14ac:dyDescent="0.25">
      <c r="A3982" s="135" t="s">
        <v>2937</v>
      </c>
      <c r="B3982" s="135" t="s">
        <v>569</v>
      </c>
      <c r="C3982" s="135" t="s">
        <v>781</v>
      </c>
      <c r="D3982" s="135">
        <v>0</v>
      </c>
    </row>
    <row r="3983" spans="1:4" x14ac:dyDescent="0.25">
      <c r="A3983" s="135" t="s">
        <v>2975</v>
      </c>
      <c r="B3983" s="135" t="s">
        <v>569</v>
      </c>
      <c r="C3983" s="135" t="s">
        <v>781</v>
      </c>
      <c r="D3983" s="135">
        <v>0</v>
      </c>
    </row>
    <row r="3984" spans="1:4" x14ac:dyDescent="0.25">
      <c r="A3984" s="135" t="s">
        <v>1509</v>
      </c>
      <c r="B3984" s="135" t="s">
        <v>569</v>
      </c>
      <c r="C3984" s="135" t="s">
        <v>781</v>
      </c>
      <c r="D3984" s="135">
        <v>0</v>
      </c>
    </row>
    <row r="3985" spans="1:4" x14ac:dyDescent="0.25">
      <c r="A3985" s="135" t="s">
        <v>859</v>
      </c>
      <c r="B3985" s="135" t="s">
        <v>569</v>
      </c>
      <c r="C3985" s="135" t="s">
        <v>781</v>
      </c>
      <c r="D3985" s="135">
        <v>0</v>
      </c>
    </row>
    <row r="3986" spans="1:4" x14ac:dyDescent="0.25">
      <c r="A3986" s="135" t="s">
        <v>860</v>
      </c>
      <c r="B3986" s="135" t="s">
        <v>569</v>
      </c>
      <c r="C3986" s="135" t="s">
        <v>781</v>
      </c>
      <c r="D3986" s="135">
        <v>0</v>
      </c>
    </row>
    <row r="3987" spans="1:4" x14ac:dyDescent="0.25">
      <c r="A3987" s="135" t="s">
        <v>649</v>
      </c>
      <c r="B3987" s="135" t="s">
        <v>569</v>
      </c>
      <c r="C3987" s="135" t="s">
        <v>781</v>
      </c>
      <c r="D3987" s="135">
        <v>0</v>
      </c>
    </row>
    <row r="3988" spans="1:4" x14ac:dyDescent="0.25">
      <c r="A3988" s="135" t="s">
        <v>2974</v>
      </c>
      <c r="B3988" s="135" t="s">
        <v>569</v>
      </c>
      <c r="C3988" s="135" t="s">
        <v>781</v>
      </c>
      <c r="D3988" s="135">
        <v>0</v>
      </c>
    </row>
    <row r="3989" spans="1:4" x14ac:dyDescent="0.25">
      <c r="A3989" s="135" t="s">
        <v>2973</v>
      </c>
      <c r="B3989" s="135" t="s">
        <v>569</v>
      </c>
      <c r="C3989" s="135" t="s">
        <v>781</v>
      </c>
      <c r="D3989" s="135">
        <v>0</v>
      </c>
    </row>
    <row r="3990" spans="1:4" x14ac:dyDescent="0.25">
      <c r="A3990" s="135" t="s">
        <v>748</v>
      </c>
      <c r="B3990" s="135" t="s">
        <v>569</v>
      </c>
      <c r="C3990" s="135" t="s">
        <v>781</v>
      </c>
      <c r="D3990" s="135">
        <v>0</v>
      </c>
    </row>
    <row r="3991" spans="1:4" x14ac:dyDescent="0.25">
      <c r="A3991" s="135" t="s">
        <v>2972</v>
      </c>
      <c r="B3991" s="135" t="s">
        <v>569</v>
      </c>
      <c r="C3991" s="135" t="s">
        <v>781</v>
      </c>
      <c r="D3991" s="135">
        <v>0</v>
      </c>
    </row>
    <row r="3992" spans="1:4" x14ac:dyDescent="0.25">
      <c r="A3992" s="135" t="s">
        <v>2971</v>
      </c>
      <c r="B3992" s="135" t="s">
        <v>569</v>
      </c>
      <c r="C3992" s="135" t="s">
        <v>781</v>
      </c>
      <c r="D3992" s="135">
        <v>0</v>
      </c>
    </row>
    <row r="3993" spans="1:4" x14ac:dyDescent="0.25">
      <c r="A3993" s="135" t="s">
        <v>1329</v>
      </c>
      <c r="B3993" s="135" t="s">
        <v>569</v>
      </c>
      <c r="C3993" s="135" t="s">
        <v>781</v>
      </c>
      <c r="D3993" s="135">
        <v>0</v>
      </c>
    </row>
    <row r="3994" spans="1:4" x14ac:dyDescent="0.25">
      <c r="A3994" s="135" t="s">
        <v>2970</v>
      </c>
      <c r="B3994" s="135" t="s">
        <v>569</v>
      </c>
      <c r="C3994" s="135" t="s">
        <v>781</v>
      </c>
      <c r="D3994" s="135">
        <v>0</v>
      </c>
    </row>
    <row r="3995" spans="1:4" x14ac:dyDescent="0.25">
      <c r="A3995" s="135" t="s">
        <v>2969</v>
      </c>
      <c r="B3995" s="135" t="s">
        <v>569</v>
      </c>
      <c r="C3995" s="135" t="s">
        <v>781</v>
      </c>
      <c r="D3995" s="135">
        <v>0</v>
      </c>
    </row>
    <row r="3996" spans="1:4" x14ac:dyDescent="0.25">
      <c r="A3996" s="135" t="s">
        <v>2968</v>
      </c>
      <c r="B3996" s="135" t="s">
        <v>569</v>
      </c>
      <c r="C3996" s="135" t="s">
        <v>781</v>
      </c>
      <c r="D3996" s="135">
        <v>0</v>
      </c>
    </row>
    <row r="3997" spans="1:4" x14ac:dyDescent="0.25">
      <c r="A3997" s="135" t="s">
        <v>2967</v>
      </c>
      <c r="B3997" s="135" t="s">
        <v>569</v>
      </c>
      <c r="C3997" s="135" t="s">
        <v>781</v>
      </c>
      <c r="D3997" s="135">
        <v>0</v>
      </c>
    </row>
    <row r="3998" spans="1:4" x14ac:dyDescent="0.25">
      <c r="A3998" s="135" t="s">
        <v>996</v>
      </c>
      <c r="B3998" s="135" t="s">
        <v>569</v>
      </c>
      <c r="C3998" s="135" t="s">
        <v>781</v>
      </c>
      <c r="D3998" s="135">
        <v>0</v>
      </c>
    </row>
    <row r="3999" spans="1:4" x14ac:dyDescent="0.25">
      <c r="A3999" s="135" t="s">
        <v>2966</v>
      </c>
      <c r="B3999" s="135" t="s">
        <v>569</v>
      </c>
      <c r="C3999" s="135" t="s">
        <v>781</v>
      </c>
      <c r="D3999" s="135">
        <v>0</v>
      </c>
    </row>
    <row r="4000" spans="1:4" x14ac:dyDescent="0.25">
      <c r="A4000" s="135" t="s">
        <v>2965</v>
      </c>
      <c r="B4000" s="135" t="s">
        <v>569</v>
      </c>
      <c r="C4000" s="135" t="s">
        <v>781</v>
      </c>
      <c r="D4000" s="135">
        <v>0</v>
      </c>
    </row>
    <row r="4001" spans="1:4" x14ac:dyDescent="0.25">
      <c r="A4001" s="135" t="s">
        <v>2964</v>
      </c>
      <c r="B4001" s="135" t="s">
        <v>569</v>
      </c>
      <c r="C4001" s="135" t="s">
        <v>781</v>
      </c>
      <c r="D4001" s="135">
        <v>0</v>
      </c>
    </row>
    <row r="4002" spans="1:4" x14ac:dyDescent="0.25">
      <c r="A4002" s="135" t="s">
        <v>723</v>
      </c>
      <c r="B4002" s="135" t="s">
        <v>63</v>
      </c>
      <c r="C4002" s="135" t="s">
        <v>569</v>
      </c>
      <c r="D4002" s="135">
        <v>0</v>
      </c>
    </row>
    <row r="4003" spans="1:4" x14ac:dyDescent="0.25">
      <c r="A4003" s="135" t="s">
        <v>2853</v>
      </c>
      <c r="B4003" s="135" t="s">
        <v>569</v>
      </c>
      <c r="C4003" s="135" t="s">
        <v>781</v>
      </c>
      <c r="D4003" s="135">
        <v>0</v>
      </c>
    </row>
    <row r="4004" spans="1:4" x14ac:dyDescent="0.25">
      <c r="A4004" s="135" t="s">
        <v>1185</v>
      </c>
      <c r="B4004" s="135" t="s">
        <v>569</v>
      </c>
      <c r="C4004" s="135" t="s">
        <v>781</v>
      </c>
      <c r="D4004" s="135">
        <v>0</v>
      </c>
    </row>
    <row r="4005" spans="1:4" x14ac:dyDescent="0.25">
      <c r="A4005" s="135" t="s">
        <v>2963</v>
      </c>
      <c r="B4005" s="135" t="s">
        <v>569</v>
      </c>
      <c r="C4005" s="135" t="s">
        <v>781</v>
      </c>
      <c r="D4005" s="135">
        <v>0</v>
      </c>
    </row>
    <row r="4006" spans="1:4" x14ac:dyDescent="0.25">
      <c r="A4006" s="135" t="s">
        <v>2962</v>
      </c>
      <c r="B4006" s="135" t="s">
        <v>569</v>
      </c>
      <c r="C4006" s="135" t="s">
        <v>781</v>
      </c>
      <c r="D4006" s="135">
        <v>0</v>
      </c>
    </row>
    <row r="4007" spans="1:4" x14ac:dyDescent="0.25">
      <c r="A4007" s="135" t="s">
        <v>2961</v>
      </c>
      <c r="B4007" s="135" t="s">
        <v>569</v>
      </c>
      <c r="C4007" s="135" t="s">
        <v>781</v>
      </c>
      <c r="D4007" s="135">
        <v>0</v>
      </c>
    </row>
    <row r="4008" spans="1:4" x14ac:dyDescent="0.25">
      <c r="A4008" s="135" t="s">
        <v>2960</v>
      </c>
      <c r="B4008" s="135" t="s">
        <v>569</v>
      </c>
      <c r="C4008" s="135" t="s">
        <v>781</v>
      </c>
      <c r="D4008" s="135">
        <v>0</v>
      </c>
    </row>
    <row r="4009" spans="1:4" x14ac:dyDescent="0.25">
      <c r="A4009" s="135" t="s">
        <v>2959</v>
      </c>
      <c r="B4009" s="135" t="s">
        <v>569</v>
      </c>
      <c r="C4009" s="135" t="s">
        <v>781</v>
      </c>
      <c r="D4009" s="135">
        <v>0</v>
      </c>
    </row>
    <row r="4010" spans="1:4" x14ac:dyDescent="0.25">
      <c r="A4010" s="135" t="s">
        <v>2958</v>
      </c>
      <c r="B4010" s="135" t="s">
        <v>569</v>
      </c>
      <c r="C4010" s="135" t="s">
        <v>781</v>
      </c>
      <c r="D4010" s="135">
        <v>0</v>
      </c>
    </row>
    <row r="4011" spans="1:4" x14ac:dyDescent="0.25">
      <c r="A4011" s="135" t="s">
        <v>2957</v>
      </c>
      <c r="B4011" s="135" t="s">
        <v>569</v>
      </c>
      <c r="C4011" s="135" t="s">
        <v>781</v>
      </c>
      <c r="D4011" s="135">
        <v>0</v>
      </c>
    </row>
    <row r="4012" spans="1:4" x14ac:dyDescent="0.25">
      <c r="A4012" s="135" t="s">
        <v>2956</v>
      </c>
      <c r="B4012" s="135" t="s">
        <v>569</v>
      </c>
      <c r="C4012" s="135" t="s">
        <v>781</v>
      </c>
      <c r="D4012" s="135">
        <v>0</v>
      </c>
    </row>
    <row r="4013" spans="1:4" x14ac:dyDescent="0.25">
      <c r="A4013" s="135" t="s">
        <v>2955</v>
      </c>
      <c r="B4013" s="135" t="s">
        <v>569</v>
      </c>
      <c r="C4013" s="135" t="s">
        <v>781</v>
      </c>
      <c r="D4013" s="135">
        <v>0</v>
      </c>
    </row>
    <row r="4014" spans="1:4" x14ac:dyDescent="0.25">
      <c r="A4014" s="135" t="s">
        <v>649</v>
      </c>
      <c r="B4014" s="135" t="s">
        <v>569</v>
      </c>
      <c r="C4014" s="135" t="s">
        <v>781</v>
      </c>
      <c r="D4014" s="135">
        <v>0</v>
      </c>
    </row>
    <row r="4015" spans="1:4" x14ac:dyDescent="0.25">
      <c r="A4015" s="135" t="s">
        <v>2954</v>
      </c>
      <c r="B4015" s="135" t="s">
        <v>568</v>
      </c>
      <c r="C4015" s="135" t="s">
        <v>781</v>
      </c>
      <c r="D4015" s="135">
        <v>0</v>
      </c>
    </row>
    <row r="4016" spans="1:4" x14ac:dyDescent="0.25">
      <c r="A4016" s="135" t="s">
        <v>2953</v>
      </c>
      <c r="B4016" s="135" t="s">
        <v>568</v>
      </c>
      <c r="C4016" s="135" t="s">
        <v>781</v>
      </c>
      <c r="D4016" s="135">
        <v>0</v>
      </c>
    </row>
    <row r="4017" spans="1:4" x14ac:dyDescent="0.25">
      <c r="A4017" s="135" t="s">
        <v>602</v>
      </c>
      <c r="B4017" s="135" t="s">
        <v>568</v>
      </c>
      <c r="C4017" s="135" t="s">
        <v>781</v>
      </c>
      <c r="D4017" s="135">
        <v>0</v>
      </c>
    </row>
    <row r="4018" spans="1:4" x14ac:dyDescent="0.25">
      <c r="A4018" s="135" t="s">
        <v>2952</v>
      </c>
      <c r="B4018" s="135" t="s">
        <v>568</v>
      </c>
      <c r="C4018" s="135" t="s">
        <v>781</v>
      </c>
      <c r="D4018" s="135">
        <v>0</v>
      </c>
    </row>
    <row r="4019" spans="1:4" x14ac:dyDescent="0.25">
      <c r="A4019" s="135" t="s">
        <v>2951</v>
      </c>
      <c r="B4019" s="135" t="s">
        <v>568</v>
      </c>
      <c r="C4019" s="135" t="s">
        <v>781</v>
      </c>
      <c r="D4019" s="135">
        <v>0</v>
      </c>
    </row>
    <row r="4020" spans="1:4" x14ac:dyDescent="0.25">
      <c r="A4020" s="135" t="s">
        <v>2950</v>
      </c>
      <c r="B4020" s="135" t="s">
        <v>569</v>
      </c>
      <c r="C4020" s="135" t="s">
        <v>781</v>
      </c>
      <c r="D4020" s="135">
        <v>0</v>
      </c>
    </row>
    <row r="4021" spans="1:4" x14ac:dyDescent="0.25">
      <c r="A4021" s="135" t="s">
        <v>2949</v>
      </c>
      <c r="B4021" s="135" t="s">
        <v>569</v>
      </c>
      <c r="C4021" s="135" t="s">
        <v>781</v>
      </c>
      <c r="D4021" s="135">
        <v>0</v>
      </c>
    </row>
    <row r="4022" spans="1:4" x14ac:dyDescent="0.25">
      <c r="A4022" s="135" t="s">
        <v>2948</v>
      </c>
      <c r="B4022" s="135" t="s">
        <v>569</v>
      </c>
      <c r="C4022" s="135" t="s">
        <v>781</v>
      </c>
      <c r="D4022" s="135">
        <v>0</v>
      </c>
    </row>
    <row r="4023" spans="1:4" x14ac:dyDescent="0.25">
      <c r="A4023" s="135" t="s">
        <v>2947</v>
      </c>
      <c r="B4023" s="135" t="s">
        <v>569</v>
      </c>
      <c r="C4023" s="135" t="s">
        <v>781</v>
      </c>
      <c r="D4023" s="135">
        <v>0</v>
      </c>
    </row>
    <row r="4024" spans="1:4" x14ac:dyDescent="0.25">
      <c r="A4024" s="135" t="s">
        <v>2946</v>
      </c>
      <c r="B4024" s="135" t="s">
        <v>569</v>
      </c>
      <c r="C4024" s="135" t="s">
        <v>781</v>
      </c>
      <c r="D4024" s="135">
        <v>0</v>
      </c>
    </row>
    <row r="4025" spans="1:4" x14ac:dyDescent="0.25">
      <c r="A4025" s="135" t="s">
        <v>2945</v>
      </c>
      <c r="B4025" s="135" t="s">
        <v>569</v>
      </c>
      <c r="C4025" s="135" t="s">
        <v>781</v>
      </c>
      <c r="D4025" s="135">
        <v>0</v>
      </c>
    </row>
    <row r="4026" spans="1:4" x14ac:dyDescent="0.25">
      <c r="A4026" s="135" t="s">
        <v>2944</v>
      </c>
      <c r="B4026" s="135" t="s">
        <v>569</v>
      </c>
      <c r="C4026" s="135" t="s">
        <v>781</v>
      </c>
      <c r="D4026" s="135">
        <v>0</v>
      </c>
    </row>
    <row r="4027" spans="1:4" x14ac:dyDescent="0.25">
      <c r="A4027" s="135" t="s">
        <v>2943</v>
      </c>
      <c r="B4027" s="135" t="s">
        <v>569</v>
      </c>
      <c r="C4027" s="135" t="s">
        <v>781</v>
      </c>
      <c r="D4027" s="135">
        <v>0</v>
      </c>
    </row>
    <row r="4028" spans="1:4" x14ac:dyDescent="0.25">
      <c r="A4028" s="135" t="s">
        <v>2942</v>
      </c>
      <c r="B4028" s="135" t="s">
        <v>569</v>
      </c>
      <c r="C4028" s="135" t="s">
        <v>781</v>
      </c>
      <c r="D4028" s="135">
        <v>0</v>
      </c>
    </row>
    <row r="4029" spans="1:4" x14ac:dyDescent="0.25">
      <c r="A4029" s="135" t="s">
        <v>2941</v>
      </c>
      <c r="B4029" s="135" t="s">
        <v>569</v>
      </c>
      <c r="C4029" s="135" t="s">
        <v>781</v>
      </c>
      <c r="D4029" s="135">
        <v>0</v>
      </c>
    </row>
    <row r="4030" spans="1:4" x14ac:dyDescent="0.25">
      <c r="A4030" s="135" t="s">
        <v>2940</v>
      </c>
      <c r="B4030" s="135" t="s">
        <v>569</v>
      </c>
      <c r="C4030" s="135" t="s">
        <v>781</v>
      </c>
      <c r="D4030" s="135">
        <v>0</v>
      </c>
    </row>
    <row r="4031" spans="1:4" x14ac:dyDescent="0.25">
      <c r="A4031" s="135" t="s">
        <v>2939</v>
      </c>
      <c r="B4031" s="135" t="s">
        <v>569</v>
      </c>
      <c r="C4031" s="135" t="s">
        <v>781</v>
      </c>
      <c r="D4031" s="135">
        <v>0</v>
      </c>
    </row>
    <row r="4032" spans="1:4" x14ac:dyDescent="0.25">
      <c r="A4032" s="135" t="s">
        <v>2938</v>
      </c>
      <c r="B4032" s="135" t="s">
        <v>569</v>
      </c>
      <c r="C4032" s="135" t="s">
        <v>781</v>
      </c>
      <c r="D4032" s="135">
        <v>0</v>
      </c>
    </row>
    <row r="4033" spans="1:4" x14ac:dyDescent="0.25">
      <c r="A4033" s="135" t="s">
        <v>2937</v>
      </c>
      <c r="B4033" s="135" t="s">
        <v>569</v>
      </c>
      <c r="C4033" s="135" t="s">
        <v>781</v>
      </c>
      <c r="D4033" s="135">
        <v>0</v>
      </c>
    </row>
    <row r="4034" spans="1:4" x14ac:dyDescent="0.25">
      <c r="A4034" s="135" t="s">
        <v>2936</v>
      </c>
      <c r="B4034" s="135" t="s">
        <v>569</v>
      </c>
      <c r="C4034" s="135" t="s">
        <v>781</v>
      </c>
      <c r="D4034" s="135">
        <v>0</v>
      </c>
    </row>
    <row r="4035" spans="1:4" x14ac:dyDescent="0.25">
      <c r="A4035" s="135" t="s">
        <v>2935</v>
      </c>
      <c r="B4035" s="135" t="s">
        <v>569</v>
      </c>
      <c r="C4035" s="135" t="s">
        <v>781</v>
      </c>
      <c r="D4035" s="135">
        <v>0</v>
      </c>
    </row>
    <row r="4036" spans="1:4" x14ac:dyDescent="0.25">
      <c r="A4036" s="135" t="s">
        <v>2934</v>
      </c>
      <c r="B4036" s="135" t="s">
        <v>569</v>
      </c>
      <c r="C4036" s="135" t="s">
        <v>781</v>
      </c>
      <c r="D4036" s="135">
        <v>0</v>
      </c>
    </row>
    <row r="4037" spans="1:4" x14ac:dyDescent="0.25">
      <c r="A4037" s="135" t="s">
        <v>1537</v>
      </c>
      <c r="B4037" s="135" t="s">
        <v>569</v>
      </c>
      <c r="C4037" s="135" t="s">
        <v>781</v>
      </c>
      <c r="D4037" s="135">
        <v>0</v>
      </c>
    </row>
    <row r="4038" spans="1:4" x14ac:dyDescent="0.25">
      <c r="A4038" s="135" t="s">
        <v>649</v>
      </c>
      <c r="B4038" s="135" t="s">
        <v>569</v>
      </c>
      <c r="C4038" s="135" t="s">
        <v>781</v>
      </c>
      <c r="D4038" s="135">
        <v>0</v>
      </c>
    </row>
    <row r="4039" spans="1:4" x14ac:dyDescent="0.25">
      <c r="A4039" s="135" t="s">
        <v>2933</v>
      </c>
      <c r="B4039" s="135" t="s">
        <v>569</v>
      </c>
      <c r="C4039" s="135" t="s">
        <v>781</v>
      </c>
      <c r="D4039" s="135">
        <v>0</v>
      </c>
    </row>
    <row r="4040" spans="1:4" x14ac:dyDescent="0.25">
      <c r="A4040" s="135" t="s">
        <v>2932</v>
      </c>
      <c r="B4040" s="135" t="s">
        <v>569</v>
      </c>
      <c r="C4040" s="135" t="s">
        <v>781</v>
      </c>
      <c r="D4040" s="135">
        <v>0</v>
      </c>
    </row>
    <row r="4041" spans="1:4" x14ac:dyDescent="0.25">
      <c r="A4041" s="135" t="s">
        <v>789</v>
      </c>
      <c r="B4041" s="135" t="s">
        <v>569</v>
      </c>
      <c r="C4041" s="135" t="s">
        <v>781</v>
      </c>
      <c r="D4041" s="135">
        <v>0</v>
      </c>
    </row>
    <row r="4042" spans="1:4" x14ac:dyDescent="0.25">
      <c r="A4042" s="135" t="s">
        <v>2931</v>
      </c>
      <c r="B4042" s="135" t="s">
        <v>569</v>
      </c>
      <c r="C4042" s="135" t="s">
        <v>781</v>
      </c>
      <c r="D4042" s="135">
        <v>0</v>
      </c>
    </row>
    <row r="4043" spans="1:4" x14ac:dyDescent="0.25">
      <c r="A4043" s="135" t="s">
        <v>2930</v>
      </c>
      <c r="B4043" s="135" t="s">
        <v>569</v>
      </c>
      <c r="C4043" s="135" t="s">
        <v>781</v>
      </c>
      <c r="D4043" s="135">
        <v>0</v>
      </c>
    </row>
    <row r="4044" spans="1:4" x14ac:dyDescent="0.25">
      <c r="A4044" s="135" t="s">
        <v>2929</v>
      </c>
      <c r="B4044" s="135" t="s">
        <v>569</v>
      </c>
      <c r="C4044" s="135" t="s">
        <v>781</v>
      </c>
      <c r="D4044" s="135">
        <v>0</v>
      </c>
    </row>
    <row r="4045" spans="1:4" x14ac:dyDescent="0.25">
      <c r="A4045" s="135" t="s">
        <v>1498</v>
      </c>
      <c r="B4045" s="135" t="s">
        <v>569</v>
      </c>
      <c r="C4045" s="135" t="s">
        <v>781</v>
      </c>
      <c r="D4045" s="135">
        <v>0</v>
      </c>
    </row>
    <row r="4046" spans="1:4" x14ac:dyDescent="0.25">
      <c r="A4046" s="135" t="s">
        <v>2928</v>
      </c>
      <c r="B4046" s="135" t="s">
        <v>569</v>
      </c>
      <c r="C4046" s="135" t="s">
        <v>781</v>
      </c>
      <c r="D4046" s="135">
        <v>0</v>
      </c>
    </row>
    <row r="4047" spans="1:4" x14ac:dyDescent="0.25">
      <c r="A4047" s="135" t="s">
        <v>2927</v>
      </c>
      <c r="B4047" s="135" t="s">
        <v>569</v>
      </c>
      <c r="C4047" s="135" t="s">
        <v>781</v>
      </c>
      <c r="D4047" s="135">
        <v>0</v>
      </c>
    </row>
    <row r="4048" spans="1:4" x14ac:dyDescent="0.25">
      <c r="A4048" s="135" t="s">
        <v>2926</v>
      </c>
      <c r="B4048" s="135" t="s">
        <v>569</v>
      </c>
      <c r="C4048" s="135" t="s">
        <v>781</v>
      </c>
      <c r="D4048" s="135">
        <v>0</v>
      </c>
    </row>
    <row r="4049" spans="1:4" x14ac:dyDescent="0.25">
      <c r="A4049" s="135" t="s">
        <v>2925</v>
      </c>
      <c r="B4049" s="135" t="s">
        <v>569</v>
      </c>
      <c r="C4049" s="135" t="s">
        <v>781</v>
      </c>
      <c r="D4049" s="135">
        <v>0</v>
      </c>
    </row>
    <row r="4050" spans="1:4" x14ac:dyDescent="0.25">
      <c r="A4050" s="135" t="s">
        <v>2924</v>
      </c>
      <c r="B4050" s="135" t="s">
        <v>569</v>
      </c>
      <c r="C4050" s="135" t="s">
        <v>781</v>
      </c>
      <c r="D4050" s="135">
        <v>0</v>
      </c>
    </row>
    <row r="4051" spans="1:4" x14ac:dyDescent="0.25">
      <c r="A4051" s="135" t="s">
        <v>2923</v>
      </c>
      <c r="B4051" s="135" t="s">
        <v>569</v>
      </c>
      <c r="C4051" s="135" t="s">
        <v>781</v>
      </c>
      <c r="D4051" s="135">
        <v>0</v>
      </c>
    </row>
    <row r="4052" spans="1:4" x14ac:dyDescent="0.25">
      <c r="A4052" s="135" t="s">
        <v>2922</v>
      </c>
      <c r="B4052" s="135" t="s">
        <v>569</v>
      </c>
      <c r="C4052" s="135" t="s">
        <v>781</v>
      </c>
      <c r="D4052" s="135">
        <v>0</v>
      </c>
    </row>
    <row r="4053" spans="1:4" x14ac:dyDescent="0.25">
      <c r="A4053" s="135" t="s">
        <v>2921</v>
      </c>
      <c r="B4053" s="135" t="s">
        <v>569</v>
      </c>
      <c r="C4053" s="135" t="s">
        <v>781</v>
      </c>
      <c r="D4053" s="135">
        <v>0</v>
      </c>
    </row>
    <row r="4054" spans="1:4" x14ac:dyDescent="0.25">
      <c r="A4054" s="135" t="s">
        <v>2920</v>
      </c>
      <c r="B4054" s="135" t="s">
        <v>569</v>
      </c>
      <c r="C4054" s="135" t="s">
        <v>781</v>
      </c>
      <c r="D4054" s="135">
        <v>0</v>
      </c>
    </row>
    <row r="4055" spans="1:4" x14ac:dyDescent="0.25">
      <c r="A4055" s="135" t="s">
        <v>2919</v>
      </c>
      <c r="B4055" s="135" t="s">
        <v>569</v>
      </c>
      <c r="C4055" s="135" t="s">
        <v>781</v>
      </c>
      <c r="D4055" s="135">
        <v>0</v>
      </c>
    </row>
    <row r="4056" spans="1:4" x14ac:dyDescent="0.25">
      <c r="A4056" s="135" t="s">
        <v>2918</v>
      </c>
      <c r="B4056" s="135" t="s">
        <v>569</v>
      </c>
      <c r="C4056" s="135" t="s">
        <v>781</v>
      </c>
      <c r="D4056" s="135">
        <v>0</v>
      </c>
    </row>
    <row r="4057" spans="1:4" x14ac:dyDescent="0.25">
      <c r="A4057" s="135" t="s">
        <v>2917</v>
      </c>
      <c r="B4057" s="135" t="s">
        <v>569</v>
      </c>
      <c r="C4057" s="135" t="s">
        <v>781</v>
      </c>
      <c r="D4057" s="135">
        <v>0</v>
      </c>
    </row>
    <row r="4058" spans="1:4" x14ac:dyDescent="0.25">
      <c r="A4058" s="135" t="s">
        <v>2916</v>
      </c>
      <c r="B4058" s="135" t="s">
        <v>569</v>
      </c>
      <c r="C4058" s="135" t="s">
        <v>781</v>
      </c>
      <c r="D4058" s="135">
        <v>0</v>
      </c>
    </row>
    <row r="4059" spans="1:4" x14ac:dyDescent="0.25">
      <c r="A4059" s="135" t="s">
        <v>2087</v>
      </c>
      <c r="B4059" s="135" t="s">
        <v>569</v>
      </c>
      <c r="C4059" s="135" t="s">
        <v>781</v>
      </c>
      <c r="D4059" s="135">
        <v>0</v>
      </c>
    </row>
    <row r="4060" spans="1:4" x14ac:dyDescent="0.25">
      <c r="A4060" s="135" t="s">
        <v>2453</v>
      </c>
      <c r="B4060" s="135" t="s">
        <v>569</v>
      </c>
      <c r="C4060" s="135" t="s">
        <v>781</v>
      </c>
      <c r="D4060" s="135">
        <v>0</v>
      </c>
    </row>
    <row r="4061" spans="1:4" x14ac:dyDescent="0.25">
      <c r="A4061" s="135" t="s">
        <v>2915</v>
      </c>
      <c r="B4061" s="135" t="s">
        <v>491</v>
      </c>
      <c r="C4061" s="135" t="s">
        <v>781</v>
      </c>
      <c r="D4061" s="135">
        <v>0</v>
      </c>
    </row>
    <row r="4062" spans="1:4" x14ac:dyDescent="0.25">
      <c r="A4062" s="135" t="s">
        <v>2914</v>
      </c>
      <c r="B4062" s="135" t="s">
        <v>491</v>
      </c>
      <c r="C4062" s="135" t="s">
        <v>781</v>
      </c>
      <c r="D4062" s="135">
        <v>0</v>
      </c>
    </row>
    <row r="4063" spans="1:4" x14ac:dyDescent="0.25">
      <c r="A4063" s="135" t="s">
        <v>2599</v>
      </c>
      <c r="B4063" s="135" t="s">
        <v>491</v>
      </c>
      <c r="C4063" s="135" t="s">
        <v>781</v>
      </c>
      <c r="D4063" s="135">
        <v>0</v>
      </c>
    </row>
    <row r="4064" spans="1:4" x14ac:dyDescent="0.25">
      <c r="A4064" s="135" t="s">
        <v>2913</v>
      </c>
      <c r="B4064" s="135" t="s">
        <v>491</v>
      </c>
      <c r="C4064" s="135" t="s">
        <v>781</v>
      </c>
      <c r="D4064" s="135">
        <v>0</v>
      </c>
    </row>
    <row r="4065" spans="1:4" x14ac:dyDescent="0.25">
      <c r="A4065" s="135" t="s">
        <v>2912</v>
      </c>
      <c r="B4065" s="135" t="s">
        <v>491</v>
      </c>
      <c r="C4065" s="135" t="s">
        <v>781</v>
      </c>
      <c r="D4065" s="135">
        <v>0</v>
      </c>
    </row>
    <row r="4066" spans="1:4" x14ac:dyDescent="0.25">
      <c r="A4066" s="135" t="s">
        <v>2911</v>
      </c>
      <c r="B4066" s="135" t="s">
        <v>491</v>
      </c>
      <c r="C4066" s="135" t="s">
        <v>781</v>
      </c>
      <c r="D4066" s="135">
        <v>0</v>
      </c>
    </row>
    <row r="4067" spans="1:4" x14ac:dyDescent="0.25">
      <c r="A4067" s="135" t="s">
        <v>2910</v>
      </c>
      <c r="B4067" s="135" t="s">
        <v>491</v>
      </c>
      <c r="C4067" s="135" t="s">
        <v>781</v>
      </c>
      <c r="D4067" s="135">
        <v>0</v>
      </c>
    </row>
    <row r="4068" spans="1:4" x14ac:dyDescent="0.25">
      <c r="A4068" s="135" t="s">
        <v>2909</v>
      </c>
      <c r="B4068" s="135" t="s">
        <v>491</v>
      </c>
      <c r="C4068" s="135" t="s">
        <v>781</v>
      </c>
      <c r="D4068" s="135">
        <v>0</v>
      </c>
    </row>
    <row r="4069" spans="1:4" x14ac:dyDescent="0.25">
      <c r="A4069" s="135" t="s">
        <v>2908</v>
      </c>
      <c r="B4069" s="135" t="s">
        <v>491</v>
      </c>
      <c r="C4069" s="135" t="s">
        <v>781</v>
      </c>
      <c r="D4069" s="135">
        <v>0</v>
      </c>
    </row>
    <row r="4070" spans="1:4" x14ac:dyDescent="0.25">
      <c r="A4070" s="135" t="s">
        <v>2907</v>
      </c>
      <c r="B4070" s="135" t="s">
        <v>491</v>
      </c>
      <c r="C4070" s="135" t="s">
        <v>781</v>
      </c>
      <c r="D4070" s="135">
        <v>0</v>
      </c>
    </row>
    <row r="4071" spans="1:4" x14ac:dyDescent="0.25">
      <c r="A4071" s="135" t="s">
        <v>2906</v>
      </c>
      <c r="B4071" s="135" t="s">
        <v>491</v>
      </c>
      <c r="C4071" s="135" t="s">
        <v>781</v>
      </c>
      <c r="D4071" s="135">
        <v>0</v>
      </c>
    </row>
    <row r="4072" spans="1:4" x14ac:dyDescent="0.25">
      <c r="A4072" s="135" t="s">
        <v>2905</v>
      </c>
      <c r="B4072" s="135" t="s">
        <v>491</v>
      </c>
      <c r="C4072" s="135" t="s">
        <v>781</v>
      </c>
      <c r="D4072" s="135">
        <v>0</v>
      </c>
    </row>
    <row r="4073" spans="1:4" x14ac:dyDescent="0.25">
      <c r="A4073" s="135" t="s">
        <v>2904</v>
      </c>
      <c r="B4073" s="135" t="s">
        <v>491</v>
      </c>
      <c r="C4073" s="135" t="s">
        <v>781</v>
      </c>
      <c r="D4073" s="135">
        <v>0</v>
      </c>
    </row>
    <row r="4074" spans="1:4" x14ac:dyDescent="0.25">
      <c r="A4074" s="135" t="s">
        <v>2903</v>
      </c>
      <c r="B4074" s="135" t="s">
        <v>491</v>
      </c>
      <c r="C4074" s="135" t="s">
        <v>781</v>
      </c>
      <c r="D4074" s="135">
        <v>0</v>
      </c>
    </row>
    <row r="4075" spans="1:4" x14ac:dyDescent="0.25">
      <c r="A4075" s="135" t="s">
        <v>2902</v>
      </c>
      <c r="B4075" s="135" t="s">
        <v>491</v>
      </c>
      <c r="C4075" s="135" t="s">
        <v>781</v>
      </c>
      <c r="D4075" s="135">
        <v>0</v>
      </c>
    </row>
    <row r="4076" spans="1:4" x14ac:dyDescent="0.25">
      <c r="A4076" s="135" t="s">
        <v>2901</v>
      </c>
      <c r="B4076" s="135" t="s">
        <v>491</v>
      </c>
      <c r="C4076" s="135" t="s">
        <v>781</v>
      </c>
      <c r="D4076" s="135">
        <v>0</v>
      </c>
    </row>
    <row r="4077" spans="1:4" x14ac:dyDescent="0.25">
      <c r="A4077" s="135" t="s">
        <v>2900</v>
      </c>
      <c r="B4077" s="135" t="s">
        <v>491</v>
      </c>
      <c r="C4077" s="135" t="s">
        <v>781</v>
      </c>
      <c r="D4077" s="135">
        <v>0</v>
      </c>
    </row>
    <row r="4078" spans="1:4" x14ac:dyDescent="0.25">
      <c r="A4078" s="135" t="s">
        <v>2899</v>
      </c>
      <c r="B4078" s="135" t="s">
        <v>491</v>
      </c>
      <c r="C4078" s="135" t="s">
        <v>781</v>
      </c>
      <c r="D4078" s="135">
        <v>0</v>
      </c>
    </row>
    <row r="4079" spans="1:4" x14ac:dyDescent="0.25">
      <c r="A4079" s="135" t="s">
        <v>2898</v>
      </c>
      <c r="B4079" s="135" t="s">
        <v>491</v>
      </c>
      <c r="C4079" s="135" t="s">
        <v>781</v>
      </c>
      <c r="D4079" s="135">
        <v>0</v>
      </c>
    </row>
    <row r="4080" spans="1:4" x14ac:dyDescent="0.25">
      <c r="A4080" s="135" t="s">
        <v>2897</v>
      </c>
      <c r="B4080" s="135" t="s">
        <v>491</v>
      </c>
      <c r="C4080" s="135" t="s">
        <v>781</v>
      </c>
      <c r="D4080" s="135">
        <v>0</v>
      </c>
    </row>
    <row r="4081" spans="1:4" x14ac:dyDescent="0.25">
      <c r="A4081" s="135" t="s">
        <v>657</v>
      </c>
      <c r="B4081" s="135" t="s">
        <v>491</v>
      </c>
      <c r="C4081" s="135" t="s">
        <v>781</v>
      </c>
      <c r="D4081" s="135">
        <v>0</v>
      </c>
    </row>
    <row r="4082" spans="1:4" x14ac:dyDescent="0.25">
      <c r="A4082" s="135" t="s">
        <v>2896</v>
      </c>
      <c r="B4082" s="135" t="s">
        <v>491</v>
      </c>
      <c r="C4082" s="135" t="s">
        <v>781</v>
      </c>
      <c r="D4082" s="135">
        <v>0</v>
      </c>
    </row>
    <row r="4083" spans="1:4" x14ac:dyDescent="0.25">
      <c r="A4083" s="135" t="s">
        <v>2895</v>
      </c>
      <c r="B4083" s="135" t="s">
        <v>491</v>
      </c>
      <c r="C4083" s="135" t="s">
        <v>781</v>
      </c>
      <c r="D4083" s="135">
        <v>0</v>
      </c>
    </row>
    <row r="4084" spans="1:4" x14ac:dyDescent="0.25">
      <c r="A4084" s="135" t="s">
        <v>2894</v>
      </c>
      <c r="B4084" s="135" t="s">
        <v>491</v>
      </c>
      <c r="C4084" s="135" t="s">
        <v>781</v>
      </c>
      <c r="D4084" s="135">
        <v>0</v>
      </c>
    </row>
    <row r="4085" spans="1:4" x14ac:dyDescent="0.25">
      <c r="A4085" s="135" t="s">
        <v>2893</v>
      </c>
      <c r="B4085" s="135" t="s">
        <v>569</v>
      </c>
      <c r="C4085" s="135" t="s">
        <v>781</v>
      </c>
      <c r="D4085" s="135">
        <v>0</v>
      </c>
    </row>
    <row r="4086" spans="1:4" x14ac:dyDescent="0.25">
      <c r="A4086" s="135" t="s">
        <v>2892</v>
      </c>
      <c r="B4086" s="135" t="s">
        <v>569</v>
      </c>
      <c r="C4086" s="135" t="s">
        <v>781</v>
      </c>
      <c r="D4086" s="135">
        <v>0</v>
      </c>
    </row>
    <row r="4087" spans="1:4" x14ac:dyDescent="0.25">
      <c r="A4087" s="135" t="s">
        <v>2891</v>
      </c>
      <c r="B4087" s="135" t="s">
        <v>569</v>
      </c>
      <c r="C4087" s="135" t="s">
        <v>781</v>
      </c>
      <c r="D4087" s="135">
        <v>0</v>
      </c>
    </row>
    <row r="4088" spans="1:4" x14ac:dyDescent="0.25">
      <c r="A4088" s="135" t="s">
        <v>2890</v>
      </c>
      <c r="B4088" s="135" t="s">
        <v>569</v>
      </c>
      <c r="C4088" s="135" t="s">
        <v>781</v>
      </c>
      <c r="D4088" s="135">
        <v>0</v>
      </c>
    </row>
    <row r="4089" spans="1:4" x14ac:dyDescent="0.25">
      <c r="A4089" s="135" t="s">
        <v>2889</v>
      </c>
      <c r="B4089" s="135" t="s">
        <v>569</v>
      </c>
      <c r="C4089" s="135" t="s">
        <v>781</v>
      </c>
      <c r="D4089" s="135">
        <v>0</v>
      </c>
    </row>
    <row r="4090" spans="1:4" x14ac:dyDescent="0.25">
      <c r="A4090" s="135" t="s">
        <v>2888</v>
      </c>
      <c r="B4090" s="135" t="s">
        <v>569</v>
      </c>
      <c r="C4090" s="135" t="s">
        <v>781</v>
      </c>
      <c r="D4090" s="135">
        <v>0</v>
      </c>
    </row>
    <row r="4091" spans="1:4" x14ac:dyDescent="0.25">
      <c r="A4091" s="135" t="s">
        <v>2887</v>
      </c>
      <c r="B4091" s="135" t="s">
        <v>569</v>
      </c>
      <c r="C4091" s="135" t="s">
        <v>781</v>
      </c>
      <c r="D4091" s="135">
        <v>0</v>
      </c>
    </row>
    <row r="4092" spans="1:4" x14ac:dyDescent="0.25">
      <c r="A4092" s="135" t="s">
        <v>2886</v>
      </c>
      <c r="B4092" s="135" t="s">
        <v>569</v>
      </c>
      <c r="C4092" s="135" t="s">
        <v>781</v>
      </c>
      <c r="D4092" s="135">
        <v>0</v>
      </c>
    </row>
    <row r="4093" spans="1:4" x14ac:dyDescent="0.25">
      <c r="A4093" s="135" t="s">
        <v>2885</v>
      </c>
      <c r="B4093" s="135" t="s">
        <v>569</v>
      </c>
      <c r="C4093" s="135" t="s">
        <v>781</v>
      </c>
      <c r="D4093" s="135">
        <v>0</v>
      </c>
    </row>
    <row r="4094" spans="1:4" x14ac:dyDescent="0.25">
      <c r="A4094" s="135" t="s">
        <v>2884</v>
      </c>
      <c r="B4094" s="135" t="s">
        <v>569</v>
      </c>
      <c r="C4094" s="135" t="s">
        <v>781</v>
      </c>
      <c r="D4094" s="135">
        <v>0</v>
      </c>
    </row>
    <row r="4095" spans="1:4" x14ac:dyDescent="0.25">
      <c r="A4095" s="135" t="s">
        <v>2883</v>
      </c>
      <c r="B4095" s="135" t="s">
        <v>569</v>
      </c>
      <c r="C4095" s="135" t="s">
        <v>781</v>
      </c>
      <c r="D4095" s="135">
        <v>0</v>
      </c>
    </row>
    <row r="4096" spans="1:4" x14ac:dyDescent="0.25">
      <c r="A4096" s="135" t="s">
        <v>570</v>
      </c>
      <c r="B4096" s="135" t="s">
        <v>569</v>
      </c>
      <c r="C4096" s="135" t="s">
        <v>781</v>
      </c>
      <c r="D4096" s="135">
        <v>0</v>
      </c>
    </row>
    <row r="4097" spans="1:4" x14ac:dyDescent="0.25">
      <c r="A4097" s="135" t="s">
        <v>2882</v>
      </c>
      <c r="B4097" s="135" t="s">
        <v>569</v>
      </c>
      <c r="C4097" s="135" t="s">
        <v>781</v>
      </c>
      <c r="D4097" s="135">
        <v>0</v>
      </c>
    </row>
    <row r="4098" spans="1:4" x14ac:dyDescent="0.25">
      <c r="A4098" s="135" t="s">
        <v>2881</v>
      </c>
      <c r="B4098" s="135" t="s">
        <v>565</v>
      </c>
      <c r="C4098" s="135" t="s">
        <v>781</v>
      </c>
      <c r="D4098" s="135">
        <v>0</v>
      </c>
    </row>
    <row r="4099" spans="1:4" x14ac:dyDescent="0.25">
      <c r="A4099" s="135" t="s">
        <v>2880</v>
      </c>
      <c r="B4099" s="135" t="s">
        <v>565</v>
      </c>
      <c r="C4099" s="135" t="s">
        <v>781</v>
      </c>
      <c r="D4099" s="135">
        <v>0</v>
      </c>
    </row>
    <row r="4100" spans="1:4" x14ac:dyDescent="0.25">
      <c r="A4100" s="135" t="s">
        <v>1216</v>
      </c>
      <c r="B4100" s="135" t="s">
        <v>565</v>
      </c>
      <c r="C4100" s="135" t="s">
        <v>781</v>
      </c>
      <c r="D4100" s="135">
        <v>0</v>
      </c>
    </row>
    <row r="4101" spans="1:4" x14ac:dyDescent="0.25">
      <c r="A4101" s="135" t="s">
        <v>953</v>
      </c>
      <c r="B4101" s="135" t="s">
        <v>565</v>
      </c>
      <c r="C4101" s="135" t="s">
        <v>781</v>
      </c>
      <c r="D4101" s="135">
        <v>0</v>
      </c>
    </row>
    <row r="4102" spans="1:4" x14ac:dyDescent="0.25">
      <c r="A4102" s="135" t="s">
        <v>2098</v>
      </c>
      <c r="B4102" s="135" t="s">
        <v>565</v>
      </c>
      <c r="C4102" s="135" t="s">
        <v>781</v>
      </c>
      <c r="D4102" s="135">
        <v>0</v>
      </c>
    </row>
    <row r="4103" spans="1:4" x14ac:dyDescent="0.25">
      <c r="A4103" s="135" t="s">
        <v>2879</v>
      </c>
      <c r="B4103" s="135" t="s">
        <v>565</v>
      </c>
      <c r="C4103" s="135" t="s">
        <v>781</v>
      </c>
      <c r="D4103" s="135">
        <v>0</v>
      </c>
    </row>
    <row r="4104" spans="1:4" x14ac:dyDescent="0.25">
      <c r="A4104" s="135" t="s">
        <v>2878</v>
      </c>
      <c r="B4104" s="135" t="s">
        <v>565</v>
      </c>
      <c r="C4104" s="135" t="s">
        <v>781</v>
      </c>
      <c r="D4104" s="135">
        <v>0</v>
      </c>
    </row>
    <row r="4105" spans="1:4" x14ac:dyDescent="0.25">
      <c r="A4105" s="135" t="s">
        <v>1204</v>
      </c>
      <c r="B4105" s="135" t="s">
        <v>565</v>
      </c>
      <c r="C4105" s="135" t="s">
        <v>781</v>
      </c>
      <c r="D4105" s="135">
        <v>0</v>
      </c>
    </row>
    <row r="4106" spans="1:4" x14ac:dyDescent="0.25">
      <c r="A4106" s="135" t="s">
        <v>2877</v>
      </c>
      <c r="B4106" s="135" t="s">
        <v>565</v>
      </c>
      <c r="C4106" s="135" t="s">
        <v>781</v>
      </c>
      <c r="D4106" s="135">
        <v>0</v>
      </c>
    </row>
    <row r="4107" spans="1:4" x14ac:dyDescent="0.25">
      <c r="A4107" s="135" t="s">
        <v>2877</v>
      </c>
      <c r="B4107" s="135" t="s">
        <v>565</v>
      </c>
      <c r="C4107" s="135" t="s">
        <v>781</v>
      </c>
      <c r="D4107" s="135">
        <v>0</v>
      </c>
    </row>
    <row r="4108" spans="1:4" x14ac:dyDescent="0.25">
      <c r="A4108" s="135" t="s">
        <v>2876</v>
      </c>
      <c r="B4108" s="135" t="s">
        <v>565</v>
      </c>
      <c r="C4108" s="135" t="s">
        <v>781</v>
      </c>
      <c r="D4108" s="135">
        <v>0</v>
      </c>
    </row>
    <row r="4109" spans="1:4" x14ac:dyDescent="0.25">
      <c r="A4109" s="135" t="s">
        <v>2875</v>
      </c>
      <c r="B4109" s="135" t="s">
        <v>565</v>
      </c>
      <c r="C4109" s="135" t="s">
        <v>781</v>
      </c>
      <c r="D4109" s="135">
        <v>0</v>
      </c>
    </row>
    <row r="4110" spans="1:4" x14ac:dyDescent="0.25">
      <c r="A4110" s="135" t="s">
        <v>2874</v>
      </c>
      <c r="B4110" s="135" t="s">
        <v>565</v>
      </c>
      <c r="C4110" s="135" t="s">
        <v>781</v>
      </c>
      <c r="D4110" s="135">
        <v>0</v>
      </c>
    </row>
    <row r="4111" spans="1:4" x14ac:dyDescent="0.25">
      <c r="A4111" s="135" t="s">
        <v>635</v>
      </c>
      <c r="B4111" s="135" t="s">
        <v>565</v>
      </c>
      <c r="C4111" s="135" t="s">
        <v>781</v>
      </c>
      <c r="D4111" s="135">
        <v>0</v>
      </c>
    </row>
    <row r="4112" spans="1:4" x14ac:dyDescent="0.25">
      <c r="A4112" s="135" t="s">
        <v>976</v>
      </c>
      <c r="B4112" s="135" t="s">
        <v>565</v>
      </c>
      <c r="C4112" s="135" t="s">
        <v>781</v>
      </c>
      <c r="D4112" s="135">
        <v>0</v>
      </c>
    </row>
    <row r="4113" spans="1:4" x14ac:dyDescent="0.25">
      <c r="A4113" s="135" t="s">
        <v>1127</v>
      </c>
      <c r="B4113" s="135" t="s">
        <v>565</v>
      </c>
      <c r="C4113" s="135" t="s">
        <v>781</v>
      </c>
      <c r="D4113" s="135">
        <v>0</v>
      </c>
    </row>
    <row r="4114" spans="1:4" x14ac:dyDescent="0.25">
      <c r="A4114" s="135" t="s">
        <v>2873</v>
      </c>
      <c r="B4114" s="135" t="s">
        <v>565</v>
      </c>
      <c r="C4114" s="135" t="s">
        <v>781</v>
      </c>
      <c r="D4114" s="135">
        <v>0</v>
      </c>
    </row>
    <row r="4115" spans="1:4" x14ac:dyDescent="0.25">
      <c r="A4115" s="135" t="s">
        <v>2872</v>
      </c>
      <c r="B4115" s="135" t="s">
        <v>565</v>
      </c>
      <c r="C4115" s="135" t="s">
        <v>781</v>
      </c>
      <c r="D4115" s="135">
        <v>0</v>
      </c>
    </row>
    <row r="4116" spans="1:4" x14ac:dyDescent="0.25">
      <c r="A4116" s="135" t="s">
        <v>2871</v>
      </c>
      <c r="B4116" s="135" t="s">
        <v>565</v>
      </c>
      <c r="C4116" s="135" t="s">
        <v>781</v>
      </c>
      <c r="D4116" s="135">
        <v>0</v>
      </c>
    </row>
    <row r="4117" spans="1:4" x14ac:dyDescent="0.25">
      <c r="A4117" s="135" t="s">
        <v>2870</v>
      </c>
      <c r="B4117" s="135" t="s">
        <v>565</v>
      </c>
      <c r="C4117" s="135" t="s">
        <v>781</v>
      </c>
      <c r="D4117" s="135">
        <v>0</v>
      </c>
    </row>
    <row r="4118" spans="1:4" x14ac:dyDescent="0.25">
      <c r="A4118" s="135" t="s">
        <v>2869</v>
      </c>
      <c r="B4118" s="135" t="s">
        <v>565</v>
      </c>
      <c r="C4118" s="135" t="s">
        <v>781</v>
      </c>
      <c r="D4118" s="135">
        <v>0</v>
      </c>
    </row>
    <row r="4119" spans="1:4" x14ac:dyDescent="0.25">
      <c r="A4119" s="135" t="s">
        <v>2868</v>
      </c>
      <c r="B4119" s="135" t="s">
        <v>565</v>
      </c>
      <c r="C4119" s="135" t="s">
        <v>781</v>
      </c>
      <c r="D4119" s="135">
        <v>0</v>
      </c>
    </row>
    <row r="4120" spans="1:4" x14ac:dyDescent="0.25">
      <c r="A4120" s="135" t="s">
        <v>2867</v>
      </c>
      <c r="B4120" s="135" t="s">
        <v>565</v>
      </c>
      <c r="C4120" s="135" t="s">
        <v>781</v>
      </c>
      <c r="D4120" s="135">
        <v>0</v>
      </c>
    </row>
    <row r="4121" spans="1:4" x14ac:dyDescent="0.25">
      <c r="A4121" s="135" t="s">
        <v>2866</v>
      </c>
      <c r="B4121" s="135" t="s">
        <v>781</v>
      </c>
      <c r="C4121" s="135" t="s">
        <v>781</v>
      </c>
      <c r="D4121" s="135">
        <v>0</v>
      </c>
    </row>
    <row r="4122" spans="1:4" x14ac:dyDescent="0.25">
      <c r="A4122" s="135" t="s">
        <v>2865</v>
      </c>
      <c r="B4122" s="135" t="s">
        <v>565</v>
      </c>
      <c r="C4122" s="135" t="s">
        <v>781</v>
      </c>
      <c r="D4122" s="135">
        <v>0</v>
      </c>
    </row>
    <row r="4123" spans="1:4" x14ac:dyDescent="0.25">
      <c r="A4123" s="135" t="s">
        <v>2102</v>
      </c>
      <c r="B4123" s="135" t="s">
        <v>565</v>
      </c>
      <c r="C4123" s="135" t="s">
        <v>781</v>
      </c>
      <c r="D4123" s="135">
        <v>0</v>
      </c>
    </row>
    <row r="4124" spans="1:4" x14ac:dyDescent="0.25">
      <c r="A4124" s="135" t="s">
        <v>1000</v>
      </c>
      <c r="B4124" s="135" t="s">
        <v>565</v>
      </c>
      <c r="C4124" s="135" t="s">
        <v>781</v>
      </c>
      <c r="D4124" s="135">
        <v>0</v>
      </c>
    </row>
    <row r="4125" spans="1:4" x14ac:dyDescent="0.25">
      <c r="A4125" s="135" t="s">
        <v>2864</v>
      </c>
      <c r="B4125" s="135" t="s">
        <v>565</v>
      </c>
      <c r="C4125" s="135" t="s">
        <v>781</v>
      </c>
      <c r="D4125" s="135">
        <v>0</v>
      </c>
    </row>
    <row r="4126" spans="1:4" x14ac:dyDescent="0.25">
      <c r="A4126" s="135" t="s">
        <v>2863</v>
      </c>
      <c r="B4126" s="135" t="s">
        <v>565</v>
      </c>
      <c r="C4126" s="135" t="s">
        <v>781</v>
      </c>
      <c r="D4126" s="135">
        <v>0</v>
      </c>
    </row>
    <row r="4127" spans="1:4" x14ac:dyDescent="0.25">
      <c r="A4127" s="135" t="s">
        <v>2862</v>
      </c>
      <c r="B4127" s="135" t="s">
        <v>565</v>
      </c>
      <c r="C4127" s="135" t="s">
        <v>781</v>
      </c>
      <c r="D4127" s="135">
        <v>0</v>
      </c>
    </row>
    <row r="4128" spans="1:4" x14ac:dyDescent="0.25">
      <c r="A4128" s="135" t="s">
        <v>1595</v>
      </c>
      <c r="B4128" s="135" t="s">
        <v>565</v>
      </c>
      <c r="C4128" s="135" t="s">
        <v>781</v>
      </c>
      <c r="D4128" s="135">
        <v>0</v>
      </c>
    </row>
    <row r="4129" spans="1:4" x14ac:dyDescent="0.25">
      <c r="A4129" s="135" t="s">
        <v>299</v>
      </c>
      <c r="B4129" s="135" t="s">
        <v>565</v>
      </c>
      <c r="C4129" s="135" t="s">
        <v>781</v>
      </c>
      <c r="D4129" s="135">
        <v>0</v>
      </c>
    </row>
    <row r="4130" spans="1:4" x14ac:dyDescent="0.25">
      <c r="A4130" s="135" t="s">
        <v>961</v>
      </c>
      <c r="B4130" s="135" t="s">
        <v>565</v>
      </c>
      <c r="C4130" s="135" t="s">
        <v>781</v>
      </c>
      <c r="D4130" s="135">
        <v>0</v>
      </c>
    </row>
    <row r="4131" spans="1:4" x14ac:dyDescent="0.25">
      <c r="A4131" s="135" t="s">
        <v>2861</v>
      </c>
      <c r="B4131" s="135" t="s">
        <v>565</v>
      </c>
      <c r="C4131" s="135" t="s">
        <v>781</v>
      </c>
      <c r="D4131" s="135">
        <v>0</v>
      </c>
    </row>
    <row r="4132" spans="1:4" x14ac:dyDescent="0.25">
      <c r="A4132" s="135" t="s">
        <v>2690</v>
      </c>
      <c r="B4132" s="135" t="s">
        <v>565</v>
      </c>
      <c r="C4132" s="135" t="s">
        <v>781</v>
      </c>
      <c r="D4132" s="135">
        <v>0</v>
      </c>
    </row>
    <row r="4133" spans="1:4" x14ac:dyDescent="0.25">
      <c r="A4133" s="135" t="s">
        <v>2860</v>
      </c>
      <c r="B4133" s="135" t="s">
        <v>565</v>
      </c>
      <c r="C4133" s="135" t="s">
        <v>781</v>
      </c>
      <c r="D4133" s="135">
        <v>0</v>
      </c>
    </row>
    <row r="4134" spans="1:4" x14ac:dyDescent="0.25">
      <c r="A4134" s="135" t="s">
        <v>1300</v>
      </c>
      <c r="B4134" s="135" t="s">
        <v>565</v>
      </c>
      <c r="C4134" s="135" t="s">
        <v>781</v>
      </c>
      <c r="D4134" s="135">
        <v>0</v>
      </c>
    </row>
    <row r="4135" spans="1:4" x14ac:dyDescent="0.25">
      <c r="A4135" s="135" t="s">
        <v>2859</v>
      </c>
      <c r="B4135" s="135" t="s">
        <v>565</v>
      </c>
      <c r="C4135" s="135" t="s">
        <v>781</v>
      </c>
      <c r="D4135" s="135">
        <v>0</v>
      </c>
    </row>
    <row r="4136" spans="1:4" x14ac:dyDescent="0.25">
      <c r="A4136" s="135" t="s">
        <v>2520</v>
      </c>
      <c r="B4136" s="135" t="s">
        <v>565</v>
      </c>
      <c r="C4136" s="135" t="s">
        <v>781</v>
      </c>
      <c r="D4136" s="135">
        <v>0</v>
      </c>
    </row>
    <row r="4137" spans="1:4" x14ac:dyDescent="0.25">
      <c r="A4137" s="135" t="s">
        <v>2858</v>
      </c>
      <c r="B4137" s="135" t="s">
        <v>565</v>
      </c>
      <c r="C4137" s="135" t="s">
        <v>781</v>
      </c>
      <c r="D4137" s="135">
        <v>0</v>
      </c>
    </row>
    <row r="4138" spans="1:4" x14ac:dyDescent="0.25">
      <c r="A4138" s="135" t="s">
        <v>2784</v>
      </c>
      <c r="B4138" s="135" t="s">
        <v>565</v>
      </c>
      <c r="C4138" s="135" t="s">
        <v>781</v>
      </c>
      <c r="D4138" s="135">
        <v>0</v>
      </c>
    </row>
    <row r="4139" spans="1:4" x14ac:dyDescent="0.25">
      <c r="A4139" s="135" t="s">
        <v>2857</v>
      </c>
      <c r="B4139" s="135" t="s">
        <v>565</v>
      </c>
      <c r="C4139" s="135" t="s">
        <v>781</v>
      </c>
      <c r="D4139" s="135">
        <v>0</v>
      </c>
    </row>
    <row r="4140" spans="1:4" x14ac:dyDescent="0.25">
      <c r="A4140" s="135" t="s">
        <v>2856</v>
      </c>
      <c r="B4140" s="135" t="s">
        <v>565</v>
      </c>
      <c r="C4140" s="135" t="s">
        <v>781</v>
      </c>
      <c r="D4140" s="135">
        <v>0</v>
      </c>
    </row>
    <row r="4141" spans="1:4" x14ac:dyDescent="0.25">
      <c r="A4141" s="135" t="s">
        <v>2855</v>
      </c>
      <c r="B4141" s="135" t="s">
        <v>565</v>
      </c>
      <c r="C4141" s="135" t="s">
        <v>781</v>
      </c>
      <c r="D4141" s="135">
        <v>0</v>
      </c>
    </row>
    <row r="4142" spans="1:4" x14ac:dyDescent="0.25">
      <c r="A4142" s="135" t="s">
        <v>1850</v>
      </c>
      <c r="B4142" s="135" t="s">
        <v>565</v>
      </c>
      <c r="C4142" s="135" t="s">
        <v>781</v>
      </c>
      <c r="D4142" s="135">
        <v>0</v>
      </c>
    </row>
    <row r="4143" spans="1:4" x14ac:dyDescent="0.25">
      <c r="A4143" s="135" t="s">
        <v>2854</v>
      </c>
      <c r="B4143" s="135" t="s">
        <v>565</v>
      </c>
      <c r="C4143" s="135" t="s">
        <v>781</v>
      </c>
      <c r="D4143" s="135">
        <v>0</v>
      </c>
    </row>
    <row r="4144" spans="1:4" x14ac:dyDescent="0.25">
      <c r="A4144" s="135" t="s">
        <v>2853</v>
      </c>
      <c r="B4144" s="135" t="s">
        <v>565</v>
      </c>
      <c r="C4144" s="135" t="s">
        <v>781</v>
      </c>
      <c r="D4144" s="135">
        <v>0</v>
      </c>
    </row>
    <row r="4145" spans="1:4" x14ac:dyDescent="0.25">
      <c r="A4145" s="135" t="s">
        <v>2852</v>
      </c>
      <c r="B4145" s="135" t="s">
        <v>565</v>
      </c>
      <c r="C4145" s="135" t="s">
        <v>781</v>
      </c>
      <c r="D4145" s="135">
        <v>0</v>
      </c>
    </row>
    <row r="4146" spans="1:4" x14ac:dyDescent="0.25">
      <c r="A4146" s="135" t="s">
        <v>2851</v>
      </c>
      <c r="B4146" s="135" t="s">
        <v>565</v>
      </c>
      <c r="C4146" s="135" t="s">
        <v>781</v>
      </c>
      <c r="D4146" s="135">
        <v>0</v>
      </c>
    </row>
    <row r="4147" spans="1:4" x14ac:dyDescent="0.25">
      <c r="A4147" s="135" t="s">
        <v>2842</v>
      </c>
      <c r="B4147" s="135" t="s">
        <v>565</v>
      </c>
      <c r="C4147" s="135" t="s">
        <v>781</v>
      </c>
      <c r="D4147" s="135">
        <v>0</v>
      </c>
    </row>
    <row r="4148" spans="1:4" x14ac:dyDescent="0.25">
      <c r="A4148" s="135" t="s">
        <v>2850</v>
      </c>
      <c r="B4148" s="135" t="s">
        <v>565</v>
      </c>
      <c r="C4148" s="135" t="s">
        <v>781</v>
      </c>
      <c r="D4148" s="135">
        <v>0</v>
      </c>
    </row>
    <row r="4149" spans="1:4" x14ac:dyDescent="0.25">
      <c r="A4149" s="135" t="s">
        <v>2849</v>
      </c>
      <c r="B4149" s="135" t="s">
        <v>565</v>
      </c>
      <c r="C4149" s="135" t="s">
        <v>781</v>
      </c>
      <c r="D4149" s="135">
        <v>0</v>
      </c>
    </row>
    <row r="4150" spans="1:4" x14ac:dyDescent="0.25">
      <c r="A4150" s="135" t="s">
        <v>2848</v>
      </c>
      <c r="B4150" s="135" t="s">
        <v>565</v>
      </c>
      <c r="C4150" s="135" t="s">
        <v>781</v>
      </c>
      <c r="D4150" s="135">
        <v>0</v>
      </c>
    </row>
    <row r="4151" spans="1:4" x14ac:dyDescent="0.25">
      <c r="A4151" s="135" t="s">
        <v>2847</v>
      </c>
      <c r="B4151" s="135" t="s">
        <v>565</v>
      </c>
      <c r="C4151" s="135" t="s">
        <v>781</v>
      </c>
      <c r="D4151" s="135">
        <v>0</v>
      </c>
    </row>
    <row r="4152" spans="1:4" x14ac:dyDescent="0.25">
      <c r="A4152" s="135" t="s">
        <v>2188</v>
      </c>
      <c r="B4152" s="135" t="s">
        <v>565</v>
      </c>
      <c r="C4152" s="135" t="s">
        <v>781</v>
      </c>
      <c r="D4152" s="135">
        <v>0</v>
      </c>
    </row>
    <row r="4153" spans="1:4" x14ac:dyDescent="0.25">
      <c r="A4153" s="135" t="s">
        <v>577</v>
      </c>
      <c r="B4153" s="135" t="s">
        <v>565</v>
      </c>
      <c r="C4153" s="135" t="s">
        <v>781</v>
      </c>
      <c r="D4153" s="135">
        <v>0</v>
      </c>
    </row>
    <row r="4154" spans="1:4" x14ac:dyDescent="0.25">
      <c r="A4154" s="135" t="s">
        <v>812</v>
      </c>
      <c r="B4154" s="135" t="s">
        <v>565</v>
      </c>
      <c r="C4154" s="135" t="s">
        <v>781</v>
      </c>
      <c r="D4154" s="135">
        <v>0</v>
      </c>
    </row>
    <row r="4155" spans="1:4" x14ac:dyDescent="0.25">
      <c r="A4155" s="135" t="s">
        <v>2846</v>
      </c>
      <c r="B4155" s="135" t="s">
        <v>565</v>
      </c>
      <c r="C4155" s="135" t="s">
        <v>781</v>
      </c>
      <c r="D4155" s="135">
        <v>0</v>
      </c>
    </row>
    <row r="4156" spans="1:4" x14ac:dyDescent="0.25">
      <c r="A4156" s="135" t="s">
        <v>2845</v>
      </c>
      <c r="B4156" s="135" t="s">
        <v>565</v>
      </c>
      <c r="C4156" s="135" t="s">
        <v>781</v>
      </c>
      <c r="D4156" s="135">
        <v>0</v>
      </c>
    </row>
    <row r="4157" spans="1:4" x14ac:dyDescent="0.25">
      <c r="A4157" s="135" t="s">
        <v>2604</v>
      </c>
      <c r="B4157" s="135" t="s">
        <v>565</v>
      </c>
      <c r="C4157" s="135" t="s">
        <v>781</v>
      </c>
      <c r="D4157" s="135">
        <v>0</v>
      </c>
    </row>
    <row r="4158" spans="1:4" x14ac:dyDescent="0.25">
      <c r="A4158" s="135" t="s">
        <v>2074</v>
      </c>
      <c r="B4158" s="135" t="s">
        <v>565</v>
      </c>
      <c r="C4158" s="135" t="s">
        <v>781</v>
      </c>
      <c r="D4158" s="135">
        <v>0</v>
      </c>
    </row>
    <row r="4159" spans="1:4" x14ac:dyDescent="0.25">
      <c r="A4159" s="135" t="s">
        <v>2592</v>
      </c>
      <c r="B4159" s="135" t="s">
        <v>565</v>
      </c>
      <c r="C4159" s="135" t="s">
        <v>781</v>
      </c>
      <c r="D4159" s="135">
        <v>0</v>
      </c>
    </row>
    <row r="4160" spans="1:4" x14ac:dyDescent="0.25">
      <c r="A4160" s="135" t="s">
        <v>2844</v>
      </c>
      <c r="B4160" s="135" t="s">
        <v>565</v>
      </c>
      <c r="C4160" s="135" t="s">
        <v>781</v>
      </c>
      <c r="D4160" s="135">
        <v>0</v>
      </c>
    </row>
    <row r="4161" spans="1:4" x14ac:dyDescent="0.25">
      <c r="A4161" s="135" t="s">
        <v>723</v>
      </c>
      <c r="B4161" s="135" t="s">
        <v>565</v>
      </c>
      <c r="C4161" s="135" t="s">
        <v>781</v>
      </c>
      <c r="D4161" s="135">
        <v>0</v>
      </c>
    </row>
    <row r="4162" spans="1:4" x14ac:dyDescent="0.25">
      <c r="A4162" s="135" t="s">
        <v>723</v>
      </c>
      <c r="B4162" s="135" t="s">
        <v>565</v>
      </c>
      <c r="C4162" s="135" t="s">
        <v>781</v>
      </c>
      <c r="D4162" s="135">
        <v>0</v>
      </c>
    </row>
    <row r="4163" spans="1:4" x14ac:dyDescent="0.25">
      <c r="A4163" s="135" t="s">
        <v>860</v>
      </c>
      <c r="B4163" s="135" t="s">
        <v>565</v>
      </c>
      <c r="C4163" s="135" t="s">
        <v>781</v>
      </c>
      <c r="D4163" s="135">
        <v>0</v>
      </c>
    </row>
    <row r="4164" spans="1:4" x14ac:dyDescent="0.25">
      <c r="A4164" s="135" t="s">
        <v>2843</v>
      </c>
      <c r="B4164" s="135" t="s">
        <v>565</v>
      </c>
      <c r="C4164" s="135" t="s">
        <v>781</v>
      </c>
      <c r="D4164" s="135">
        <v>0</v>
      </c>
    </row>
    <row r="4165" spans="1:4" x14ac:dyDescent="0.25">
      <c r="A4165" s="135" t="s">
        <v>2842</v>
      </c>
      <c r="B4165" s="135" t="s">
        <v>565</v>
      </c>
      <c r="C4165" s="135" t="s">
        <v>781</v>
      </c>
      <c r="D4165" s="135">
        <v>0</v>
      </c>
    </row>
    <row r="4166" spans="1:4" x14ac:dyDescent="0.25">
      <c r="A4166" s="135" t="s">
        <v>2841</v>
      </c>
      <c r="B4166" s="135" t="s">
        <v>565</v>
      </c>
      <c r="C4166" s="135" t="s">
        <v>781</v>
      </c>
      <c r="D4166" s="135">
        <v>0</v>
      </c>
    </row>
    <row r="4167" spans="1:4" x14ac:dyDescent="0.25">
      <c r="A4167" s="135" t="s">
        <v>2049</v>
      </c>
      <c r="B4167" s="135" t="s">
        <v>565</v>
      </c>
      <c r="C4167" s="135" t="s">
        <v>781</v>
      </c>
      <c r="D4167" s="135">
        <v>0</v>
      </c>
    </row>
    <row r="4168" spans="1:4" x14ac:dyDescent="0.25">
      <c r="A4168" s="135" t="s">
        <v>868</v>
      </c>
      <c r="B4168" s="135" t="s">
        <v>565</v>
      </c>
      <c r="C4168" s="135" t="s">
        <v>781</v>
      </c>
      <c r="D4168" s="135">
        <v>0</v>
      </c>
    </row>
    <row r="4169" spans="1:4" x14ac:dyDescent="0.25">
      <c r="A4169" s="135" t="s">
        <v>2840</v>
      </c>
      <c r="B4169" s="135" t="s">
        <v>565</v>
      </c>
      <c r="C4169" s="135" t="s">
        <v>781</v>
      </c>
      <c r="D4169" s="135">
        <v>0</v>
      </c>
    </row>
    <row r="4170" spans="1:4" x14ac:dyDescent="0.25">
      <c r="A4170" s="135" t="s">
        <v>2839</v>
      </c>
      <c r="B4170" s="135" t="s">
        <v>565</v>
      </c>
      <c r="C4170" s="135" t="s">
        <v>781</v>
      </c>
      <c r="D4170" s="135">
        <v>0</v>
      </c>
    </row>
    <row r="4171" spans="1:4" x14ac:dyDescent="0.25">
      <c r="A4171" s="135" t="s">
        <v>2838</v>
      </c>
      <c r="B4171" s="135" t="s">
        <v>565</v>
      </c>
      <c r="C4171" s="135" t="s">
        <v>781</v>
      </c>
      <c r="D4171" s="135">
        <v>0</v>
      </c>
    </row>
    <row r="4172" spans="1:4" x14ac:dyDescent="0.25">
      <c r="A4172" s="135" t="s">
        <v>2837</v>
      </c>
      <c r="B4172" s="135" t="s">
        <v>565</v>
      </c>
      <c r="C4172" s="135" t="s">
        <v>781</v>
      </c>
      <c r="D4172" s="135">
        <v>0</v>
      </c>
    </row>
    <row r="4173" spans="1:4" x14ac:dyDescent="0.25">
      <c r="A4173" s="135" t="s">
        <v>2583</v>
      </c>
      <c r="B4173" s="135" t="s">
        <v>565</v>
      </c>
      <c r="C4173" s="135" t="s">
        <v>781</v>
      </c>
      <c r="D4173" s="135">
        <v>0</v>
      </c>
    </row>
    <row r="4174" spans="1:4" x14ac:dyDescent="0.25">
      <c r="A4174" s="135" t="s">
        <v>1209</v>
      </c>
      <c r="B4174" s="135" t="s">
        <v>565</v>
      </c>
      <c r="C4174" s="135" t="s">
        <v>781</v>
      </c>
      <c r="D4174" s="135">
        <v>0</v>
      </c>
    </row>
    <row r="4175" spans="1:4" x14ac:dyDescent="0.25">
      <c r="A4175" s="135" t="s">
        <v>1204</v>
      </c>
      <c r="B4175" s="135" t="s">
        <v>565</v>
      </c>
      <c r="C4175" s="135" t="s">
        <v>781</v>
      </c>
      <c r="D4175" s="135">
        <v>0</v>
      </c>
    </row>
    <row r="4176" spans="1:4" x14ac:dyDescent="0.25">
      <c r="A4176" s="135" t="s">
        <v>2836</v>
      </c>
      <c r="B4176" s="135" t="s">
        <v>565</v>
      </c>
      <c r="C4176" s="135" t="s">
        <v>781</v>
      </c>
      <c r="D4176" s="135">
        <v>0</v>
      </c>
    </row>
    <row r="4177" spans="1:4" x14ac:dyDescent="0.25">
      <c r="A4177" s="135" t="s">
        <v>1620</v>
      </c>
      <c r="B4177" s="135" t="s">
        <v>565</v>
      </c>
      <c r="C4177" s="135" t="s">
        <v>781</v>
      </c>
      <c r="D4177" s="135">
        <v>0</v>
      </c>
    </row>
    <row r="4178" spans="1:4" x14ac:dyDescent="0.25">
      <c r="A4178" s="135" t="s">
        <v>2835</v>
      </c>
      <c r="B4178" s="135" t="s">
        <v>565</v>
      </c>
      <c r="C4178" s="135" t="s">
        <v>781</v>
      </c>
      <c r="D4178" s="135">
        <v>0</v>
      </c>
    </row>
    <row r="4179" spans="1:4" x14ac:dyDescent="0.25">
      <c r="A4179" s="135" t="s">
        <v>2834</v>
      </c>
      <c r="B4179" s="135" t="s">
        <v>565</v>
      </c>
      <c r="C4179" s="135" t="s">
        <v>781</v>
      </c>
      <c r="D4179" s="135">
        <v>0</v>
      </c>
    </row>
    <row r="4180" spans="1:4" x14ac:dyDescent="0.25">
      <c r="A4180" s="135" t="s">
        <v>2833</v>
      </c>
      <c r="B4180" s="135" t="s">
        <v>565</v>
      </c>
      <c r="C4180" s="135" t="s">
        <v>781</v>
      </c>
      <c r="D4180" s="135">
        <v>0</v>
      </c>
    </row>
    <row r="4181" spans="1:4" x14ac:dyDescent="0.25">
      <c r="A4181" s="135" t="s">
        <v>798</v>
      </c>
      <c r="B4181" s="135" t="s">
        <v>565</v>
      </c>
      <c r="C4181" s="135" t="s">
        <v>781</v>
      </c>
      <c r="D4181" s="135">
        <v>0</v>
      </c>
    </row>
    <row r="4182" spans="1:4" x14ac:dyDescent="0.25">
      <c r="A4182" s="135" t="s">
        <v>2832</v>
      </c>
      <c r="B4182" s="135" t="s">
        <v>565</v>
      </c>
      <c r="C4182" s="135" t="s">
        <v>781</v>
      </c>
      <c r="D4182" s="135">
        <v>0</v>
      </c>
    </row>
    <row r="4183" spans="1:4" x14ac:dyDescent="0.25">
      <c r="A4183" s="135" t="s">
        <v>2831</v>
      </c>
      <c r="B4183" s="135" t="s">
        <v>565</v>
      </c>
      <c r="C4183" s="135" t="s">
        <v>781</v>
      </c>
      <c r="D4183" s="135">
        <v>0</v>
      </c>
    </row>
    <row r="4184" spans="1:4" x14ac:dyDescent="0.25">
      <c r="A4184" s="135" t="s">
        <v>2830</v>
      </c>
      <c r="B4184" s="135" t="s">
        <v>565</v>
      </c>
      <c r="C4184" s="135" t="s">
        <v>781</v>
      </c>
      <c r="D4184" s="135">
        <v>0</v>
      </c>
    </row>
    <row r="4185" spans="1:4" x14ac:dyDescent="0.25">
      <c r="A4185" s="135" t="s">
        <v>1829</v>
      </c>
      <c r="B4185" s="135" t="s">
        <v>565</v>
      </c>
      <c r="C4185" s="135" t="s">
        <v>781</v>
      </c>
      <c r="D4185" s="135">
        <v>0</v>
      </c>
    </row>
    <row r="4186" spans="1:4" x14ac:dyDescent="0.25">
      <c r="A4186" s="135" t="s">
        <v>1807</v>
      </c>
      <c r="B4186" s="135" t="s">
        <v>565</v>
      </c>
      <c r="C4186" s="135" t="s">
        <v>781</v>
      </c>
      <c r="D4186" s="135">
        <v>0</v>
      </c>
    </row>
    <row r="4187" spans="1:4" x14ac:dyDescent="0.25">
      <c r="A4187" s="135" t="s">
        <v>2829</v>
      </c>
      <c r="B4187" s="135" t="s">
        <v>631</v>
      </c>
      <c r="C4187" s="135" t="s">
        <v>781</v>
      </c>
      <c r="D4187" s="135">
        <v>0</v>
      </c>
    </row>
    <row r="4188" spans="1:4" x14ac:dyDescent="0.25">
      <c r="A4188" s="135" t="s">
        <v>2828</v>
      </c>
      <c r="B4188" s="135" t="s">
        <v>631</v>
      </c>
      <c r="C4188" s="135" t="s">
        <v>781</v>
      </c>
      <c r="D4188" s="135">
        <v>0</v>
      </c>
    </row>
    <row r="4189" spans="1:4" x14ac:dyDescent="0.25">
      <c r="A4189" s="135" t="s">
        <v>2827</v>
      </c>
      <c r="B4189" s="135" t="s">
        <v>631</v>
      </c>
      <c r="C4189" s="135" t="s">
        <v>781</v>
      </c>
      <c r="D4189" s="135">
        <v>0</v>
      </c>
    </row>
    <row r="4190" spans="1:4" x14ac:dyDescent="0.25">
      <c r="A4190" s="135" t="s">
        <v>2826</v>
      </c>
      <c r="B4190" s="135" t="s">
        <v>631</v>
      </c>
      <c r="C4190" s="135" t="s">
        <v>781</v>
      </c>
      <c r="D4190" s="135">
        <v>0</v>
      </c>
    </row>
    <row r="4191" spans="1:4" x14ac:dyDescent="0.25">
      <c r="A4191" s="135" t="s">
        <v>1127</v>
      </c>
      <c r="B4191" s="135" t="s">
        <v>631</v>
      </c>
      <c r="C4191" s="135" t="s">
        <v>781</v>
      </c>
      <c r="D4191" s="135">
        <v>0</v>
      </c>
    </row>
    <row r="4192" spans="1:4" x14ac:dyDescent="0.25">
      <c r="A4192" s="135" t="s">
        <v>2825</v>
      </c>
      <c r="B4192" s="135" t="s">
        <v>631</v>
      </c>
      <c r="C4192" s="135" t="s">
        <v>781</v>
      </c>
      <c r="D4192" s="135">
        <v>0</v>
      </c>
    </row>
    <row r="4193" spans="1:4" x14ac:dyDescent="0.25">
      <c r="A4193" s="135" t="s">
        <v>860</v>
      </c>
      <c r="B4193" s="135" t="s">
        <v>631</v>
      </c>
      <c r="C4193" s="135" t="s">
        <v>781</v>
      </c>
      <c r="D4193" s="135">
        <v>0</v>
      </c>
    </row>
    <row r="4194" spans="1:4" x14ac:dyDescent="0.25">
      <c r="A4194" s="135" t="s">
        <v>2824</v>
      </c>
      <c r="B4194" s="135" t="s">
        <v>631</v>
      </c>
      <c r="C4194" s="135" t="s">
        <v>781</v>
      </c>
      <c r="D4194" s="135">
        <v>0</v>
      </c>
    </row>
    <row r="4195" spans="1:4" x14ac:dyDescent="0.25">
      <c r="A4195" s="135" t="s">
        <v>2144</v>
      </c>
      <c r="B4195" s="135" t="s">
        <v>631</v>
      </c>
      <c r="C4195" s="135" t="s">
        <v>781</v>
      </c>
      <c r="D4195" s="135">
        <v>0</v>
      </c>
    </row>
    <row r="4196" spans="1:4" x14ac:dyDescent="0.25">
      <c r="A4196" s="135" t="s">
        <v>2142</v>
      </c>
      <c r="B4196" s="135" t="s">
        <v>631</v>
      </c>
      <c r="C4196" s="135" t="s">
        <v>781</v>
      </c>
      <c r="D4196" s="135">
        <v>0</v>
      </c>
    </row>
    <row r="4197" spans="1:4" x14ac:dyDescent="0.25">
      <c r="A4197" s="135" t="s">
        <v>2823</v>
      </c>
      <c r="B4197" s="135" t="s">
        <v>631</v>
      </c>
      <c r="C4197" s="135" t="s">
        <v>781</v>
      </c>
      <c r="D4197" s="135">
        <v>0</v>
      </c>
    </row>
    <row r="4198" spans="1:4" x14ac:dyDescent="0.25">
      <c r="A4198" s="135" t="s">
        <v>2822</v>
      </c>
      <c r="B4198" s="135" t="s">
        <v>1067</v>
      </c>
      <c r="C4198" s="135" t="s">
        <v>631</v>
      </c>
      <c r="D4198" s="135">
        <v>0</v>
      </c>
    </row>
    <row r="4199" spans="1:4" x14ac:dyDescent="0.25">
      <c r="A4199" s="135" t="s">
        <v>1664</v>
      </c>
      <c r="B4199" s="135" t="s">
        <v>631</v>
      </c>
      <c r="C4199" s="135" t="s">
        <v>781</v>
      </c>
      <c r="D4199" s="135">
        <v>0</v>
      </c>
    </row>
    <row r="4200" spans="1:4" x14ac:dyDescent="0.25">
      <c r="A4200" s="135" t="s">
        <v>2821</v>
      </c>
      <c r="B4200" s="135" t="s">
        <v>631</v>
      </c>
      <c r="C4200" s="135" t="s">
        <v>781</v>
      </c>
      <c r="D4200" s="135">
        <v>0</v>
      </c>
    </row>
    <row r="4201" spans="1:4" x14ac:dyDescent="0.25">
      <c r="A4201" s="135" t="s">
        <v>2820</v>
      </c>
      <c r="B4201" s="135" t="s">
        <v>631</v>
      </c>
      <c r="C4201" s="135" t="s">
        <v>781</v>
      </c>
      <c r="D4201" s="135">
        <v>0</v>
      </c>
    </row>
    <row r="4202" spans="1:4" x14ac:dyDescent="0.25">
      <c r="A4202" s="135" t="s">
        <v>2819</v>
      </c>
      <c r="B4202" s="135" t="s">
        <v>631</v>
      </c>
      <c r="C4202" s="135" t="s">
        <v>781</v>
      </c>
      <c r="D4202" s="135">
        <v>0</v>
      </c>
    </row>
    <row r="4203" spans="1:4" x14ac:dyDescent="0.25">
      <c r="A4203" s="135" t="s">
        <v>2818</v>
      </c>
      <c r="B4203" s="135" t="s">
        <v>631</v>
      </c>
      <c r="C4203" s="135" t="s">
        <v>781</v>
      </c>
      <c r="D4203" s="135">
        <v>0</v>
      </c>
    </row>
    <row r="4204" spans="1:4" x14ac:dyDescent="0.25">
      <c r="A4204" s="135" t="s">
        <v>2817</v>
      </c>
      <c r="B4204" s="135" t="s">
        <v>631</v>
      </c>
      <c r="C4204" s="135" t="s">
        <v>781</v>
      </c>
      <c r="D4204" s="135">
        <v>0</v>
      </c>
    </row>
    <row r="4205" spans="1:4" x14ac:dyDescent="0.25">
      <c r="A4205" s="135" t="s">
        <v>2816</v>
      </c>
      <c r="B4205" s="135" t="s">
        <v>631</v>
      </c>
      <c r="C4205" s="135" t="s">
        <v>781</v>
      </c>
      <c r="D4205" s="135">
        <v>0</v>
      </c>
    </row>
    <row r="4206" spans="1:4" x14ac:dyDescent="0.25">
      <c r="A4206" s="135" t="s">
        <v>2815</v>
      </c>
      <c r="B4206" s="135" t="s">
        <v>631</v>
      </c>
      <c r="C4206" s="135" t="s">
        <v>781</v>
      </c>
      <c r="D4206" s="135">
        <v>0</v>
      </c>
    </row>
    <row r="4207" spans="1:4" x14ac:dyDescent="0.25">
      <c r="A4207" s="135" t="s">
        <v>2814</v>
      </c>
      <c r="B4207" s="135" t="s">
        <v>631</v>
      </c>
      <c r="C4207" s="135" t="s">
        <v>781</v>
      </c>
      <c r="D4207" s="135">
        <v>0</v>
      </c>
    </row>
    <row r="4208" spans="1:4" x14ac:dyDescent="0.25">
      <c r="A4208" s="135" t="s">
        <v>2813</v>
      </c>
      <c r="B4208" s="135" t="s">
        <v>631</v>
      </c>
      <c r="C4208" s="135" t="s">
        <v>781</v>
      </c>
      <c r="D4208" s="135">
        <v>0</v>
      </c>
    </row>
    <row r="4209" spans="1:4" x14ac:dyDescent="0.25">
      <c r="A4209" s="135" t="s">
        <v>2141</v>
      </c>
      <c r="B4209" s="135" t="s">
        <v>631</v>
      </c>
      <c r="C4209" s="135" t="s">
        <v>781</v>
      </c>
      <c r="D4209" s="135">
        <v>0</v>
      </c>
    </row>
    <row r="4210" spans="1:4" x14ac:dyDescent="0.25">
      <c r="A4210" s="135" t="s">
        <v>2812</v>
      </c>
      <c r="B4210" s="135" t="s">
        <v>631</v>
      </c>
      <c r="C4210" s="135" t="s">
        <v>781</v>
      </c>
      <c r="D4210" s="135">
        <v>0</v>
      </c>
    </row>
    <row r="4211" spans="1:4" x14ac:dyDescent="0.25">
      <c r="A4211" s="135" t="s">
        <v>789</v>
      </c>
      <c r="B4211" s="135" t="s">
        <v>631</v>
      </c>
      <c r="C4211" s="135" t="s">
        <v>781</v>
      </c>
      <c r="D4211" s="135">
        <v>0</v>
      </c>
    </row>
    <row r="4212" spans="1:4" x14ac:dyDescent="0.25">
      <c r="A4212" s="135" t="s">
        <v>1055</v>
      </c>
      <c r="B4212" s="135" t="s">
        <v>631</v>
      </c>
      <c r="C4212" s="135" t="s">
        <v>781</v>
      </c>
      <c r="D4212" s="135">
        <v>0</v>
      </c>
    </row>
    <row r="4213" spans="1:4" x14ac:dyDescent="0.25">
      <c r="A4213" s="135" t="s">
        <v>2811</v>
      </c>
      <c r="B4213" s="135" t="s">
        <v>631</v>
      </c>
      <c r="C4213" s="135" t="s">
        <v>781</v>
      </c>
      <c r="D4213" s="135">
        <v>0</v>
      </c>
    </row>
    <row r="4214" spans="1:4" x14ac:dyDescent="0.25">
      <c r="A4214" s="135" t="s">
        <v>2810</v>
      </c>
      <c r="B4214" s="135" t="s">
        <v>631</v>
      </c>
      <c r="C4214" s="135" t="s">
        <v>781</v>
      </c>
      <c r="D4214" s="135">
        <v>0</v>
      </c>
    </row>
    <row r="4215" spans="1:4" x14ac:dyDescent="0.25">
      <c r="A4215" s="135" t="s">
        <v>830</v>
      </c>
      <c r="B4215" s="135" t="s">
        <v>631</v>
      </c>
      <c r="C4215" s="135" t="s">
        <v>781</v>
      </c>
      <c r="D4215" s="135">
        <v>0</v>
      </c>
    </row>
    <row r="4216" spans="1:4" x14ac:dyDescent="0.25">
      <c r="A4216" s="135" t="s">
        <v>2104</v>
      </c>
      <c r="B4216" s="135" t="s">
        <v>631</v>
      </c>
      <c r="C4216" s="135" t="s">
        <v>781</v>
      </c>
      <c r="D4216" s="135">
        <v>0</v>
      </c>
    </row>
    <row r="4217" spans="1:4" x14ac:dyDescent="0.25">
      <c r="A4217" s="135" t="s">
        <v>2143</v>
      </c>
      <c r="B4217" s="135" t="s">
        <v>631</v>
      </c>
      <c r="C4217" s="135" t="s">
        <v>781</v>
      </c>
      <c r="D4217" s="135">
        <v>0</v>
      </c>
    </row>
    <row r="4218" spans="1:4" x14ac:dyDescent="0.25">
      <c r="A4218" s="135" t="s">
        <v>2106</v>
      </c>
      <c r="B4218" s="135" t="s">
        <v>631</v>
      </c>
      <c r="C4218" s="135" t="s">
        <v>781</v>
      </c>
      <c r="D4218" s="135">
        <v>0</v>
      </c>
    </row>
    <row r="4219" spans="1:4" x14ac:dyDescent="0.25">
      <c r="A4219" s="135" t="s">
        <v>2113</v>
      </c>
      <c r="B4219" s="135" t="s">
        <v>631</v>
      </c>
      <c r="C4219" s="135" t="s">
        <v>781</v>
      </c>
      <c r="D4219" s="135">
        <v>0</v>
      </c>
    </row>
    <row r="4220" spans="1:4" x14ac:dyDescent="0.25">
      <c r="A4220" s="135" t="s">
        <v>1570</v>
      </c>
      <c r="B4220" s="135" t="s">
        <v>631</v>
      </c>
      <c r="C4220" s="135" t="s">
        <v>781</v>
      </c>
      <c r="D4220" s="135">
        <v>0</v>
      </c>
    </row>
    <row r="4221" spans="1:4" x14ac:dyDescent="0.25">
      <c r="A4221" s="135" t="s">
        <v>2170</v>
      </c>
      <c r="B4221" s="135" t="s">
        <v>631</v>
      </c>
      <c r="C4221" s="135" t="s">
        <v>781</v>
      </c>
      <c r="D4221" s="135">
        <v>0</v>
      </c>
    </row>
    <row r="4222" spans="1:4" x14ac:dyDescent="0.25">
      <c r="A4222" s="135" t="s">
        <v>2102</v>
      </c>
      <c r="B4222" s="135" t="s">
        <v>631</v>
      </c>
      <c r="C4222" s="135" t="s">
        <v>781</v>
      </c>
      <c r="D4222" s="135">
        <v>0</v>
      </c>
    </row>
    <row r="4223" spans="1:4" x14ac:dyDescent="0.25">
      <c r="A4223" s="135" t="s">
        <v>953</v>
      </c>
      <c r="B4223" s="135" t="s">
        <v>631</v>
      </c>
      <c r="C4223" s="135" t="s">
        <v>781</v>
      </c>
      <c r="D4223" s="135">
        <v>0</v>
      </c>
    </row>
    <row r="4224" spans="1:4" x14ac:dyDescent="0.25">
      <c r="A4224" s="135" t="s">
        <v>831</v>
      </c>
      <c r="B4224" s="135" t="s">
        <v>631</v>
      </c>
      <c r="C4224" s="135" t="s">
        <v>781</v>
      </c>
      <c r="D4224" s="135">
        <v>0</v>
      </c>
    </row>
    <row r="4225" spans="1:4" x14ac:dyDescent="0.25">
      <c r="A4225" s="135" t="s">
        <v>2809</v>
      </c>
      <c r="B4225" s="135" t="s">
        <v>631</v>
      </c>
      <c r="C4225" s="135" t="s">
        <v>781</v>
      </c>
      <c r="D4225" s="135">
        <v>0</v>
      </c>
    </row>
    <row r="4226" spans="1:4" x14ac:dyDescent="0.25">
      <c r="A4226" s="135" t="s">
        <v>2808</v>
      </c>
      <c r="B4226" s="135" t="s">
        <v>631</v>
      </c>
      <c r="C4226" s="135" t="s">
        <v>781</v>
      </c>
      <c r="D4226" s="135">
        <v>0</v>
      </c>
    </row>
    <row r="4227" spans="1:4" x14ac:dyDescent="0.25">
      <c r="A4227" s="135" t="s">
        <v>2807</v>
      </c>
      <c r="B4227" s="135" t="s">
        <v>631</v>
      </c>
      <c r="C4227" s="135" t="s">
        <v>781</v>
      </c>
      <c r="D4227" s="135">
        <v>0</v>
      </c>
    </row>
    <row r="4228" spans="1:4" x14ac:dyDescent="0.25">
      <c r="A4228" s="135" t="s">
        <v>2806</v>
      </c>
      <c r="B4228" s="135" t="s">
        <v>631</v>
      </c>
      <c r="C4228" s="135" t="s">
        <v>781</v>
      </c>
      <c r="D4228" s="135">
        <v>0</v>
      </c>
    </row>
    <row r="4229" spans="1:4" x14ac:dyDescent="0.25">
      <c r="A4229" s="135" t="s">
        <v>2626</v>
      </c>
      <c r="B4229" s="135" t="s">
        <v>631</v>
      </c>
      <c r="C4229" s="135" t="s">
        <v>781</v>
      </c>
      <c r="D4229" s="135">
        <v>0</v>
      </c>
    </row>
    <row r="4230" spans="1:4" x14ac:dyDescent="0.25">
      <c r="A4230" s="135" t="s">
        <v>1579</v>
      </c>
      <c r="B4230" s="135" t="s">
        <v>631</v>
      </c>
      <c r="C4230" s="135" t="s">
        <v>781</v>
      </c>
      <c r="D4230" s="135">
        <v>0</v>
      </c>
    </row>
    <row r="4231" spans="1:4" x14ac:dyDescent="0.25">
      <c r="A4231" s="135" t="s">
        <v>2805</v>
      </c>
      <c r="B4231" s="135" t="s">
        <v>631</v>
      </c>
      <c r="C4231" s="135" t="s">
        <v>781</v>
      </c>
      <c r="D4231" s="135">
        <v>0</v>
      </c>
    </row>
    <row r="4232" spans="1:4" x14ac:dyDescent="0.25">
      <c r="A4232" s="135" t="s">
        <v>2804</v>
      </c>
      <c r="B4232" s="135" t="s">
        <v>631</v>
      </c>
      <c r="C4232" s="135" t="s">
        <v>781</v>
      </c>
      <c r="D4232" s="135">
        <v>0</v>
      </c>
    </row>
    <row r="4233" spans="1:4" x14ac:dyDescent="0.25">
      <c r="A4233" s="135" t="s">
        <v>2803</v>
      </c>
      <c r="B4233" s="135" t="s">
        <v>631</v>
      </c>
      <c r="C4233" s="135" t="s">
        <v>781</v>
      </c>
      <c r="D4233" s="135">
        <v>0</v>
      </c>
    </row>
    <row r="4234" spans="1:4" x14ac:dyDescent="0.25">
      <c r="A4234" s="135" t="s">
        <v>2802</v>
      </c>
      <c r="B4234" s="135" t="s">
        <v>631</v>
      </c>
      <c r="C4234" s="135" t="s">
        <v>781</v>
      </c>
      <c r="D4234" s="135">
        <v>0</v>
      </c>
    </row>
    <row r="4235" spans="1:4" x14ac:dyDescent="0.25">
      <c r="A4235" s="135" t="s">
        <v>2801</v>
      </c>
      <c r="B4235" s="135" t="s">
        <v>631</v>
      </c>
      <c r="C4235" s="135" t="s">
        <v>781</v>
      </c>
      <c r="D4235" s="135">
        <v>0</v>
      </c>
    </row>
    <row r="4236" spans="1:4" x14ac:dyDescent="0.25">
      <c r="A4236" s="135" t="s">
        <v>2800</v>
      </c>
      <c r="B4236" s="135" t="s">
        <v>631</v>
      </c>
      <c r="C4236" s="135" t="s">
        <v>781</v>
      </c>
      <c r="D4236" s="135">
        <v>0</v>
      </c>
    </row>
    <row r="4237" spans="1:4" x14ac:dyDescent="0.25">
      <c r="A4237" s="135" t="s">
        <v>2361</v>
      </c>
      <c r="B4237" s="135" t="s">
        <v>631</v>
      </c>
      <c r="C4237" s="135" t="s">
        <v>781</v>
      </c>
      <c r="D4237" s="135">
        <v>0</v>
      </c>
    </row>
    <row r="4238" spans="1:4" x14ac:dyDescent="0.25">
      <c r="A4238" s="135" t="s">
        <v>1070</v>
      </c>
      <c r="B4238" s="135" t="s">
        <v>631</v>
      </c>
      <c r="C4238" s="135" t="s">
        <v>781</v>
      </c>
      <c r="D4238" s="135">
        <v>0</v>
      </c>
    </row>
    <row r="4239" spans="1:4" x14ac:dyDescent="0.25">
      <c r="A4239" s="135" t="s">
        <v>2799</v>
      </c>
      <c r="B4239" s="135" t="s">
        <v>631</v>
      </c>
      <c r="C4239" s="135" t="s">
        <v>781</v>
      </c>
      <c r="D4239" s="135">
        <v>0</v>
      </c>
    </row>
    <row r="4240" spans="1:4" x14ac:dyDescent="0.25">
      <c r="A4240" s="135" t="s">
        <v>1533</v>
      </c>
      <c r="B4240" s="135" t="s">
        <v>688</v>
      </c>
      <c r="C4240" s="135" t="s">
        <v>63</v>
      </c>
      <c r="D4240" s="135">
        <v>0</v>
      </c>
    </row>
    <row r="4241" spans="1:4" x14ac:dyDescent="0.25">
      <c r="A4241" s="135" t="s">
        <v>2798</v>
      </c>
      <c r="B4241" s="135" t="s">
        <v>781</v>
      </c>
      <c r="C4241" s="135" t="s">
        <v>781</v>
      </c>
      <c r="D4241" s="135">
        <v>0</v>
      </c>
    </row>
    <row r="4242" spans="1:4" x14ac:dyDescent="0.25">
      <c r="A4242" s="135" t="s">
        <v>2797</v>
      </c>
      <c r="B4242" s="135" t="s">
        <v>63</v>
      </c>
      <c r="C4242" s="135" t="s">
        <v>781</v>
      </c>
      <c r="D4242" s="135">
        <v>0</v>
      </c>
    </row>
    <row r="4243" spans="1:4" x14ac:dyDescent="0.25">
      <c r="A4243" s="135" t="s">
        <v>2796</v>
      </c>
      <c r="B4243" s="135" t="s">
        <v>63</v>
      </c>
      <c r="C4243" s="135" t="s">
        <v>781</v>
      </c>
      <c r="D4243" s="135">
        <v>0</v>
      </c>
    </row>
    <row r="4244" spans="1:4" x14ac:dyDescent="0.25">
      <c r="A4244" s="135" t="s">
        <v>2795</v>
      </c>
      <c r="B4244" s="135" t="s">
        <v>781</v>
      </c>
      <c r="C4244" s="135" t="s">
        <v>781</v>
      </c>
      <c r="D4244" s="135">
        <v>0</v>
      </c>
    </row>
    <row r="4245" spans="1:4" x14ac:dyDescent="0.25">
      <c r="A4245" s="135" t="s">
        <v>2794</v>
      </c>
      <c r="B4245" s="135" t="s">
        <v>781</v>
      </c>
      <c r="C4245" s="135" t="s">
        <v>781</v>
      </c>
      <c r="D4245" s="135">
        <v>0</v>
      </c>
    </row>
    <row r="4246" spans="1:4" x14ac:dyDescent="0.25">
      <c r="A4246" s="135" t="s">
        <v>1100</v>
      </c>
      <c r="B4246" s="135" t="s">
        <v>63</v>
      </c>
      <c r="C4246" s="135" t="s">
        <v>781</v>
      </c>
      <c r="D4246" s="135">
        <v>0</v>
      </c>
    </row>
    <row r="4247" spans="1:4" x14ac:dyDescent="0.25">
      <c r="A4247" s="135" t="s">
        <v>2793</v>
      </c>
      <c r="B4247" s="135" t="s">
        <v>63</v>
      </c>
      <c r="C4247" s="135" t="s">
        <v>688</v>
      </c>
      <c r="D4247" s="135">
        <v>0</v>
      </c>
    </row>
    <row r="4248" spans="1:4" x14ac:dyDescent="0.25">
      <c r="A4248" s="135" t="s">
        <v>2792</v>
      </c>
      <c r="B4248" s="135" t="s">
        <v>781</v>
      </c>
      <c r="C4248" s="135" t="s">
        <v>781</v>
      </c>
      <c r="D4248" s="135">
        <v>0</v>
      </c>
    </row>
    <row r="4249" spans="1:4" x14ac:dyDescent="0.25">
      <c r="A4249" s="135" t="s">
        <v>81</v>
      </c>
      <c r="B4249" s="135" t="s">
        <v>63</v>
      </c>
      <c r="C4249" s="135" t="s">
        <v>781</v>
      </c>
      <c r="D4249" s="135">
        <v>0</v>
      </c>
    </row>
    <row r="4250" spans="1:4" x14ac:dyDescent="0.25">
      <c r="A4250" s="135" t="s">
        <v>2791</v>
      </c>
      <c r="B4250" s="135" t="s">
        <v>781</v>
      </c>
      <c r="C4250" s="135" t="s">
        <v>781</v>
      </c>
      <c r="D4250" s="135">
        <v>0</v>
      </c>
    </row>
    <row r="4251" spans="1:4" x14ac:dyDescent="0.25">
      <c r="A4251" s="135" t="s">
        <v>2790</v>
      </c>
      <c r="B4251" s="135" t="s">
        <v>781</v>
      </c>
      <c r="C4251" s="135" t="s">
        <v>781</v>
      </c>
      <c r="D4251" s="135">
        <v>0</v>
      </c>
    </row>
    <row r="4252" spans="1:4" x14ac:dyDescent="0.25">
      <c r="A4252" s="135" t="s">
        <v>2789</v>
      </c>
      <c r="B4252" s="135" t="s">
        <v>781</v>
      </c>
      <c r="C4252" s="135" t="s">
        <v>781</v>
      </c>
      <c r="D4252" s="135">
        <v>0</v>
      </c>
    </row>
    <row r="4253" spans="1:4" x14ac:dyDescent="0.25">
      <c r="A4253" s="135" t="s">
        <v>2788</v>
      </c>
      <c r="B4253" s="135" t="s">
        <v>781</v>
      </c>
      <c r="C4253" s="135" t="s">
        <v>781</v>
      </c>
      <c r="D4253" s="135">
        <v>0</v>
      </c>
    </row>
    <row r="4254" spans="1:4" x14ac:dyDescent="0.25">
      <c r="A4254" s="135" t="s">
        <v>2787</v>
      </c>
      <c r="B4254" s="135" t="s">
        <v>781</v>
      </c>
      <c r="C4254" s="135" t="s">
        <v>781</v>
      </c>
      <c r="D4254" s="135">
        <v>0</v>
      </c>
    </row>
    <row r="4255" spans="1:4" x14ac:dyDescent="0.25">
      <c r="A4255" s="135" t="s">
        <v>2786</v>
      </c>
      <c r="B4255" s="135" t="s">
        <v>63</v>
      </c>
      <c r="C4255" s="135" t="s">
        <v>781</v>
      </c>
      <c r="D4255" s="135">
        <v>0</v>
      </c>
    </row>
    <row r="4256" spans="1:4" x14ac:dyDescent="0.25">
      <c r="A4256" s="135" t="s">
        <v>2785</v>
      </c>
      <c r="B4256" s="135" t="s">
        <v>781</v>
      </c>
      <c r="C4256" s="135" t="s">
        <v>781</v>
      </c>
      <c r="D4256" s="135">
        <v>0</v>
      </c>
    </row>
    <row r="4257" spans="1:4" x14ac:dyDescent="0.25">
      <c r="A4257" s="135" t="s">
        <v>2784</v>
      </c>
      <c r="B4257" s="135" t="s">
        <v>63</v>
      </c>
      <c r="C4257" s="135" t="s">
        <v>781</v>
      </c>
      <c r="D4257" s="135">
        <v>0</v>
      </c>
    </row>
    <row r="4258" spans="1:4" x14ac:dyDescent="0.25">
      <c r="A4258" s="135" t="s">
        <v>1111</v>
      </c>
      <c r="B4258" s="135" t="s">
        <v>63</v>
      </c>
      <c r="C4258" s="135" t="s">
        <v>781</v>
      </c>
      <c r="D4258" s="135">
        <v>0</v>
      </c>
    </row>
    <row r="4259" spans="1:4" x14ac:dyDescent="0.25">
      <c r="A4259" s="135" t="s">
        <v>2783</v>
      </c>
      <c r="B4259" s="135" t="s">
        <v>781</v>
      </c>
      <c r="C4259" s="135" t="s">
        <v>781</v>
      </c>
      <c r="D4259" s="135">
        <v>0</v>
      </c>
    </row>
    <row r="4260" spans="1:4" x14ac:dyDescent="0.25">
      <c r="A4260" s="135" t="s">
        <v>2782</v>
      </c>
      <c r="B4260" s="135" t="s">
        <v>781</v>
      </c>
      <c r="C4260" s="135" t="s">
        <v>781</v>
      </c>
      <c r="D4260" s="135">
        <v>0</v>
      </c>
    </row>
    <row r="4261" spans="1:4" x14ac:dyDescent="0.25">
      <c r="A4261" s="135" t="s">
        <v>2781</v>
      </c>
      <c r="B4261" s="135" t="s">
        <v>781</v>
      </c>
      <c r="C4261" s="135" t="s">
        <v>781</v>
      </c>
      <c r="D4261" s="135">
        <v>0</v>
      </c>
    </row>
    <row r="4262" spans="1:4" x14ac:dyDescent="0.25">
      <c r="A4262" s="135" t="s">
        <v>2780</v>
      </c>
      <c r="B4262" s="135" t="s">
        <v>781</v>
      </c>
      <c r="C4262" s="135" t="s">
        <v>781</v>
      </c>
      <c r="D4262" s="135">
        <v>0</v>
      </c>
    </row>
    <row r="4263" spans="1:4" x14ac:dyDescent="0.25">
      <c r="A4263" s="135" t="s">
        <v>2779</v>
      </c>
      <c r="B4263" s="135" t="s">
        <v>781</v>
      </c>
      <c r="C4263" s="135" t="s">
        <v>781</v>
      </c>
      <c r="D4263" s="135">
        <v>0</v>
      </c>
    </row>
    <row r="4264" spans="1:4" x14ac:dyDescent="0.25">
      <c r="A4264" s="135" t="s">
        <v>2778</v>
      </c>
      <c r="B4264" s="135" t="s">
        <v>781</v>
      </c>
      <c r="C4264" s="135" t="s">
        <v>781</v>
      </c>
      <c r="D4264" s="135">
        <v>0</v>
      </c>
    </row>
    <row r="4265" spans="1:4" x14ac:dyDescent="0.25">
      <c r="A4265" s="135" t="s">
        <v>2777</v>
      </c>
      <c r="B4265" s="135" t="s">
        <v>781</v>
      </c>
      <c r="C4265" s="135" t="s">
        <v>781</v>
      </c>
      <c r="D4265" s="135">
        <v>0</v>
      </c>
    </row>
    <row r="4266" spans="1:4" x14ac:dyDescent="0.25">
      <c r="A4266" s="135" t="s">
        <v>2776</v>
      </c>
      <c r="B4266" s="135" t="s">
        <v>781</v>
      </c>
      <c r="C4266" s="135" t="s">
        <v>781</v>
      </c>
      <c r="D4266" s="135">
        <v>0</v>
      </c>
    </row>
    <row r="4267" spans="1:4" x14ac:dyDescent="0.25">
      <c r="A4267" s="135" t="s">
        <v>2775</v>
      </c>
      <c r="B4267" s="135" t="s">
        <v>781</v>
      </c>
      <c r="C4267" s="135" t="s">
        <v>781</v>
      </c>
      <c r="D4267" s="135">
        <v>0</v>
      </c>
    </row>
    <row r="4268" spans="1:4" x14ac:dyDescent="0.25">
      <c r="A4268" s="135" t="s">
        <v>2774</v>
      </c>
      <c r="B4268" s="135" t="s">
        <v>781</v>
      </c>
      <c r="C4268" s="135" t="s">
        <v>781</v>
      </c>
      <c r="D4268" s="135">
        <v>0</v>
      </c>
    </row>
    <row r="4269" spans="1:4" x14ac:dyDescent="0.25">
      <c r="A4269" s="135" t="s">
        <v>1100</v>
      </c>
      <c r="B4269" s="135" t="s">
        <v>63</v>
      </c>
      <c r="C4269" s="135" t="s">
        <v>781</v>
      </c>
      <c r="D4269" s="135">
        <v>0</v>
      </c>
    </row>
    <row r="4270" spans="1:4" x14ac:dyDescent="0.25">
      <c r="A4270" s="135" t="s">
        <v>790</v>
      </c>
      <c r="B4270" s="135" t="s">
        <v>63</v>
      </c>
      <c r="C4270" s="135" t="s">
        <v>781</v>
      </c>
      <c r="D4270" s="135">
        <v>0</v>
      </c>
    </row>
    <row r="4271" spans="1:4" x14ac:dyDescent="0.25">
      <c r="A4271" s="135" t="s">
        <v>2773</v>
      </c>
      <c r="B4271" s="135" t="s">
        <v>781</v>
      </c>
      <c r="C4271" s="135" t="s">
        <v>781</v>
      </c>
      <c r="D4271" s="135">
        <v>0</v>
      </c>
    </row>
    <row r="4272" spans="1:4" x14ac:dyDescent="0.25">
      <c r="A4272" s="135" t="s">
        <v>649</v>
      </c>
      <c r="B4272" s="135" t="s">
        <v>63</v>
      </c>
      <c r="C4272" s="135" t="s">
        <v>781</v>
      </c>
      <c r="D4272" s="135">
        <v>0</v>
      </c>
    </row>
    <row r="4273" spans="1:4" x14ac:dyDescent="0.25">
      <c r="A4273" s="135" t="s">
        <v>2772</v>
      </c>
      <c r="B4273" s="135" t="s">
        <v>781</v>
      </c>
      <c r="C4273" s="135" t="s">
        <v>781</v>
      </c>
      <c r="D4273" s="135">
        <v>0</v>
      </c>
    </row>
    <row r="4274" spans="1:4" x14ac:dyDescent="0.25">
      <c r="A4274" s="135" t="s">
        <v>2275</v>
      </c>
      <c r="B4274" s="135" t="s">
        <v>63</v>
      </c>
      <c r="C4274" s="135" t="s">
        <v>781</v>
      </c>
      <c r="D4274" s="135">
        <v>0</v>
      </c>
    </row>
    <row r="4275" spans="1:4" x14ac:dyDescent="0.25">
      <c r="A4275" s="135" t="s">
        <v>1080</v>
      </c>
      <c r="B4275" s="135" t="s">
        <v>63</v>
      </c>
      <c r="C4275" s="135" t="s">
        <v>781</v>
      </c>
      <c r="D4275" s="135">
        <v>0</v>
      </c>
    </row>
    <row r="4276" spans="1:4" x14ac:dyDescent="0.25">
      <c r="A4276" s="135" t="s">
        <v>2015</v>
      </c>
      <c r="B4276" s="135" t="s">
        <v>63</v>
      </c>
      <c r="C4276" s="135" t="s">
        <v>781</v>
      </c>
      <c r="D4276" s="135">
        <v>0</v>
      </c>
    </row>
    <row r="4277" spans="1:4" x14ac:dyDescent="0.25">
      <c r="A4277" s="135" t="s">
        <v>2771</v>
      </c>
      <c r="B4277" s="135" t="s">
        <v>63</v>
      </c>
      <c r="C4277" s="135" t="s">
        <v>2770</v>
      </c>
      <c r="D4277" s="135">
        <v>0</v>
      </c>
    </row>
    <row r="4278" spans="1:4" x14ac:dyDescent="0.25">
      <c r="A4278" s="135" t="s">
        <v>2769</v>
      </c>
      <c r="B4278" s="135" t="s">
        <v>63</v>
      </c>
      <c r="C4278" s="135" t="s">
        <v>781</v>
      </c>
      <c r="D4278" s="135">
        <v>0</v>
      </c>
    </row>
    <row r="4279" spans="1:4" x14ac:dyDescent="0.25">
      <c r="A4279" s="135" t="s">
        <v>2768</v>
      </c>
      <c r="B4279" s="135" t="s">
        <v>781</v>
      </c>
      <c r="C4279" s="135" t="s">
        <v>781</v>
      </c>
      <c r="D4279" s="135">
        <v>0</v>
      </c>
    </row>
    <row r="4280" spans="1:4" x14ac:dyDescent="0.25">
      <c r="A4280" s="135" t="s">
        <v>2767</v>
      </c>
      <c r="B4280" s="135" t="s">
        <v>63</v>
      </c>
      <c r="C4280" s="135" t="s">
        <v>781</v>
      </c>
      <c r="D4280" s="135">
        <v>0</v>
      </c>
    </row>
    <row r="4281" spans="1:4" x14ac:dyDescent="0.25">
      <c r="A4281" s="135" t="s">
        <v>2766</v>
      </c>
      <c r="B4281" s="135" t="s">
        <v>781</v>
      </c>
      <c r="C4281" s="135" t="s">
        <v>781</v>
      </c>
      <c r="D4281" s="135">
        <v>0</v>
      </c>
    </row>
    <row r="4282" spans="1:4" x14ac:dyDescent="0.25">
      <c r="A4282" s="135" t="s">
        <v>2765</v>
      </c>
      <c r="B4282" s="135" t="s">
        <v>781</v>
      </c>
      <c r="C4282" s="135" t="s">
        <v>781</v>
      </c>
      <c r="D4282" s="135">
        <v>0</v>
      </c>
    </row>
    <row r="4283" spans="1:4" x14ac:dyDescent="0.25">
      <c r="A4283" s="135" t="s">
        <v>2764</v>
      </c>
      <c r="B4283" s="135" t="s">
        <v>781</v>
      </c>
      <c r="C4283" s="135" t="s">
        <v>781</v>
      </c>
      <c r="D4283" s="135">
        <v>0</v>
      </c>
    </row>
    <row r="4284" spans="1:4" x14ac:dyDescent="0.25">
      <c r="A4284" s="135" t="s">
        <v>2763</v>
      </c>
      <c r="B4284" s="135" t="s">
        <v>781</v>
      </c>
      <c r="C4284" s="135" t="s">
        <v>781</v>
      </c>
      <c r="D4284" s="135">
        <v>0</v>
      </c>
    </row>
    <row r="4285" spans="1:4" x14ac:dyDescent="0.25">
      <c r="A4285" s="135" t="s">
        <v>2762</v>
      </c>
      <c r="B4285" s="135" t="s">
        <v>781</v>
      </c>
      <c r="C4285" s="135" t="s">
        <v>781</v>
      </c>
      <c r="D4285" s="135">
        <v>0</v>
      </c>
    </row>
    <row r="4286" spans="1:4" x14ac:dyDescent="0.25">
      <c r="A4286" s="135" t="s">
        <v>1958</v>
      </c>
      <c r="B4286" s="135" t="s">
        <v>63</v>
      </c>
      <c r="C4286" s="135" t="s">
        <v>781</v>
      </c>
      <c r="D4286" s="135">
        <v>0</v>
      </c>
    </row>
    <row r="4287" spans="1:4" x14ac:dyDescent="0.25">
      <c r="A4287" s="135" t="s">
        <v>2103</v>
      </c>
      <c r="B4287" s="135" t="s">
        <v>631</v>
      </c>
      <c r="C4287" s="135" t="s">
        <v>781</v>
      </c>
      <c r="D4287" s="135">
        <v>0</v>
      </c>
    </row>
    <row r="4288" spans="1:4" x14ac:dyDescent="0.25">
      <c r="A4288" s="135" t="s">
        <v>2348</v>
      </c>
      <c r="B4288" s="135" t="s">
        <v>1067</v>
      </c>
      <c r="C4288" s="135" t="s">
        <v>781</v>
      </c>
      <c r="D4288" s="135">
        <v>0</v>
      </c>
    </row>
    <row r="4289" spans="1:4" x14ac:dyDescent="0.25">
      <c r="A4289" s="135" t="s">
        <v>2761</v>
      </c>
      <c r="B4289" s="135" t="s">
        <v>1067</v>
      </c>
      <c r="C4289" s="135" t="s">
        <v>781</v>
      </c>
      <c r="D4289" s="135">
        <v>0</v>
      </c>
    </row>
    <row r="4290" spans="1:4" x14ac:dyDescent="0.25">
      <c r="A4290" s="135" t="s">
        <v>2760</v>
      </c>
      <c r="B4290" s="135" t="s">
        <v>1067</v>
      </c>
      <c r="C4290" s="135" t="s">
        <v>781</v>
      </c>
      <c r="D4290" s="135">
        <v>0</v>
      </c>
    </row>
    <row r="4291" spans="1:4" x14ac:dyDescent="0.25">
      <c r="A4291" s="135" t="s">
        <v>2759</v>
      </c>
      <c r="B4291" s="135" t="s">
        <v>1067</v>
      </c>
      <c r="C4291" s="135" t="s">
        <v>781</v>
      </c>
      <c r="D4291" s="135">
        <v>0</v>
      </c>
    </row>
    <row r="4292" spans="1:4" x14ac:dyDescent="0.25">
      <c r="A4292" s="135" t="s">
        <v>2758</v>
      </c>
      <c r="B4292" s="135" t="s">
        <v>1067</v>
      </c>
      <c r="C4292" s="135" t="s">
        <v>781</v>
      </c>
      <c r="D4292" s="135">
        <v>0</v>
      </c>
    </row>
    <row r="4293" spans="1:4" x14ac:dyDescent="0.25">
      <c r="A4293" s="135" t="s">
        <v>2634</v>
      </c>
      <c r="B4293" s="135" t="s">
        <v>1067</v>
      </c>
      <c r="C4293" s="135" t="s">
        <v>781</v>
      </c>
      <c r="D4293" s="135">
        <v>0</v>
      </c>
    </row>
    <row r="4294" spans="1:4" x14ac:dyDescent="0.25">
      <c r="A4294" s="135" t="s">
        <v>2757</v>
      </c>
      <c r="B4294" s="135" t="s">
        <v>1067</v>
      </c>
      <c r="C4294" s="135" t="s">
        <v>781</v>
      </c>
      <c r="D4294" s="135">
        <v>0</v>
      </c>
    </row>
    <row r="4295" spans="1:4" x14ac:dyDescent="0.25">
      <c r="A4295" s="135" t="s">
        <v>2756</v>
      </c>
      <c r="B4295" s="135" t="s">
        <v>1067</v>
      </c>
      <c r="C4295" s="135" t="s">
        <v>781</v>
      </c>
      <c r="D4295" s="135">
        <v>0</v>
      </c>
    </row>
    <row r="4296" spans="1:4" x14ac:dyDescent="0.25">
      <c r="A4296" s="135" t="s">
        <v>2755</v>
      </c>
      <c r="B4296" s="135" t="s">
        <v>1067</v>
      </c>
      <c r="C4296" s="135" t="s">
        <v>781</v>
      </c>
      <c r="D4296" s="135">
        <v>0</v>
      </c>
    </row>
    <row r="4297" spans="1:4" x14ac:dyDescent="0.25">
      <c r="A4297" s="135" t="s">
        <v>1358</v>
      </c>
      <c r="B4297" s="135" t="s">
        <v>1067</v>
      </c>
      <c r="C4297" s="135" t="s">
        <v>781</v>
      </c>
      <c r="D4297" s="135">
        <v>0</v>
      </c>
    </row>
    <row r="4298" spans="1:4" x14ac:dyDescent="0.25">
      <c r="A4298" s="135" t="s">
        <v>2754</v>
      </c>
      <c r="B4298" s="135" t="s">
        <v>1067</v>
      </c>
      <c r="C4298" s="135" t="s">
        <v>781</v>
      </c>
      <c r="D4298" s="135">
        <v>0</v>
      </c>
    </row>
    <row r="4299" spans="1:4" x14ac:dyDescent="0.25">
      <c r="A4299" s="135" t="s">
        <v>812</v>
      </c>
      <c r="B4299" s="135" t="s">
        <v>1067</v>
      </c>
      <c r="C4299" s="135" t="s">
        <v>781</v>
      </c>
      <c r="D4299" s="135">
        <v>0</v>
      </c>
    </row>
    <row r="4300" spans="1:4" x14ac:dyDescent="0.25">
      <c r="A4300" s="135" t="s">
        <v>2753</v>
      </c>
      <c r="B4300" s="135" t="s">
        <v>1067</v>
      </c>
      <c r="C4300" s="135" t="s">
        <v>781</v>
      </c>
      <c r="D4300" s="135">
        <v>0</v>
      </c>
    </row>
    <row r="4301" spans="1:4" x14ac:dyDescent="0.25">
      <c r="A4301" s="135" t="s">
        <v>2108</v>
      </c>
      <c r="B4301" s="135" t="s">
        <v>1067</v>
      </c>
      <c r="C4301" s="135" t="s">
        <v>781</v>
      </c>
      <c r="D4301" s="135">
        <v>0</v>
      </c>
    </row>
    <row r="4302" spans="1:4" x14ac:dyDescent="0.25">
      <c r="A4302" s="135" t="s">
        <v>2752</v>
      </c>
      <c r="B4302" s="135" t="s">
        <v>1067</v>
      </c>
      <c r="C4302" s="135" t="s">
        <v>781</v>
      </c>
      <c r="D4302" s="135">
        <v>0</v>
      </c>
    </row>
    <row r="4303" spans="1:4" x14ac:dyDescent="0.25">
      <c r="A4303" s="135" t="s">
        <v>2751</v>
      </c>
      <c r="B4303" s="135" t="s">
        <v>1067</v>
      </c>
      <c r="C4303" s="135" t="s">
        <v>781</v>
      </c>
      <c r="D4303" s="135">
        <v>0</v>
      </c>
    </row>
    <row r="4304" spans="1:4" x14ac:dyDescent="0.25">
      <c r="A4304" s="135" t="s">
        <v>2742</v>
      </c>
      <c r="B4304" s="135" t="s">
        <v>1067</v>
      </c>
      <c r="C4304" s="135" t="s">
        <v>781</v>
      </c>
      <c r="D4304" s="135">
        <v>0</v>
      </c>
    </row>
    <row r="4305" spans="1:4" x14ac:dyDescent="0.25">
      <c r="A4305" s="135" t="s">
        <v>2750</v>
      </c>
      <c r="B4305" s="135" t="s">
        <v>1067</v>
      </c>
      <c r="C4305" s="135" t="s">
        <v>781</v>
      </c>
      <c r="D4305" s="135">
        <v>0</v>
      </c>
    </row>
    <row r="4306" spans="1:4" x14ac:dyDescent="0.25">
      <c r="A4306" s="135" t="s">
        <v>2074</v>
      </c>
      <c r="B4306" s="135" t="s">
        <v>1067</v>
      </c>
      <c r="C4306" s="135" t="s">
        <v>781</v>
      </c>
      <c r="D4306" s="135">
        <v>0</v>
      </c>
    </row>
    <row r="4307" spans="1:4" x14ac:dyDescent="0.25">
      <c r="A4307" s="135" t="s">
        <v>953</v>
      </c>
      <c r="B4307" s="135" t="s">
        <v>1067</v>
      </c>
      <c r="C4307" s="135" t="s">
        <v>781</v>
      </c>
      <c r="D4307" s="135">
        <v>0</v>
      </c>
    </row>
    <row r="4308" spans="1:4" x14ac:dyDescent="0.25">
      <c r="A4308" s="135" t="s">
        <v>2749</v>
      </c>
      <c r="B4308" s="135" t="s">
        <v>1067</v>
      </c>
      <c r="C4308" s="135" t="s">
        <v>781</v>
      </c>
      <c r="D4308" s="135">
        <v>0</v>
      </c>
    </row>
    <row r="4309" spans="1:4" x14ac:dyDescent="0.25">
      <c r="A4309" s="135" t="s">
        <v>1794</v>
      </c>
      <c r="B4309" s="135" t="s">
        <v>1067</v>
      </c>
      <c r="C4309" s="135" t="s">
        <v>781</v>
      </c>
      <c r="D4309" s="135">
        <v>0</v>
      </c>
    </row>
    <row r="4310" spans="1:4" x14ac:dyDescent="0.25">
      <c r="A4310" s="135" t="s">
        <v>2748</v>
      </c>
      <c r="B4310" s="135" t="s">
        <v>1067</v>
      </c>
      <c r="C4310" s="135" t="s">
        <v>781</v>
      </c>
      <c r="D4310" s="135">
        <v>0</v>
      </c>
    </row>
    <row r="4311" spans="1:4" x14ac:dyDescent="0.25">
      <c r="A4311" s="135" t="s">
        <v>2747</v>
      </c>
      <c r="B4311" s="135" t="s">
        <v>1067</v>
      </c>
      <c r="C4311" s="135" t="s">
        <v>781</v>
      </c>
      <c r="D4311" s="135">
        <v>0</v>
      </c>
    </row>
    <row r="4312" spans="1:4" x14ac:dyDescent="0.25">
      <c r="A4312" s="135" t="s">
        <v>2746</v>
      </c>
      <c r="B4312" s="135" t="s">
        <v>1067</v>
      </c>
      <c r="C4312" s="135" t="s">
        <v>781</v>
      </c>
      <c r="D4312" s="135">
        <v>0</v>
      </c>
    </row>
    <row r="4313" spans="1:4" x14ac:dyDescent="0.25">
      <c r="A4313" s="135" t="s">
        <v>2745</v>
      </c>
      <c r="B4313" s="135" t="s">
        <v>1067</v>
      </c>
      <c r="C4313" s="135" t="s">
        <v>781</v>
      </c>
      <c r="D4313" s="135">
        <v>0</v>
      </c>
    </row>
    <row r="4314" spans="1:4" x14ac:dyDescent="0.25">
      <c r="A4314" s="135" t="s">
        <v>2744</v>
      </c>
      <c r="B4314" s="135" t="s">
        <v>1067</v>
      </c>
      <c r="C4314" s="135" t="s">
        <v>781</v>
      </c>
      <c r="D4314" s="135">
        <v>0</v>
      </c>
    </row>
    <row r="4315" spans="1:4" x14ac:dyDescent="0.25">
      <c r="A4315" s="135" t="s">
        <v>2743</v>
      </c>
      <c r="B4315" s="135" t="s">
        <v>1067</v>
      </c>
      <c r="C4315" s="135" t="s">
        <v>781</v>
      </c>
      <c r="D4315" s="135">
        <v>0</v>
      </c>
    </row>
    <row r="4316" spans="1:4" x14ac:dyDescent="0.25">
      <c r="A4316" s="135" t="s">
        <v>2742</v>
      </c>
      <c r="B4316" s="135" t="s">
        <v>1067</v>
      </c>
      <c r="C4316" s="135" t="s">
        <v>781</v>
      </c>
      <c r="D4316" s="135">
        <v>0</v>
      </c>
    </row>
    <row r="4317" spans="1:4" x14ac:dyDescent="0.25">
      <c r="A4317" s="135" t="s">
        <v>2741</v>
      </c>
      <c r="B4317" s="135" t="s">
        <v>1067</v>
      </c>
      <c r="C4317" s="135" t="s">
        <v>781</v>
      </c>
      <c r="D4317" s="135">
        <v>0</v>
      </c>
    </row>
    <row r="4318" spans="1:4" x14ac:dyDescent="0.25">
      <c r="A4318" s="135" t="s">
        <v>1203</v>
      </c>
      <c r="B4318" s="135" t="s">
        <v>675</v>
      </c>
      <c r="C4318" s="135" t="s">
        <v>781</v>
      </c>
      <c r="D4318" s="135">
        <v>0</v>
      </c>
    </row>
    <row r="4319" spans="1:4" x14ac:dyDescent="0.25">
      <c r="A4319" s="135" t="s">
        <v>2125</v>
      </c>
      <c r="B4319" s="135" t="s">
        <v>675</v>
      </c>
      <c r="C4319" s="135" t="s">
        <v>781</v>
      </c>
      <c r="D4319" s="135">
        <v>0</v>
      </c>
    </row>
    <row r="4320" spans="1:4" x14ac:dyDescent="0.25">
      <c r="A4320" s="135" t="s">
        <v>2015</v>
      </c>
      <c r="B4320" s="135" t="s">
        <v>675</v>
      </c>
      <c r="C4320" s="135" t="s">
        <v>781</v>
      </c>
      <c r="D4320" s="135">
        <v>0</v>
      </c>
    </row>
    <row r="4321" spans="1:4" x14ac:dyDescent="0.25">
      <c r="A4321" s="135" t="s">
        <v>1185</v>
      </c>
      <c r="B4321" s="135" t="s">
        <v>675</v>
      </c>
      <c r="C4321" s="135" t="s">
        <v>781</v>
      </c>
      <c r="D4321" s="135">
        <v>0</v>
      </c>
    </row>
    <row r="4322" spans="1:4" x14ac:dyDescent="0.25">
      <c r="A4322" s="135" t="s">
        <v>1084</v>
      </c>
      <c r="B4322" s="135" t="s">
        <v>675</v>
      </c>
      <c r="C4322" s="135" t="s">
        <v>781</v>
      </c>
      <c r="D4322" s="135">
        <v>0</v>
      </c>
    </row>
    <row r="4323" spans="1:4" x14ac:dyDescent="0.25">
      <c r="A4323" s="135" t="s">
        <v>1358</v>
      </c>
      <c r="B4323" s="135" t="s">
        <v>675</v>
      </c>
      <c r="C4323" s="135" t="s">
        <v>781</v>
      </c>
      <c r="D4323" s="135">
        <v>0</v>
      </c>
    </row>
    <row r="4324" spans="1:4" x14ac:dyDescent="0.25">
      <c r="A4324" s="135" t="s">
        <v>2740</v>
      </c>
      <c r="B4324" s="135" t="s">
        <v>675</v>
      </c>
      <c r="C4324" s="135" t="s">
        <v>781</v>
      </c>
      <c r="D4324" s="135">
        <v>0</v>
      </c>
    </row>
    <row r="4325" spans="1:4" x14ac:dyDescent="0.25">
      <c r="A4325" s="135" t="s">
        <v>2739</v>
      </c>
      <c r="B4325" s="135" t="s">
        <v>675</v>
      </c>
      <c r="C4325" s="135" t="s">
        <v>781</v>
      </c>
      <c r="D4325" s="135">
        <v>0</v>
      </c>
    </row>
    <row r="4326" spans="1:4" x14ac:dyDescent="0.25">
      <c r="A4326" s="135" t="s">
        <v>2738</v>
      </c>
      <c r="B4326" s="135" t="s">
        <v>675</v>
      </c>
      <c r="C4326" s="135" t="s">
        <v>781</v>
      </c>
      <c r="D4326" s="135">
        <v>0</v>
      </c>
    </row>
    <row r="4327" spans="1:4" x14ac:dyDescent="0.25">
      <c r="A4327" s="135" t="s">
        <v>1398</v>
      </c>
      <c r="B4327" s="135" t="s">
        <v>675</v>
      </c>
      <c r="C4327" s="135" t="s">
        <v>781</v>
      </c>
      <c r="D4327" s="135">
        <v>0</v>
      </c>
    </row>
    <row r="4328" spans="1:4" x14ac:dyDescent="0.25">
      <c r="A4328" s="135" t="s">
        <v>961</v>
      </c>
      <c r="B4328" s="135" t="s">
        <v>675</v>
      </c>
      <c r="C4328" s="135" t="s">
        <v>781</v>
      </c>
      <c r="D4328" s="135">
        <v>0</v>
      </c>
    </row>
    <row r="4329" spans="1:4" x14ac:dyDescent="0.25">
      <c r="A4329" s="135" t="s">
        <v>839</v>
      </c>
      <c r="B4329" s="135" t="s">
        <v>675</v>
      </c>
      <c r="C4329" s="135" t="s">
        <v>781</v>
      </c>
      <c r="D4329" s="135">
        <v>0</v>
      </c>
    </row>
    <row r="4330" spans="1:4" x14ac:dyDescent="0.25">
      <c r="A4330" s="135" t="s">
        <v>2737</v>
      </c>
      <c r="B4330" s="135" t="s">
        <v>781</v>
      </c>
      <c r="C4330" s="135" t="s">
        <v>781</v>
      </c>
      <c r="D4330" s="135">
        <v>0</v>
      </c>
    </row>
    <row r="4331" spans="1:4" x14ac:dyDescent="0.25">
      <c r="A4331" s="135" t="s">
        <v>2736</v>
      </c>
      <c r="B4331" s="135" t="s">
        <v>781</v>
      </c>
      <c r="C4331" s="135" t="s">
        <v>781</v>
      </c>
      <c r="D4331" s="135">
        <v>0</v>
      </c>
    </row>
    <row r="4332" spans="1:4" x14ac:dyDescent="0.25">
      <c r="A4332" s="135" t="s">
        <v>2735</v>
      </c>
      <c r="B4332" s="135" t="s">
        <v>781</v>
      </c>
      <c r="C4332" s="135" t="s">
        <v>781</v>
      </c>
      <c r="D4332" s="135">
        <v>0</v>
      </c>
    </row>
    <row r="4333" spans="1:4" x14ac:dyDescent="0.25">
      <c r="A4333" s="135" t="s">
        <v>2734</v>
      </c>
      <c r="B4333" s="135" t="s">
        <v>781</v>
      </c>
      <c r="C4333" s="135" t="s">
        <v>781</v>
      </c>
      <c r="D4333" s="135">
        <v>0</v>
      </c>
    </row>
    <row r="4334" spans="1:4" x14ac:dyDescent="0.25">
      <c r="A4334" s="135" t="s">
        <v>953</v>
      </c>
      <c r="B4334" s="135" t="s">
        <v>688</v>
      </c>
      <c r="C4334" s="135" t="s">
        <v>781</v>
      </c>
      <c r="D4334" s="135">
        <v>0</v>
      </c>
    </row>
    <row r="4335" spans="1:4" x14ac:dyDescent="0.25">
      <c r="A4335" s="135" t="s">
        <v>2733</v>
      </c>
      <c r="B4335" s="135" t="s">
        <v>688</v>
      </c>
      <c r="C4335" s="135" t="s">
        <v>781</v>
      </c>
      <c r="D4335" s="135">
        <v>0</v>
      </c>
    </row>
    <row r="4336" spans="1:4" x14ac:dyDescent="0.25">
      <c r="A4336" s="135" t="s">
        <v>2732</v>
      </c>
      <c r="B4336" s="135" t="s">
        <v>781</v>
      </c>
      <c r="C4336" s="135" t="s">
        <v>781</v>
      </c>
      <c r="D4336" s="135">
        <v>0</v>
      </c>
    </row>
    <row r="4337" spans="1:4" x14ac:dyDescent="0.25">
      <c r="A4337" s="135" t="s">
        <v>2731</v>
      </c>
      <c r="B4337" s="135" t="s">
        <v>781</v>
      </c>
      <c r="C4337" s="135" t="s">
        <v>781</v>
      </c>
      <c r="D4337" s="135">
        <v>0</v>
      </c>
    </row>
    <row r="4338" spans="1:4" x14ac:dyDescent="0.25">
      <c r="A4338" s="135" t="s">
        <v>2730</v>
      </c>
      <c r="B4338" s="135" t="s">
        <v>781</v>
      </c>
      <c r="C4338" s="135" t="s">
        <v>781</v>
      </c>
      <c r="D4338" s="135">
        <v>0</v>
      </c>
    </row>
    <row r="4339" spans="1:4" x14ac:dyDescent="0.25">
      <c r="A4339" s="135" t="s">
        <v>2712</v>
      </c>
      <c r="B4339" s="135" t="s">
        <v>688</v>
      </c>
      <c r="C4339" s="135" t="s">
        <v>781</v>
      </c>
      <c r="D4339" s="135">
        <v>0</v>
      </c>
    </row>
    <row r="4340" spans="1:4" x14ac:dyDescent="0.25">
      <c r="A4340" s="135" t="s">
        <v>2729</v>
      </c>
      <c r="B4340" s="135" t="s">
        <v>781</v>
      </c>
      <c r="C4340" s="135" t="s">
        <v>781</v>
      </c>
      <c r="D4340" s="135">
        <v>0</v>
      </c>
    </row>
    <row r="4341" spans="1:4" x14ac:dyDescent="0.25">
      <c r="A4341" s="135" t="s">
        <v>2728</v>
      </c>
      <c r="B4341" s="135" t="s">
        <v>781</v>
      </c>
      <c r="C4341" s="135" t="s">
        <v>781</v>
      </c>
      <c r="D4341" s="135">
        <v>0</v>
      </c>
    </row>
    <row r="4342" spans="1:4" x14ac:dyDescent="0.25">
      <c r="A4342" s="135" t="s">
        <v>2727</v>
      </c>
      <c r="B4342" s="135" t="s">
        <v>781</v>
      </c>
      <c r="C4342" s="135" t="s">
        <v>781</v>
      </c>
      <c r="D4342" s="135">
        <v>0</v>
      </c>
    </row>
    <row r="4343" spans="1:4" x14ac:dyDescent="0.25">
      <c r="A4343" s="135" t="s">
        <v>2726</v>
      </c>
      <c r="B4343" s="135" t="s">
        <v>688</v>
      </c>
      <c r="C4343" s="135" t="s">
        <v>781</v>
      </c>
      <c r="D4343" s="135">
        <v>0</v>
      </c>
    </row>
    <row r="4344" spans="1:4" x14ac:dyDescent="0.25">
      <c r="A4344" s="135" t="s">
        <v>2725</v>
      </c>
      <c r="B4344" s="135" t="s">
        <v>781</v>
      </c>
      <c r="C4344" s="135" t="s">
        <v>781</v>
      </c>
      <c r="D4344" s="135">
        <v>0</v>
      </c>
    </row>
    <row r="4345" spans="1:4" x14ac:dyDescent="0.25">
      <c r="A4345" s="135" t="s">
        <v>1111</v>
      </c>
      <c r="B4345" s="135" t="s">
        <v>688</v>
      </c>
      <c r="C4345" s="135" t="s">
        <v>781</v>
      </c>
      <c r="D4345" s="135">
        <v>0</v>
      </c>
    </row>
    <row r="4346" spans="1:4" x14ac:dyDescent="0.25">
      <c r="A4346" s="135" t="s">
        <v>2724</v>
      </c>
      <c r="B4346" s="135" t="s">
        <v>781</v>
      </c>
      <c r="C4346" s="135" t="s">
        <v>781</v>
      </c>
      <c r="D4346" s="135">
        <v>0</v>
      </c>
    </row>
    <row r="4347" spans="1:4" x14ac:dyDescent="0.25">
      <c r="A4347" s="135" t="s">
        <v>2723</v>
      </c>
      <c r="B4347" s="135" t="s">
        <v>781</v>
      </c>
      <c r="C4347" s="135" t="s">
        <v>781</v>
      </c>
      <c r="D4347" s="135">
        <v>0</v>
      </c>
    </row>
    <row r="4348" spans="1:4" x14ac:dyDescent="0.25">
      <c r="A4348" s="135" t="s">
        <v>2722</v>
      </c>
      <c r="B4348" s="135" t="s">
        <v>688</v>
      </c>
      <c r="C4348" s="135" t="s">
        <v>781</v>
      </c>
      <c r="D4348" s="135">
        <v>0</v>
      </c>
    </row>
    <row r="4349" spans="1:4" x14ac:dyDescent="0.25">
      <c r="A4349" s="135" t="s">
        <v>2721</v>
      </c>
      <c r="B4349" s="135" t="s">
        <v>781</v>
      </c>
      <c r="C4349" s="135" t="s">
        <v>781</v>
      </c>
      <c r="D4349" s="135">
        <v>0</v>
      </c>
    </row>
    <row r="4350" spans="1:4" x14ac:dyDescent="0.25">
      <c r="A4350" s="135" t="s">
        <v>2720</v>
      </c>
      <c r="B4350" s="135" t="s">
        <v>781</v>
      </c>
      <c r="C4350" s="135" t="s">
        <v>781</v>
      </c>
      <c r="D4350" s="135">
        <v>0</v>
      </c>
    </row>
    <row r="4351" spans="1:4" x14ac:dyDescent="0.25">
      <c r="A4351" s="135" t="s">
        <v>859</v>
      </c>
      <c r="B4351" s="135" t="s">
        <v>688</v>
      </c>
      <c r="C4351" s="135" t="s">
        <v>781</v>
      </c>
      <c r="D4351" s="135">
        <v>0</v>
      </c>
    </row>
    <row r="4352" spans="1:4" x14ac:dyDescent="0.25">
      <c r="A4352" s="135" t="s">
        <v>870</v>
      </c>
      <c r="B4352" s="135" t="s">
        <v>688</v>
      </c>
      <c r="C4352" s="135" t="s">
        <v>781</v>
      </c>
      <c r="D4352" s="135">
        <v>0</v>
      </c>
    </row>
    <row r="4353" spans="1:4" x14ac:dyDescent="0.25">
      <c r="A4353" s="135" t="s">
        <v>2719</v>
      </c>
      <c r="B4353" s="135" t="s">
        <v>781</v>
      </c>
      <c r="C4353" s="135" t="s">
        <v>781</v>
      </c>
      <c r="D4353" s="135">
        <v>0</v>
      </c>
    </row>
    <row r="4354" spans="1:4" x14ac:dyDescent="0.25">
      <c r="A4354" s="135" t="s">
        <v>2718</v>
      </c>
      <c r="B4354" s="135" t="s">
        <v>781</v>
      </c>
      <c r="C4354" s="135" t="s">
        <v>781</v>
      </c>
      <c r="D4354" s="135">
        <v>0</v>
      </c>
    </row>
    <row r="4355" spans="1:4" x14ac:dyDescent="0.25">
      <c r="A4355" s="135" t="s">
        <v>2717</v>
      </c>
      <c r="B4355" s="135" t="s">
        <v>688</v>
      </c>
      <c r="C4355" s="135" t="s">
        <v>781</v>
      </c>
      <c r="D4355" s="135">
        <v>0</v>
      </c>
    </row>
    <row r="4356" spans="1:4" x14ac:dyDescent="0.25">
      <c r="A4356" s="135" t="s">
        <v>2716</v>
      </c>
      <c r="B4356" s="135" t="s">
        <v>781</v>
      </c>
      <c r="C4356" s="135" t="s">
        <v>781</v>
      </c>
      <c r="D4356" s="135">
        <v>0</v>
      </c>
    </row>
    <row r="4357" spans="1:4" x14ac:dyDescent="0.25">
      <c r="A4357" s="135" t="s">
        <v>2715</v>
      </c>
      <c r="B4357" s="135" t="s">
        <v>781</v>
      </c>
      <c r="C4357" s="135" t="s">
        <v>781</v>
      </c>
      <c r="D4357" s="135">
        <v>0</v>
      </c>
    </row>
    <row r="4358" spans="1:4" x14ac:dyDescent="0.25">
      <c r="A4358" s="135" t="s">
        <v>2714</v>
      </c>
      <c r="B4358" s="135" t="s">
        <v>781</v>
      </c>
      <c r="C4358" s="135" t="s">
        <v>781</v>
      </c>
      <c r="D4358" s="135">
        <v>0</v>
      </c>
    </row>
    <row r="4359" spans="1:4" x14ac:dyDescent="0.25">
      <c r="A4359" s="135" t="s">
        <v>2713</v>
      </c>
      <c r="B4359" s="135" t="s">
        <v>781</v>
      </c>
      <c r="C4359" s="135" t="s">
        <v>781</v>
      </c>
      <c r="D4359" s="135">
        <v>0</v>
      </c>
    </row>
    <row r="4360" spans="1:4" x14ac:dyDescent="0.25">
      <c r="A4360" s="135" t="s">
        <v>2712</v>
      </c>
      <c r="B4360" s="135" t="s">
        <v>688</v>
      </c>
      <c r="C4360" s="135" t="s">
        <v>781</v>
      </c>
      <c r="D4360" s="135">
        <v>0</v>
      </c>
    </row>
    <row r="4361" spans="1:4" x14ac:dyDescent="0.25">
      <c r="A4361" s="135" t="s">
        <v>2711</v>
      </c>
      <c r="B4361" s="135" t="s">
        <v>781</v>
      </c>
      <c r="C4361" s="135" t="s">
        <v>781</v>
      </c>
      <c r="D4361" s="135">
        <v>0</v>
      </c>
    </row>
    <row r="4362" spans="1:4" x14ac:dyDescent="0.25">
      <c r="A4362" s="135" t="s">
        <v>710</v>
      </c>
      <c r="B4362" s="135" t="s">
        <v>688</v>
      </c>
      <c r="C4362" s="135" t="s">
        <v>781</v>
      </c>
      <c r="D4362" s="135">
        <v>0</v>
      </c>
    </row>
    <row r="4363" spans="1:4" x14ac:dyDescent="0.25">
      <c r="A4363" s="135" t="s">
        <v>2710</v>
      </c>
      <c r="B4363" s="135" t="s">
        <v>781</v>
      </c>
      <c r="C4363" s="135" t="s">
        <v>781</v>
      </c>
      <c r="D4363" s="135">
        <v>0</v>
      </c>
    </row>
    <row r="4364" spans="1:4" x14ac:dyDescent="0.25">
      <c r="A4364" s="135" t="s">
        <v>2709</v>
      </c>
      <c r="B4364" s="135" t="s">
        <v>781</v>
      </c>
      <c r="C4364" s="135" t="s">
        <v>781</v>
      </c>
      <c r="D4364" s="135">
        <v>0</v>
      </c>
    </row>
    <row r="4365" spans="1:4" x14ac:dyDescent="0.25">
      <c r="A4365" s="135" t="s">
        <v>2708</v>
      </c>
      <c r="B4365" s="135" t="s">
        <v>781</v>
      </c>
      <c r="C4365" s="135" t="s">
        <v>781</v>
      </c>
      <c r="D4365" s="135">
        <v>0</v>
      </c>
    </row>
    <row r="4366" spans="1:4" x14ac:dyDescent="0.25">
      <c r="A4366" s="135" t="s">
        <v>1146</v>
      </c>
      <c r="B4366" s="135" t="s">
        <v>688</v>
      </c>
      <c r="C4366" s="135" t="s">
        <v>781</v>
      </c>
      <c r="D4366" s="135">
        <v>0</v>
      </c>
    </row>
    <row r="4367" spans="1:4" x14ac:dyDescent="0.25">
      <c r="A4367" s="135" t="s">
        <v>2707</v>
      </c>
      <c r="B4367" s="135" t="s">
        <v>781</v>
      </c>
      <c r="C4367" s="135" t="s">
        <v>781</v>
      </c>
      <c r="D4367" s="135">
        <v>0</v>
      </c>
    </row>
    <row r="4368" spans="1:4" x14ac:dyDescent="0.25">
      <c r="A4368" s="135" t="s">
        <v>2706</v>
      </c>
      <c r="B4368" s="135" t="s">
        <v>781</v>
      </c>
      <c r="C4368" s="135" t="s">
        <v>781</v>
      </c>
      <c r="D4368" s="135">
        <v>0</v>
      </c>
    </row>
    <row r="4369" spans="1:4" x14ac:dyDescent="0.25">
      <c r="A4369" s="135" t="s">
        <v>2705</v>
      </c>
      <c r="B4369" s="135" t="s">
        <v>781</v>
      </c>
      <c r="C4369" s="135" t="s">
        <v>781</v>
      </c>
      <c r="D4369" s="135">
        <v>0</v>
      </c>
    </row>
    <row r="4370" spans="1:4" x14ac:dyDescent="0.25">
      <c r="A4370" s="135" t="s">
        <v>2704</v>
      </c>
      <c r="B4370" s="135" t="s">
        <v>781</v>
      </c>
      <c r="C4370" s="135" t="s">
        <v>781</v>
      </c>
      <c r="D4370" s="135">
        <v>0</v>
      </c>
    </row>
    <row r="4371" spans="1:4" x14ac:dyDescent="0.25">
      <c r="A4371" s="135" t="s">
        <v>2703</v>
      </c>
      <c r="B4371" s="135" t="s">
        <v>688</v>
      </c>
      <c r="C4371" s="135" t="s">
        <v>781</v>
      </c>
      <c r="D4371" s="135">
        <v>0</v>
      </c>
    </row>
    <row r="4372" spans="1:4" x14ac:dyDescent="0.25">
      <c r="A4372" s="135" t="s">
        <v>2702</v>
      </c>
      <c r="B4372" s="135" t="s">
        <v>688</v>
      </c>
      <c r="C4372" s="135" t="s">
        <v>781</v>
      </c>
      <c r="D4372" s="135">
        <v>0</v>
      </c>
    </row>
    <row r="4373" spans="1:4" x14ac:dyDescent="0.25">
      <c r="A4373" s="135" t="s">
        <v>2701</v>
      </c>
      <c r="B4373" s="135" t="s">
        <v>781</v>
      </c>
      <c r="C4373" s="135" t="s">
        <v>781</v>
      </c>
      <c r="D4373" s="135">
        <v>0</v>
      </c>
    </row>
    <row r="4374" spans="1:4" x14ac:dyDescent="0.25">
      <c r="A4374" s="135" t="s">
        <v>954</v>
      </c>
      <c r="B4374" s="135" t="s">
        <v>688</v>
      </c>
      <c r="C4374" s="135" t="s">
        <v>781</v>
      </c>
      <c r="D4374" s="135">
        <v>0</v>
      </c>
    </row>
    <row r="4375" spans="1:4" x14ac:dyDescent="0.25">
      <c r="A4375" s="135" t="s">
        <v>2700</v>
      </c>
      <c r="B4375" s="135" t="s">
        <v>688</v>
      </c>
      <c r="C4375" s="135" t="s">
        <v>781</v>
      </c>
      <c r="D4375" s="135">
        <v>0</v>
      </c>
    </row>
    <row r="4376" spans="1:4" x14ac:dyDescent="0.25">
      <c r="A4376" s="135" t="s">
        <v>1537</v>
      </c>
      <c r="B4376" s="135" t="s">
        <v>688</v>
      </c>
      <c r="C4376" s="135" t="s">
        <v>781</v>
      </c>
      <c r="D4376" s="135">
        <v>0</v>
      </c>
    </row>
    <row r="4377" spans="1:4" x14ac:dyDescent="0.25">
      <c r="A4377" s="135" t="s">
        <v>2699</v>
      </c>
      <c r="B4377" s="135" t="s">
        <v>781</v>
      </c>
      <c r="C4377" s="135" t="s">
        <v>781</v>
      </c>
      <c r="D4377" s="135">
        <v>0</v>
      </c>
    </row>
    <row r="4378" spans="1:4" x14ac:dyDescent="0.25">
      <c r="A4378" s="135" t="s">
        <v>2698</v>
      </c>
      <c r="B4378" s="135" t="s">
        <v>688</v>
      </c>
      <c r="C4378" s="135" t="s">
        <v>63</v>
      </c>
      <c r="D4378" s="135">
        <v>0</v>
      </c>
    </row>
    <row r="4379" spans="1:4" x14ac:dyDescent="0.25">
      <c r="A4379" s="135" t="s">
        <v>608</v>
      </c>
      <c r="B4379" s="135" t="s">
        <v>688</v>
      </c>
      <c r="C4379" s="135" t="s">
        <v>781</v>
      </c>
      <c r="D4379" s="135">
        <v>0</v>
      </c>
    </row>
    <row r="4380" spans="1:4" x14ac:dyDescent="0.25">
      <c r="A4380" s="135" t="s">
        <v>2697</v>
      </c>
      <c r="B4380" s="135" t="s">
        <v>688</v>
      </c>
      <c r="C4380" s="135" t="s">
        <v>781</v>
      </c>
      <c r="D4380" s="135">
        <v>0</v>
      </c>
    </row>
    <row r="4381" spans="1:4" x14ac:dyDescent="0.25">
      <c r="A4381" s="135" t="s">
        <v>2696</v>
      </c>
      <c r="B4381" s="135" t="s">
        <v>781</v>
      </c>
      <c r="C4381" s="135" t="s">
        <v>781</v>
      </c>
      <c r="D4381" s="135">
        <v>0</v>
      </c>
    </row>
    <row r="4382" spans="1:4" x14ac:dyDescent="0.25">
      <c r="A4382" s="135" t="s">
        <v>2695</v>
      </c>
      <c r="B4382" s="135" t="s">
        <v>688</v>
      </c>
      <c r="C4382" s="135" t="s">
        <v>781</v>
      </c>
      <c r="D4382" s="135">
        <v>0</v>
      </c>
    </row>
    <row r="4383" spans="1:4" x14ac:dyDescent="0.25">
      <c r="A4383" s="135" t="s">
        <v>2682</v>
      </c>
      <c r="B4383" s="135" t="s">
        <v>688</v>
      </c>
      <c r="C4383" s="135" t="s">
        <v>781</v>
      </c>
      <c r="D4383" s="135">
        <v>0</v>
      </c>
    </row>
    <row r="4384" spans="1:4" x14ac:dyDescent="0.25">
      <c r="A4384" s="135" t="s">
        <v>649</v>
      </c>
      <c r="B4384" s="135" t="s">
        <v>688</v>
      </c>
      <c r="C4384" s="135" t="s">
        <v>781</v>
      </c>
      <c r="D4384" s="135">
        <v>0</v>
      </c>
    </row>
    <row r="4385" spans="1:4" x14ac:dyDescent="0.25">
      <c r="A4385" s="135" t="s">
        <v>2694</v>
      </c>
      <c r="B4385" s="135" t="s">
        <v>781</v>
      </c>
      <c r="C4385" s="135" t="s">
        <v>781</v>
      </c>
      <c r="D4385" s="135">
        <v>0</v>
      </c>
    </row>
    <row r="4386" spans="1:4" x14ac:dyDescent="0.25">
      <c r="A4386" s="135" t="s">
        <v>2693</v>
      </c>
      <c r="B4386" s="135" t="s">
        <v>781</v>
      </c>
      <c r="C4386" s="135" t="s">
        <v>781</v>
      </c>
      <c r="D4386" s="135">
        <v>0</v>
      </c>
    </row>
    <row r="4387" spans="1:4" x14ac:dyDescent="0.25">
      <c r="A4387" s="135" t="s">
        <v>2692</v>
      </c>
      <c r="B4387" s="135" t="s">
        <v>781</v>
      </c>
      <c r="C4387" s="135" t="s">
        <v>781</v>
      </c>
      <c r="D4387" s="135">
        <v>0</v>
      </c>
    </row>
    <row r="4388" spans="1:4" x14ac:dyDescent="0.25">
      <c r="A4388" s="135" t="s">
        <v>2640</v>
      </c>
      <c r="B4388" s="135" t="s">
        <v>688</v>
      </c>
      <c r="C4388" s="135" t="s">
        <v>781</v>
      </c>
      <c r="D4388" s="135">
        <v>0</v>
      </c>
    </row>
    <row r="4389" spans="1:4" x14ac:dyDescent="0.25">
      <c r="A4389" s="135" t="s">
        <v>2691</v>
      </c>
      <c r="B4389" s="135" t="s">
        <v>781</v>
      </c>
      <c r="C4389" s="135" t="s">
        <v>781</v>
      </c>
      <c r="D4389" s="135">
        <v>0</v>
      </c>
    </row>
    <row r="4390" spans="1:4" x14ac:dyDescent="0.25">
      <c r="A4390" s="135" t="s">
        <v>1565</v>
      </c>
      <c r="B4390" s="135" t="s">
        <v>688</v>
      </c>
      <c r="C4390" s="135" t="s">
        <v>781</v>
      </c>
      <c r="D4390" s="135">
        <v>0</v>
      </c>
    </row>
    <row r="4391" spans="1:4" x14ac:dyDescent="0.25">
      <c r="A4391" s="135" t="s">
        <v>2690</v>
      </c>
      <c r="B4391" s="135" t="s">
        <v>688</v>
      </c>
      <c r="C4391" s="135" t="s">
        <v>781</v>
      </c>
      <c r="D4391" s="135">
        <v>0</v>
      </c>
    </row>
    <row r="4392" spans="1:4" x14ac:dyDescent="0.25">
      <c r="A4392" s="135" t="s">
        <v>2689</v>
      </c>
      <c r="B4392" s="135" t="s">
        <v>781</v>
      </c>
      <c r="C4392" s="135" t="s">
        <v>781</v>
      </c>
      <c r="D4392" s="135">
        <v>0</v>
      </c>
    </row>
    <row r="4393" spans="1:4" x14ac:dyDescent="0.25">
      <c r="A4393" s="135" t="s">
        <v>2688</v>
      </c>
      <c r="B4393" s="135" t="s">
        <v>781</v>
      </c>
      <c r="C4393" s="135" t="s">
        <v>781</v>
      </c>
      <c r="D4393" s="135">
        <v>0</v>
      </c>
    </row>
    <row r="4394" spans="1:4" x14ac:dyDescent="0.25">
      <c r="A4394" s="135" t="s">
        <v>2687</v>
      </c>
      <c r="B4394" s="135" t="s">
        <v>781</v>
      </c>
      <c r="C4394" s="135" t="s">
        <v>781</v>
      </c>
      <c r="D4394" s="135">
        <v>0</v>
      </c>
    </row>
    <row r="4395" spans="1:4" x14ac:dyDescent="0.25">
      <c r="A4395" s="135" t="s">
        <v>2686</v>
      </c>
      <c r="B4395" s="135" t="s">
        <v>781</v>
      </c>
      <c r="C4395" s="135" t="s">
        <v>781</v>
      </c>
      <c r="D4395" s="135">
        <v>0</v>
      </c>
    </row>
    <row r="4396" spans="1:4" x14ac:dyDescent="0.25">
      <c r="A4396" s="135" t="s">
        <v>2685</v>
      </c>
      <c r="B4396" s="135" t="s">
        <v>781</v>
      </c>
      <c r="C4396" s="135" t="s">
        <v>781</v>
      </c>
      <c r="D4396" s="135">
        <v>0</v>
      </c>
    </row>
    <row r="4397" spans="1:4" x14ac:dyDescent="0.25">
      <c r="A4397" s="135" t="s">
        <v>1459</v>
      </c>
      <c r="B4397" s="135" t="s">
        <v>688</v>
      </c>
      <c r="C4397" s="135" t="s">
        <v>781</v>
      </c>
      <c r="D4397" s="135">
        <v>0</v>
      </c>
    </row>
    <row r="4398" spans="1:4" x14ac:dyDescent="0.25">
      <c r="A4398" s="135" t="s">
        <v>2684</v>
      </c>
      <c r="B4398" s="135" t="s">
        <v>781</v>
      </c>
      <c r="C4398" s="135" t="s">
        <v>781</v>
      </c>
      <c r="D4398" s="135">
        <v>0</v>
      </c>
    </row>
    <row r="4399" spans="1:4" x14ac:dyDescent="0.25">
      <c r="A4399" s="135" t="s">
        <v>2683</v>
      </c>
      <c r="B4399" s="135" t="s">
        <v>781</v>
      </c>
      <c r="C4399" s="135" t="s">
        <v>781</v>
      </c>
      <c r="D4399" s="135">
        <v>0</v>
      </c>
    </row>
    <row r="4400" spans="1:4" x14ac:dyDescent="0.25">
      <c r="A4400" s="135" t="s">
        <v>2682</v>
      </c>
      <c r="B4400" s="135" t="s">
        <v>688</v>
      </c>
      <c r="C4400" s="135" t="s">
        <v>781</v>
      </c>
      <c r="D4400" s="135">
        <v>0</v>
      </c>
    </row>
    <row r="4401" spans="1:4" x14ac:dyDescent="0.25">
      <c r="A4401" s="135" t="s">
        <v>2681</v>
      </c>
      <c r="B4401" s="135" t="s">
        <v>781</v>
      </c>
      <c r="C4401" s="135" t="s">
        <v>781</v>
      </c>
      <c r="D4401" s="135">
        <v>0</v>
      </c>
    </row>
    <row r="4402" spans="1:4" x14ac:dyDescent="0.25">
      <c r="A4402" s="135" t="s">
        <v>2680</v>
      </c>
      <c r="B4402" s="135" t="s">
        <v>781</v>
      </c>
      <c r="C4402" s="135" t="s">
        <v>781</v>
      </c>
      <c r="D4402" s="135">
        <v>0</v>
      </c>
    </row>
    <row r="4403" spans="1:4" x14ac:dyDescent="0.25">
      <c r="A4403" s="135" t="s">
        <v>2679</v>
      </c>
      <c r="B4403" s="135" t="s">
        <v>781</v>
      </c>
      <c r="C4403" s="135" t="s">
        <v>781</v>
      </c>
      <c r="D4403" s="135">
        <v>0</v>
      </c>
    </row>
    <row r="4404" spans="1:4" x14ac:dyDescent="0.25">
      <c r="A4404" s="135" t="s">
        <v>2678</v>
      </c>
      <c r="B4404" s="135" t="s">
        <v>781</v>
      </c>
      <c r="C4404" s="135" t="s">
        <v>781</v>
      </c>
      <c r="D4404" s="135">
        <v>0</v>
      </c>
    </row>
    <row r="4405" spans="1:4" x14ac:dyDescent="0.25">
      <c r="A4405" s="135" t="s">
        <v>852</v>
      </c>
      <c r="B4405" s="135" t="s">
        <v>688</v>
      </c>
      <c r="C4405" s="135" t="s">
        <v>781</v>
      </c>
      <c r="D4405" s="135">
        <v>0</v>
      </c>
    </row>
    <row r="4406" spans="1:4" x14ac:dyDescent="0.25">
      <c r="A4406" s="135" t="s">
        <v>2677</v>
      </c>
      <c r="B4406" s="135" t="s">
        <v>781</v>
      </c>
      <c r="C4406" s="135" t="s">
        <v>781</v>
      </c>
      <c r="D4406" s="135">
        <v>0</v>
      </c>
    </row>
    <row r="4407" spans="1:4" x14ac:dyDescent="0.25">
      <c r="A4407" s="135" t="s">
        <v>2676</v>
      </c>
      <c r="B4407" s="135" t="s">
        <v>781</v>
      </c>
      <c r="C4407" s="135" t="s">
        <v>781</v>
      </c>
      <c r="D4407" s="135">
        <v>0</v>
      </c>
    </row>
    <row r="4408" spans="1:4" x14ac:dyDescent="0.25">
      <c r="A4408" s="135" t="s">
        <v>2675</v>
      </c>
      <c r="B4408" s="135" t="s">
        <v>781</v>
      </c>
      <c r="C4408" s="135" t="s">
        <v>781</v>
      </c>
      <c r="D4408" s="135">
        <v>0</v>
      </c>
    </row>
    <row r="4409" spans="1:4" x14ac:dyDescent="0.25">
      <c r="A4409" s="135" t="s">
        <v>2674</v>
      </c>
      <c r="B4409" s="135" t="s">
        <v>781</v>
      </c>
      <c r="C4409" s="135" t="s">
        <v>781</v>
      </c>
      <c r="D4409" s="135">
        <v>0</v>
      </c>
    </row>
    <row r="4410" spans="1:4" x14ac:dyDescent="0.25">
      <c r="A4410" s="135" t="s">
        <v>2673</v>
      </c>
      <c r="B4410" s="135" t="s">
        <v>781</v>
      </c>
      <c r="C4410" s="135" t="s">
        <v>781</v>
      </c>
      <c r="D4410" s="135">
        <v>0</v>
      </c>
    </row>
    <row r="4411" spans="1:4" x14ac:dyDescent="0.25">
      <c r="A4411" s="135" t="s">
        <v>2672</v>
      </c>
      <c r="B4411" s="135" t="s">
        <v>781</v>
      </c>
      <c r="C4411" s="135" t="s">
        <v>781</v>
      </c>
      <c r="D4411" s="135">
        <v>0</v>
      </c>
    </row>
    <row r="4412" spans="1:4" x14ac:dyDescent="0.25">
      <c r="A4412" s="135" t="s">
        <v>2671</v>
      </c>
      <c r="B4412" s="135" t="s">
        <v>781</v>
      </c>
      <c r="C4412" s="135" t="s">
        <v>781</v>
      </c>
      <c r="D4412" s="135">
        <v>0</v>
      </c>
    </row>
    <row r="4413" spans="1:4" x14ac:dyDescent="0.25">
      <c r="A4413" s="135" t="s">
        <v>2670</v>
      </c>
      <c r="B4413" s="135" t="s">
        <v>781</v>
      </c>
      <c r="C4413" s="135" t="s">
        <v>781</v>
      </c>
      <c r="D4413" s="135">
        <v>0</v>
      </c>
    </row>
    <row r="4414" spans="1:4" x14ac:dyDescent="0.25">
      <c r="A4414" s="135" t="s">
        <v>2669</v>
      </c>
      <c r="B4414" s="135" t="s">
        <v>781</v>
      </c>
      <c r="C4414" s="135" t="s">
        <v>781</v>
      </c>
      <c r="D4414" s="135">
        <v>0</v>
      </c>
    </row>
    <row r="4415" spans="1:4" x14ac:dyDescent="0.25">
      <c r="A4415" s="135" t="s">
        <v>2668</v>
      </c>
      <c r="B4415" s="135" t="s">
        <v>781</v>
      </c>
      <c r="C4415" s="135" t="s">
        <v>781</v>
      </c>
      <c r="D4415" s="135">
        <v>0</v>
      </c>
    </row>
    <row r="4416" spans="1:4" x14ac:dyDescent="0.25">
      <c r="A4416" s="135" t="s">
        <v>2667</v>
      </c>
      <c r="B4416" s="135" t="s">
        <v>781</v>
      </c>
      <c r="C4416" s="135" t="s">
        <v>781</v>
      </c>
      <c r="D4416" s="135">
        <v>0</v>
      </c>
    </row>
    <row r="4417" spans="1:4" x14ac:dyDescent="0.25">
      <c r="A4417" s="135" t="s">
        <v>1946</v>
      </c>
      <c r="B4417" s="135" t="s">
        <v>688</v>
      </c>
      <c r="C4417" s="135" t="s">
        <v>781</v>
      </c>
      <c r="D4417" s="135">
        <v>0</v>
      </c>
    </row>
    <row r="4418" spans="1:4" x14ac:dyDescent="0.25">
      <c r="A4418" s="135" t="s">
        <v>2666</v>
      </c>
      <c r="B4418" s="135" t="s">
        <v>781</v>
      </c>
      <c r="C4418" s="135" t="s">
        <v>781</v>
      </c>
      <c r="D4418" s="135">
        <v>0</v>
      </c>
    </row>
    <row r="4419" spans="1:4" x14ac:dyDescent="0.25">
      <c r="A4419" s="135" t="s">
        <v>2665</v>
      </c>
      <c r="B4419" s="135" t="s">
        <v>781</v>
      </c>
      <c r="C4419" s="135" t="s">
        <v>781</v>
      </c>
      <c r="D4419" s="135">
        <v>0</v>
      </c>
    </row>
    <row r="4420" spans="1:4" x14ac:dyDescent="0.25">
      <c r="A4420" s="135" t="s">
        <v>2664</v>
      </c>
      <c r="B4420" s="135" t="s">
        <v>781</v>
      </c>
      <c r="C4420" s="135" t="s">
        <v>781</v>
      </c>
      <c r="D4420" s="135">
        <v>0</v>
      </c>
    </row>
    <row r="4421" spans="1:4" x14ac:dyDescent="0.25">
      <c r="A4421" s="135" t="s">
        <v>2663</v>
      </c>
      <c r="B4421" s="135" t="s">
        <v>781</v>
      </c>
      <c r="C4421" s="135" t="s">
        <v>781</v>
      </c>
      <c r="D4421" s="135">
        <v>0</v>
      </c>
    </row>
    <row r="4422" spans="1:4" x14ac:dyDescent="0.25">
      <c r="A4422" s="135" t="s">
        <v>2662</v>
      </c>
      <c r="B4422" s="135" t="s">
        <v>781</v>
      </c>
      <c r="C4422" s="135" t="s">
        <v>781</v>
      </c>
      <c r="D4422" s="135">
        <v>0</v>
      </c>
    </row>
    <row r="4423" spans="1:4" x14ac:dyDescent="0.25">
      <c r="A4423" s="135" t="s">
        <v>2661</v>
      </c>
      <c r="B4423" s="135" t="s">
        <v>781</v>
      </c>
      <c r="C4423" s="135" t="s">
        <v>781</v>
      </c>
      <c r="D4423" s="135">
        <v>0</v>
      </c>
    </row>
    <row r="4424" spans="1:4" x14ac:dyDescent="0.25">
      <c r="A4424" s="135" t="s">
        <v>846</v>
      </c>
      <c r="B4424" s="135" t="s">
        <v>634</v>
      </c>
      <c r="C4424" s="135" t="s">
        <v>781</v>
      </c>
      <c r="D4424" s="135">
        <v>0</v>
      </c>
    </row>
    <row r="4425" spans="1:4" x14ac:dyDescent="0.25">
      <c r="A4425" s="135" t="s">
        <v>2660</v>
      </c>
      <c r="B4425" s="135" t="s">
        <v>781</v>
      </c>
      <c r="C4425" s="135" t="s">
        <v>781</v>
      </c>
      <c r="D4425" s="135">
        <v>0</v>
      </c>
    </row>
    <row r="4426" spans="1:4" x14ac:dyDescent="0.25">
      <c r="A4426" s="135" t="s">
        <v>2659</v>
      </c>
      <c r="B4426" s="135" t="s">
        <v>781</v>
      </c>
      <c r="C4426" s="135" t="s">
        <v>781</v>
      </c>
      <c r="D4426" s="135">
        <v>0</v>
      </c>
    </row>
    <row r="4427" spans="1:4" x14ac:dyDescent="0.25">
      <c r="A4427" s="135" t="s">
        <v>2658</v>
      </c>
      <c r="B4427" s="135" t="s">
        <v>781</v>
      </c>
      <c r="C4427" s="135" t="s">
        <v>781</v>
      </c>
      <c r="D4427" s="135">
        <v>0</v>
      </c>
    </row>
    <row r="4428" spans="1:4" x14ac:dyDescent="0.25">
      <c r="A4428" s="135" t="s">
        <v>2657</v>
      </c>
      <c r="B4428" s="135" t="s">
        <v>781</v>
      </c>
      <c r="C4428" s="135" t="s">
        <v>781</v>
      </c>
      <c r="D4428" s="135">
        <v>0</v>
      </c>
    </row>
    <row r="4429" spans="1:4" x14ac:dyDescent="0.25">
      <c r="A4429" s="135" t="s">
        <v>2291</v>
      </c>
      <c r="B4429" s="135" t="s">
        <v>746</v>
      </c>
      <c r="C4429" s="135" t="s">
        <v>781</v>
      </c>
      <c r="D4429" s="135">
        <v>0</v>
      </c>
    </row>
    <row r="4430" spans="1:4" x14ac:dyDescent="0.25">
      <c r="A4430" s="135" t="s">
        <v>2656</v>
      </c>
      <c r="B4430" s="135" t="s">
        <v>781</v>
      </c>
      <c r="C4430" s="135" t="s">
        <v>781</v>
      </c>
      <c r="D4430" s="135">
        <v>0</v>
      </c>
    </row>
    <row r="4431" spans="1:4" x14ac:dyDescent="0.25">
      <c r="A4431" s="135" t="s">
        <v>2655</v>
      </c>
      <c r="B4431" s="135" t="s">
        <v>781</v>
      </c>
      <c r="C4431" s="135" t="s">
        <v>781</v>
      </c>
      <c r="D4431" s="135">
        <v>0</v>
      </c>
    </row>
    <row r="4432" spans="1:4" x14ac:dyDescent="0.25">
      <c r="A4432" s="135" t="s">
        <v>2654</v>
      </c>
      <c r="B4432" s="135" t="s">
        <v>781</v>
      </c>
      <c r="C4432" s="135" t="s">
        <v>781</v>
      </c>
      <c r="D4432" s="135">
        <v>0</v>
      </c>
    </row>
    <row r="4433" spans="1:4" x14ac:dyDescent="0.25">
      <c r="A4433" s="135" t="s">
        <v>2653</v>
      </c>
      <c r="B4433" s="135" t="s">
        <v>781</v>
      </c>
      <c r="C4433" s="135" t="s">
        <v>781</v>
      </c>
      <c r="D4433" s="135">
        <v>0</v>
      </c>
    </row>
    <row r="4434" spans="1:4" x14ac:dyDescent="0.25">
      <c r="A4434" s="135" t="s">
        <v>1794</v>
      </c>
      <c r="B4434" s="135" t="s">
        <v>746</v>
      </c>
      <c r="C4434" s="135" t="s">
        <v>781</v>
      </c>
      <c r="D4434" s="135">
        <v>0</v>
      </c>
    </row>
    <row r="4435" spans="1:4" x14ac:dyDescent="0.25">
      <c r="A4435" s="135" t="s">
        <v>2652</v>
      </c>
      <c r="B4435" s="135" t="s">
        <v>781</v>
      </c>
      <c r="C4435" s="135" t="s">
        <v>781</v>
      </c>
      <c r="D4435" s="135">
        <v>0</v>
      </c>
    </row>
    <row r="4436" spans="1:4" x14ac:dyDescent="0.25">
      <c r="A4436" s="135" t="s">
        <v>2651</v>
      </c>
      <c r="B4436" s="135" t="s">
        <v>781</v>
      </c>
      <c r="C4436" s="135" t="s">
        <v>781</v>
      </c>
      <c r="D4436" s="135">
        <v>0</v>
      </c>
    </row>
    <row r="4437" spans="1:4" x14ac:dyDescent="0.25">
      <c r="A4437" s="135" t="s">
        <v>2650</v>
      </c>
      <c r="B4437" s="135" t="s">
        <v>746</v>
      </c>
      <c r="C4437" s="135" t="s">
        <v>781</v>
      </c>
      <c r="D4437" s="135">
        <v>0</v>
      </c>
    </row>
    <row r="4438" spans="1:4" x14ac:dyDescent="0.25">
      <c r="A4438" s="135" t="s">
        <v>976</v>
      </c>
      <c r="B4438" s="135" t="s">
        <v>746</v>
      </c>
      <c r="C4438" s="135" t="s">
        <v>781</v>
      </c>
      <c r="D4438" s="135">
        <v>0</v>
      </c>
    </row>
    <row r="4439" spans="1:4" x14ac:dyDescent="0.25">
      <c r="A4439" s="135" t="s">
        <v>2649</v>
      </c>
      <c r="B4439" s="135" t="s">
        <v>781</v>
      </c>
      <c r="C4439" s="135" t="s">
        <v>781</v>
      </c>
      <c r="D4439" s="135">
        <v>0</v>
      </c>
    </row>
    <row r="4440" spans="1:4" x14ac:dyDescent="0.25">
      <c r="A4440" s="135" t="s">
        <v>2648</v>
      </c>
      <c r="B4440" s="135" t="s">
        <v>781</v>
      </c>
      <c r="C4440" s="135" t="s">
        <v>781</v>
      </c>
      <c r="D4440" s="135">
        <v>0</v>
      </c>
    </row>
    <row r="4441" spans="1:4" x14ac:dyDescent="0.25">
      <c r="A4441" s="135" t="s">
        <v>2647</v>
      </c>
      <c r="B4441" s="135" t="s">
        <v>781</v>
      </c>
      <c r="C4441" s="135" t="s">
        <v>781</v>
      </c>
      <c r="D4441" s="135">
        <v>0</v>
      </c>
    </row>
    <row r="4442" spans="1:4" x14ac:dyDescent="0.25">
      <c r="A4442" s="135" t="s">
        <v>2646</v>
      </c>
      <c r="B4442" s="135" t="s">
        <v>566</v>
      </c>
      <c r="C4442" s="135" t="s">
        <v>634</v>
      </c>
      <c r="D4442" s="135">
        <v>0</v>
      </c>
    </row>
    <row r="4443" spans="1:4" x14ac:dyDescent="0.25">
      <c r="A4443" s="135" t="s">
        <v>2645</v>
      </c>
      <c r="B4443" s="135" t="s">
        <v>781</v>
      </c>
      <c r="C4443" s="135" t="s">
        <v>781</v>
      </c>
      <c r="D4443" s="135">
        <v>0</v>
      </c>
    </row>
    <row r="4444" spans="1:4" x14ac:dyDescent="0.25">
      <c r="A4444" s="135" t="s">
        <v>2644</v>
      </c>
      <c r="B4444" s="135" t="s">
        <v>781</v>
      </c>
      <c r="C4444" s="135" t="s">
        <v>781</v>
      </c>
      <c r="D4444" s="135">
        <v>0</v>
      </c>
    </row>
    <row r="4445" spans="1:4" x14ac:dyDescent="0.25">
      <c r="A4445" s="135" t="s">
        <v>976</v>
      </c>
      <c r="B4445" s="135" t="s">
        <v>566</v>
      </c>
      <c r="C4445" s="135" t="s">
        <v>781</v>
      </c>
      <c r="D4445" s="135">
        <v>0</v>
      </c>
    </row>
    <row r="4446" spans="1:4" x14ac:dyDescent="0.25">
      <c r="A4446" s="135" t="s">
        <v>1092</v>
      </c>
      <c r="B4446" s="135" t="s">
        <v>566</v>
      </c>
      <c r="C4446" s="135" t="s">
        <v>781</v>
      </c>
      <c r="D4446" s="135">
        <v>0</v>
      </c>
    </row>
    <row r="4447" spans="1:4" x14ac:dyDescent="0.25">
      <c r="A4447" s="135" t="s">
        <v>2643</v>
      </c>
      <c r="B4447" s="135" t="s">
        <v>566</v>
      </c>
      <c r="C4447" s="135" t="s">
        <v>781</v>
      </c>
      <c r="D4447" s="135">
        <v>0</v>
      </c>
    </row>
    <row r="4448" spans="1:4" x14ac:dyDescent="0.25">
      <c r="A4448" s="135" t="s">
        <v>2642</v>
      </c>
      <c r="B4448" s="135" t="s">
        <v>781</v>
      </c>
      <c r="C4448" s="135" t="s">
        <v>781</v>
      </c>
      <c r="D4448" s="135">
        <v>0</v>
      </c>
    </row>
    <row r="4449" spans="1:4" x14ac:dyDescent="0.25">
      <c r="A4449" s="135" t="s">
        <v>2641</v>
      </c>
      <c r="B4449" s="135" t="s">
        <v>781</v>
      </c>
      <c r="C4449" s="135" t="s">
        <v>781</v>
      </c>
      <c r="D4449" s="135">
        <v>0</v>
      </c>
    </row>
    <row r="4450" spans="1:4" x14ac:dyDescent="0.25">
      <c r="A4450" s="135" t="s">
        <v>2640</v>
      </c>
      <c r="B4450" s="135" t="s">
        <v>566</v>
      </c>
      <c r="C4450" s="135" t="s">
        <v>781</v>
      </c>
      <c r="D4450" s="135">
        <v>0</v>
      </c>
    </row>
    <row r="4451" spans="1:4" x14ac:dyDescent="0.25">
      <c r="A4451" s="135" t="s">
        <v>2639</v>
      </c>
      <c r="B4451" s="135" t="s">
        <v>781</v>
      </c>
      <c r="C4451" s="135" t="s">
        <v>781</v>
      </c>
      <c r="D4451" s="135">
        <v>0</v>
      </c>
    </row>
    <row r="4452" spans="1:4" x14ac:dyDescent="0.25">
      <c r="A4452" s="135" t="s">
        <v>2638</v>
      </c>
      <c r="B4452" s="135" t="s">
        <v>781</v>
      </c>
      <c r="C4452" s="135" t="s">
        <v>781</v>
      </c>
      <c r="D4452" s="135">
        <v>0</v>
      </c>
    </row>
    <row r="4453" spans="1:4" x14ac:dyDescent="0.25">
      <c r="A4453" s="135" t="s">
        <v>943</v>
      </c>
      <c r="B4453" s="135" t="s">
        <v>566</v>
      </c>
      <c r="C4453" s="135" t="s">
        <v>781</v>
      </c>
      <c r="D4453" s="135">
        <v>0</v>
      </c>
    </row>
    <row r="4454" spans="1:4" x14ac:dyDescent="0.25">
      <c r="A4454" s="135" t="s">
        <v>2637</v>
      </c>
      <c r="B4454" s="135" t="s">
        <v>781</v>
      </c>
      <c r="C4454" s="135" t="s">
        <v>781</v>
      </c>
      <c r="D4454" s="135">
        <v>0</v>
      </c>
    </row>
    <row r="4455" spans="1:4" x14ac:dyDescent="0.25">
      <c r="A4455" s="135" t="s">
        <v>2636</v>
      </c>
      <c r="B4455" s="135" t="s">
        <v>781</v>
      </c>
      <c r="C4455" s="135" t="s">
        <v>781</v>
      </c>
      <c r="D4455" s="135">
        <v>0</v>
      </c>
    </row>
    <row r="4456" spans="1:4" x14ac:dyDescent="0.25">
      <c r="A4456" s="135" t="s">
        <v>2632</v>
      </c>
      <c r="B4456" s="135" t="s">
        <v>566</v>
      </c>
      <c r="C4456" s="135" t="s">
        <v>781</v>
      </c>
      <c r="D4456" s="135">
        <v>0</v>
      </c>
    </row>
    <row r="4457" spans="1:4" x14ac:dyDescent="0.25">
      <c r="A4457" s="135" t="s">
        <v>1110</v>
      </c>
      <c r="B4457" s="135" t="s">
        <v>566</v>
      </c>
      <c r="C4457" s="135" t="s">
        <v>781</v>
      </c>
      <c r="D4457" s="135">
        <v>0</v>
      </c>
    </row>
    <row r="4458" spans="1:4" x14ac:dyDescent="0.25">
      <c r="A4458" s="135" t="s">
        <v>2635</v>
      </c>
      <c r="B4458" s="135" t="s">
        <v>781</v>
      </c>
      <c r="C4458" s="135" t="s">
        <v>781</v>
      </c>
      <c r="D4458" s="135">
        <v>0</v>
      </c>
    </row>
    <row r="4459" spans="1:4" x14ac:dyDescent="0.25">
      <c r="A4459" s="135" t="s">
        <v>2634</v>
      </c>
      <c r="B4459" s="135" t="s">
        <v>566</v>
      </c>
      <c r="C4459" s="135" t="s">
        <v>781</v>
      </c>
      <c r="D4459" s="135">
        <v>0</v>
      </c>
    </row>
    <row r="4460" spans="1:4" x14ac:dyDescent="0.25">
      <c r="A4460" s="135" t="s">
        <v>2015</v>
      </c>
      <c r="B4460" s="135" t="s">
        <v>566</v>
      </c>
      <c r="C4460" s="135" t="s">
        <v>781</v>
      </c>
      <c r="D4460" s="135">
        <v>0</v>
      </c>
    </row>
    <row r="4461" spans="1:4" x14ac:dyDescent="0.25">
      <c r="A4461" s="135" t="s">
        <v>2633</v>
      </c>
      <c r="B4461" s="135" t="s">
        <v>781</v>
      </c>
      <c r="C4461" s="135" t="s">
        <v>781</v>
      </c>
      <c r="D4461" s="135">
        <v>0</v>
      </c>
    </row>
    <row r="4462" spans="1:4" x14ac:dyDescent="0.25">
      <c r="A4462" s="135" t="s">
        <v>2632</v>
      </c>
      <c r="B4462" s="135" t="s">
        <v>566</v>
      </c>
      <c r="C4462" s="135" t="s">
        <v>781</v>
      </c>
      <c r="D4462" s="135">
        <v>0</v>
      </c>
    </row>
    <row r="4463" spans="1:4" x14ac:dyDescent="0.25">
      <c r="A4463" s="135" t="s">
        <v>953</v>
      </c>
      <c r="B4463" s="135" t="s">
        <v>566</v>
      </c>
      <c r="C4463" s="135" t="s">
        <v>781</v>
      </c>
      <c r="D4463" s="135">
        <v>0</v>
      </c>
    </row>
    <row r="4464" spans="1:4" x14ac:dyDescent="0.25">
      <c r="A4464" s="135" t="s">
        <v>953</v>
      </c>
      <c r="B4464" s="135" t="s">
        <v>566</v>
      </c>
      <c r="C4464" s="135" t="s">
        <v>781</v>
      </c>
      <c r="D4464" s="135">
        <v>0</v>
      </c>
    </row>
    <row r="4465" spans="1:4" x14ac:dyDescent="0.25">
      <c r="A4465" s="135" t="s">
        <v>2631</v>
      </c>
      <c r="B4465" s="135" t="s">
        <v>781</v>
      </c>
      <c r="C4465" s="135" t="s">
        <v>781</v>
      </c>
      <c r="D4465" s="135">
        <v>0</v>
      </c>
    </row>
    <row r="4466" spans="1:4" x14ac:dyDescent="0.25">
      <c r="A4466" s="135" t="s">
        <v>2630</v>
      </c>
      <c r="B4466" s="135" t="s">
        <v>781</v>
      </c>
      <c r="C4466" s="135" t="s">
        <v>781</v>
      </c>
      <c r="D4466" s="135">
        <v>0</v>
      </c>
    </row>
    <row r="4467" spans="1:4" x14ac:dyDescent="0.25">
      <c r="A4467" s="135" t="s">
        <v>2629</v>
      </c>
      <c r="B4467" s="135" t="s">
        <v>781</v>
      </c>
      <c r="C4467" s="135" t="s">
        <v>781</v>
      </c>
      <c r="D4467" s="135">
        <v>0</v>
      </c>
    </row>
    <row r="4468" spans="1:4" x14ac:dyDescent="0.25">
      <c r="A4468" s="135" t="s">
        <v>2628</v>
      </c>
      <c r="B4468" s="135" t="s">
        <v>781</v>
      </c>
      <c r="C4468" s="135" t="s">
        <v>781</v>
      </c>
      <c r="D4468" s="135">
        <v>0</v>
      </c>
    </row>
    <row r="4469" spans="1:4" x14ac:dyDescent="0.25">
      <c r="A4469" s="135" t="s">
        <v>959</v>
      </c>
      <c r="B4469" s="135" t="s">
        <v>690</v>
      </c>
      <c r="C4469" s="135" t="s">
        <v>781</v>
      </c>
      <c r="D4469" s="135">
        <v>0</v>
      </c>
    </row>
    <row r="4470" spans="1:4" x14ac:dyDescent="0.25">
      <c r="A4470" s="135" t="s">
        <v>2627</v>
      </c>
      <c r="B4470" s="135" t="s">
        <v>781</v>
      </c>
      <c r="C4470" s="135" t="s">
        <v>781</v>
      </c>
      <c r="D4470" s="135">
        <v>0</v>
      </c>
    </row>
    <row r="4471" spans="1:4" x14ac:dyDescent="0.25">
      <c r="A4471" s="135" t="s">
        <v>1579</v>
      </c>
      <c r="B4471" s="135" t="s">
        <v>627</v>
      </c>
      <c r="C4471" s="135" t="s">
        <v>781</v>
      </c>
      <c r="D4471" s="135">
        <v>0</v>
      </c>
    </row>
    <row r="4472" spans="1:4" x14ac:dyDescent="0.25">
      <c r="A4472" s="135" t="s">
        <v>2626</v>
      </c>
      <c r="B4472" s="135" t="s">
        <v>627</v>
      </c>
      <c r="C4472" s="135" t="s">
        <v>781</v>
      </c>
      <c r="D4472" s="135">
        <v>0</v>
      </c>
    </row>
    <row r="4473" spans="1:4" x14ac:dyDescent="0.25">
      <c r="A4473" s="135" t="s">
        <v>2345</v>
      </c>
      <c r="B4473" s="135" t="s">
        <v>627</v>
      </c>
      <c r="C4473" s="135" t="s">
        <v>781</v>
      </c>
      <c r="D4473" s="135">
        <v>0</v>
      </c>
    </row>
    <row r="4474" spans="1:4" x14ac:dyDescent="0.25">
      <c r="A4474" s="135" t="s">
        <v>2414</v>
      </c>
      <c r="B4474" s="135" t="s">
        <v>627</v>
      </c>
      <c r="C4474" s="135" t="s">
        <v>781</v>
      </c>
      <c r="D4474" s="135">
        <v>0</v>
      </c>
    </row>
    <row r="4475" spans="1:4" x14ac:dyDescent="0.25">
      <c r="A4475" s="135" t="s">
        <v>2625</v>
      </c>
      <c r="B4475" s="135" t="s">
        <v>627</v>
      </c>
      <c r="C4475" s="135" t="s">
        <v>63</v>
      </c>
      <c r="D4475" s="135">
        <v>0</v>
      </c>
    </row>
    <row r="4476" spans="1:4" x14ac:dyDescent="0.25">
      <c r="A4476" s="135" t="s">
        <v>2624</v>
      </c>
      <c r="B4476" s="135" t="s">
        <v>781</v>
      </c>
      <c r="C4476" s="135" t="s">
        <v>781</v>
      </c>
      <c r="D4476" s="135">
        <v>0</v>
      </c>
    </row>
    <row r="4477" spans="1:4" x14ac:dyDescent="0.25">
      <c r="A4477" s="135" t="s">
        <v>1231</v>
      </c>
      <c r="B4477" s="135" t="s">
        <v>627</v>
      </c>
      <c r="C4477" s="135" t="s">
        <v>781</v>
      </c>
      <c r="D4477" s="135">
        <v>0</v>
      </c>
    </row>
    <row r="4478" spans="1:4" x14ac:dyDescent="0.25">
      <c r="A4478" s="135" t="s">
        <v>2623</v>
      </c>
      <c r="B4478" s="135" t="s">
        <v>781</v>
      </c>
      <c r="C4478" s="135" t="s">
        <v>781</v>
      </c>
      <c r="D4478" s="135">
        <v>0</v>
      </c>
    </row>
    <row r="4479" spans="1:4" x14ac:dyDescent="0.25">
      <c r="A4479" s="135" t="s">
        <v>2622</v>
      </c>
      <c r="B4479" s="135" t="s">
        <v>781</v>
      </c>
      <c r="C4479" s="135" t="s">
        <v>781</v>
      </c>
      <c r="D4479" s="135">
        <v>0</v>
      </c>
    </row>
    <row r="4480" spans="1:4" x14ac:dyDescent="0.25">
      <c r="A4480" s="135" t="s">
        <v>2621</v>
      </c>
      <c r="B4480" s="135" t="s">
        <v>781</v>
      </c>
      <c r="C4480" s="135" t="s">
        <v>781</v>
      </c>
      <c r="D4480" s="135">
        <v>0</v>
      </c>
    </row>
    <row r="4481" spans="1:4" x14ac:dyDescent="0.25">
      <c r="A4481" s="135" t="s">
        <v>2620</v>
      </c>
      <c r="B4481" s="135" t="s">
        <v>781</v>
      </c>
      <c r="C4481" s="135" t="s">
        <v>781</v>
      </c>
      <c r="D4481" s="135">
        <v>0</v>
      </c>
    </row>
    <row r="4482" spans="1:4" x14ac:dyDescent="0.25">
      <c r="A4482" s="135" t="s">
        <v>649</v>
      </c>
      <c r="B4482" s="135" t="s">
        <v>627</v>
      </c>
      <c r="C4482" s="135" t="s">
        <v>781</v>
      </c>
      <c r="D4482" s="135">
        <v>0</v>
      </c>
    </row>
    <row r="4483" spans="1:4" x14ac:dyDescent="0.25">
      <c r="A4483" s="135" t="s">
        <v>2619</v>
      </c>
      <c r="B4483" s="135" t="s">
        <v>627</v>
      </c>
      <c r="C4483" s="135" t="s">
        <v>781</v>
      </c>
      <c r="D4483" s="135">
        <v>0</v>
      </c>
    </row>
    <row r="4484" spans="1:4" x14ac:dyDescent="0.25">
      <c r="A4484" s="135" t="s">
        <v>2618</v>
      </c>
      <c r="B4484" s="135" t="s">
        <v>627</v>
      </c>
      <c r="C4484" s="135" t="s">
        <v>781</v>
      </c>
      <c r="D4484" s="135">
        <v>0</v>
      </c>
    </row>
    <row r="4485" spans="1:4" x14ac:dyDescent="0.25">
      <c r="A4485" s="135" t="s">
        <v>2617</v>
      </c>
      <c r="B4485" s="135" t="s">
        <v>781</v>
      </c>
      <c r="C4485" s="135" t="s">
        <v>781</v>
      </c>
      <c r="D4485" s="135">
        <v>0</v>
      </c>
    </row>
    <row r="4486" spans="1:4" x14ac:dyDescent="0.25">
      <c r="A4486" s="135" t="s">
        <v>2616</v>
      </c>
      <c r="B4486" s="135" t="s">
        <v>781</v>
      </c>
      <c r="C4486" s="135" t="s">
        <v>781</v>
      </c>
      <c r="D4486" s="135">
        <v>0</v>
      </c>
    </row>
    <row r="4487" spans="1:4" x14ac:dyDescent="0.25">
      <c r="A4487" s="135" t="s">
        <v>2615</v>
      </c>
      <c r="B4487" s="135" t="s">
        <v>781</v>
      </c>
      <c r="C4487" s="135" t="s">
        <v>781</v>
      </c>
      <c r="D4487" s="135">
        <v>0</v>
      </c>
    </row>
    <row r="4488" spans="1:4" x14ac:dyDescent="0.25">
      <c r="A4488" s="135" t="s">
        <v>1199</v>
      </c>
      <c r="B4488" s="135" t="s">
        <v>781</v>
      </c>
      <c r="C4488" s="135" t="s">
        <v>781</v>
      </c>
      <c r="D4488" s="135">
        <v>0</v>
      </c>
    </row>
    <row r="4489" spans="1:4" x14ac:dyDescent="0.25">
      <c r="A4489" s="135" t="s">
        <v>2614</v>
      </c>
      <c r="B4489" s="135" t="s">
        <v>781</v>
      </c>
      <c r="C4489" s="135" t="s">
        <v>781</v>
      </c>
      <c r="D4489" s="135">
        <v>0</v>
      </c>
    </row>
    <row r="4490" spans="1:4" x14ac:dyDescent="0.25">
      <c r="A4490" s="135" t="s">
        <v>2613</v>
      </c>
      <c r="B4490" s="135" t="s">
        <v>781</v>
      </c>
      <c r="C4490" s="135" t="s">
        <v>781</v>
      </c>
      <c r="D4490" s="135">
        <v>0</v>
      </c>
    </row>
    <row r="4491" spans="1:4" x14ac:dyDescent="0.25">
      <c r="A4491" s="135" t="s">
        <v>2612</v>
      </c>
      <c r="B4491" s="135" t="s">
        <v>627</v>
      </c>
      <c r="C4491" s="135" t="s">
        <v>781</v>
      </c>
      <c r="D4491" s="135">
        <v>0</v>
      </c>
    </row>
    <row r="4492" spans="1:4" x14ac:dyDescent="0.25">
      <c r="A4492" s="135" t="s">
        <v>797</v>
      </c>
      <c r="B4492" s="135" t="s">
        <v>627</v>
      </c>
      <c r="C4492" s="135" t="s">
        <v>781</v>
      </c>
      <c r="D4492" s="135">
        <v>0</v>
      </c>
    </row>
    <row r="4493" spans="1:4" x14ac:dyDescent="0.25">
      <c r="A4493" s="135" t="s">
        <v>684</v>
      </c>
      <c r="B4493" s="135" t="s">
        <v>627</v>
      </c>
      <c r="C4493" s="135" t="s">
        <v>781</v>
      </c>
      <c r="D4493" s="135">
        <v>0</v>
      </c>
    </row>
    <row r="4494" spans="1:4" x14ac:dyDescent="0.25">
      <c r="A4494" s="135" t="s">
        <v>2611</v>
      </c>
      <c r="B4494" s="135" t="s">
        <v>627</v>
      </c>
      <c r="C4494" s="135" t="s">
        <v>781</v>
      </c>
      <c r="D4494" s="135">
        <v>0</v>
      </c>
    </row>
    <row r="4495" spans="1:4" x14ac:dyDescent="0.25">
      <c r="A4495" s="135" t="s">
        <v>2610</v>
      </c>
      <c r="B4495" s="135" t="s">
        <v>781</v>
      </c>
      <c r="C4495" s="135" t="s">
        <v>781</v>
      </c>
      <c r="D4495" s="135">
        <v>0</v>
      </c>
    </row>
    <row r="4496" spans="1:4" x14ac:dyDescent="0.25">
      <c r="A4496" s="135" t="s">
        <v>2609</v>
      </c>
      <c r="B4496" s="135" t="s">
        <v>781</v>
      </c>
      <c r="C4496" s="135" t="s">
        <v>781</v>
      </c>
      <c r="D4496" s="135">
        <v>0</v>
      </c>
    </row>
    <row r="4497" spans="1:4" x14ac:dyDescent="0.25">
      <c r="A4497" s="135" t="s">
        <v>1218</v>
      </c>
      <c r="B4497" s="135" t="s">
        <v>627</v>
      </c>
      <c r="C4497" s="135" t="s">
        <v>781</v>
      </c>
      <c r="D4497" s="135">
        <v>0</v>
      </c>
    </row>
    <row r="4498" spans="1:4" x14ac:dyDescent="0.25">
      <c r="A4498" s="135" t="s">
        <v>847</v>
      </c>
      <c r="B4498" s="135" t="s">
        <v>627</v>
      </c>
      <c r="C4498" s="135" t="s">
        <v>781</v>
      </c>
      <c r="D4498" s="135">
        <v>0</v>
      </c>
    </row>
    <row r="4499" spans="1:4" x14ac:dyDescent="0.25">
      <c r="A4499" s="135" t="s">
        <v>1148</v>
      </c>
      <c r="B4499" s="135" t="s">
        <v>627</v>
      </c>
      <c r="C4499" s="135" t="s">
        <v>781</v>
      </c>
      <c r="D4499" s="135">
        <v>0</v>
      </c>
    </row>
    <row r="4500" spans="1:4" x14ac:dyDescent="0.25">
      <c r="A4500" s="135" t="s">
        <v>2608</v>
      </c>
      <c r="B4500" s="135" t="s">
        <v>781</v>
      </c>
      <c r="C4500" s="135" t="s">
        <v>781</v>
      </c>
      <c r="D4500" s="135">
        <v>0</v>
      </c>
    </row>
    <row r="4501" spans="1:4" x14ac:dyDescent="0.25">
      <c r="A4501" s="135" t="s">
        <v>2607</v>
      </c>
      <c r="B4501" s="135" t="s">
        <v>781</v>
      </c>
      <c r="C4501" s="135" t="s">
        <v>781</v>
      </c>
      <c r="D4501" s="135">
        <v>0</v>
      </c>
    </row>
    <row r="4502" spans="1:4" x14ac:dyDescent="0.25">
      <c r="A4502" s="135" t="s">
        <v>2606</v>
      </c>
      <c r="B4502" s="135" t="s">
        <v>781</v>
      </c>
      <c r="C4502" s="135" t="s">
        <v>781</v>
      </c>
      <c r="D4502" s="135">
        <v>0</v>
      </c>
    </row>
    <row r="4503" spans="1:4" x14ac:dyDescent="0.25">
      <c r="A4503" s="135" t="s">
        <v>2605</v>
      </c>
      <c r="B4503" s="135" t="s">
        <v>781</v>
      </c>
      <c r="C4503" s="135" t="s">
        <v>781</v>
      </c>
      <c r="D4503" s="135">
        <v>0</v>
      </c>
    </row>
    <row r="4504" spans="1:4" x14ac:dyDescent="0.25">
      <c r="A4504" s="135" t="s">
        <v>2604</v>
      </c>
      <c r="B4504" s="135" t="s">
        <v>627</v>
      </c>
      <c r="C4504" s="135" t="s">
        <v>781</v>
      </c>
      <c r="D4504" s="135">
        <v>0</v>
      </c>
    </row>
    <row r="4505" spans="1:4" x14ac:dyDescent="0.25">
      <c r="A4505" s="135" t="s">
        <v>2603</v>
      </c>
      <c r="B4505" s="135" t="s">
        <v>781</v>
      </c>
      <c r="C4505" s="135" t="s">
        <v>781</v>
      </c>
      <c r="D4505" s="135">
        <v>0</v>
      </c>
    </row>
    <row r="4506" spans="1:4" x14ac:dyDescent="0.25">
      <c r="A4506" s="135" t="s">
        <v>2602</v>
      </c>
      <c r="B4506" s="135" t="s">
        <v>781</v>
      </c>
      <c r="C4506" s="135" t="s">
        <v>781</v>
      </c>
      <c r="D4506" s="135">
        <v>0</v>
      </c>
    </row>
    <row r="4507" spans="1:4" x14ac:dyDescent="0.25">
      <c r="A4507" s="135" t="s">
        <v>884</v>
      </c>
      <c r="B4507" s="135" t="s">
        <v>627</v>
      </c>
      <c r="C4507" s="135" t="s">
        <v>781</v>
      </c>
      <c r="D4507" s="135">
        <v>0</v>
      </c>
    </row>
    <row r="4508" spans="1:4" x14ac:dyDescent="0.25">
      <c r="A4508" s="135" t="s">
        <v>2601</v>
      </c>
      <c r="B4508" s="135" t="s">
        <v>781</v>
      </c>
      <c r="C4508" s="135" t="s">
        <v>781</v>
      </c>
      <c r="D4508" s="135">
        <v>0</v>
      </c>
    </row>
    <row r="4509" spans="1:4" x14ac:dyDescent="0.25">
      <c r="A4509" s="135" t="s">
        <v>2600</v>
      </c>
      <c r="B4509" s="135" t="s">
        <v>781</v>
      </c>
      <c r="C4509" s="135" t="s">
        <v>781</v>
      </c>
      <c r="D4509" s="135">
        <v>0</v>
      </c>
    </row>
    <row r="4510" spans="1:4" x14ac:dyDescent="0.25">
      <c r="A4510" s="135" t="s">
        <v>2599</v>
      </c>
      <c r="B4510" s="135" t="s">
        <v>627</v>
      </c>
      <c r="C4510" s="135" t="s">
        <v>781</v>
      </c>
      <c r="D4510" s="135">
        <v>0</v>
      </c>
    </row>
    <row r="4511" spans="1:4" x14ac:dyDescent="0.25">
      <c r="A4511" s="135" t="s">
        <v>1372</v>
      </c>
      <c r="B4511" s="135" t="s">
        <v>627</v>
      </c>
      <c r="C4511" s="135" t="s">
        <v>781</v>
      </c>
      <c r="D4511" s="135">
        <v>0</v>
      </c>
    </row>
    <row r="4512" spans="1:4" x14ac:dyDescent="0.25">
      <c r="A4512" s="135" t="s">
        <v>2598</v>
      </c>
      <c r="B4512" s="135" t="s">
        <v>781</v>
      </c>
      <c r="C4512" s="135" t="s">
        <v>781</v>
      </c>
      <c r="D4512" s="135">
        <v>0</v>
      </c>
    </row>
    <row r="4513" spans="1:4" x14ac:dyDescent="0.25">
      <c r="A4513" s="135" t="s">
        <v>2597</v>
      </c>
      <c r="B4513" s="135" t="s">
        <v>781</v>
      </c>
      <c r="C4513" s="135" t="s">
        <v>781</v>
      </c>
      <c r="D4513" s="135">
        <v>0</v>
      </c>
    </row>
    <row r="4514" spans="1:4" x14ac:dyDescent="0.25">
      <c r="A4514" s="135" t="s">
        <v>2596</v>
      </c>
      <c r="B4514" s="135" t="s">
        <v>781</v>
      </c>
      <c r="C4514" s="135" t="s">
        <v>781</v>
      </c>
      <c r="D4514" s="135">
        <v>0</v>
      </c>
    </row>
    <row r="4515" spans="1:4" x14ac:dyDescent="0.25">
      <c r="A4515" s="135" t="s">
        <v>2595</v>
      </c>
      <c r="B4515" s="135" t="s">
        <v>781</v>
      </c>
      <c r="C4515" s="135" t="s">
        <v>781</v>
      </c>
      <c r="D4515" s="135">
        <v>0</v>
      </c>
    </row>
    <row r="4516" spans="1:4" x14ac:dyDescent="0.25">
      <c r="A4516" s="135" t="s">
        <v>973</v>
      </c>
      <c r="B4516" s="135" t="s">
        <v>627</v>
      </c>
      <c r="C4516" s="135" t="s">
        <v>781</v>
      </c>
      <c r="D4516" s="135">
        <v>0</v>
      </c>
    </row>
    <row r="4517" spans="1:4" x14ac:dyDescent="0.25">
      <c r="A4517" s="135" t="s">
        <v>2153</v>
      </c>
      <c r="B4517" s="135" t="s">
        <v>627</v>
      </c>
      <c r="C4517" s="135" t="s">
        <v>781</v>
      </c>
      <c r="D4517" s="135">
        <v>0</v>
      </c>
    </row>
    <row r="4518" spans="1:4" x14ac:dyDescent="0.25">
      <c r="A4518" s="135" t="s">
        <v>2594</v>
      </c>
      <c r="B4518" s="135" t="s">
        <v>781</v>
      </c>
      <c r="C4518" s="135" t="s">
        <v>781</v>
      </c>
      <c r="D4518" s="135">
        <v>0</v>
      </c>
    </row>
    <row r="4519" spans="1:4" x14ac:dyDescent="0.25">
      <c r="A4519" s="135" t="s">
        <v>2593</v>
      </c>
      <c r="B4519" s="135" t="s">
        <v>781</v>
      </c>
      <c r="C4519" s="135" t="s">
        <v>781</v>
      </c>
      <c r="D4519" s="135">
        <v>0</v>
      </c>
    </row>
    <row r="4520" spans="1:4" x14ac:dyDescent="0.25">
      <c r="A4520" s="135" t="s">
        <v>1838</v>
      </c>
      <c r="B4520" s="135" t="s">
        <v>627</v>
      </c>
      <c r="C4520" s="135" t="s">
        <v>781</v>
      </c>
      <c r="D4520" s="135">
        <v>0</v>
      </c>
    </row>
    <row r="4521" spans="1:4" x14ac:dyDescent="0.25">
      <c r="A4521" s="135" t="s">
        <v>852</v>
      </c>
      <c r="B4521" s="135" t="s">
        <v>627</v>
      </c>
      <c r="C4521" s="135" t="s">
        <v>781</v>
      </c>
      <c r="D4521" s="135">
        <v>0</v>
      </c>
    </row>
    <row r="4522" spans="1:4" x14ac:dyDescent="0.25">
      <c r="A4522" s="135" t="s">
        <v>2592</v>
      </c>
      <c r="B4522" s="135" t="s">
        <v>627</v>
      </c>
      <c r="C4522" s="135" t="s">
        <v>781</v>
      </c>
      <c r="D4522" s="135">
        <v>0</v>
      </c>
    </row>
    <row r="4523" spans="1:4" x14ac:dyDescent="0.25">
      <c r="A4523" s="135" t="s">
        <v>2591</v>
      </c>
      <c r="B4523" s="135" t="s">
        <v>781</v>
      </c>
      <c r="C4523" s="135" t="s">
        <v>781</v>
      </c>
      <c r="D4523" s="135">
        <v>0</v>
      </c>
    </row>
    <row r="4524" spans="1:4" x14ac:dyDescent="0.25">
      <c r="A4524" s="135" t="s">
        <v>987</v>
      </c>
      <c r="B4524" s="135" t="s">
        <v>627</v>
      </c>
      <c r="C4524" s="135" t="s">
        <v>781</v>
      </c>
      <c r="D4524" s="135">
        <v>0</v>
      </c>
    </row>
    <row r="4525" spans="1:4" x14ac:dyDescent="0.25">
      <c r="A4525" s="135" t="s">
        <v>2590</v>
      </c>
      <c r="B4525" s="135" t="s">
        <v>781</v>
      </c>
      <c r="C4525" s="135" t="s">
        <v>781</v>
      </c>
      <c r="D4525" s="135">
        <v>0</v>
      </c>
    </row>
    <row r="4526" spans="1:4" x14ac:dyDescent="0.25">
      <c r="A4526" s="135" t="s">
        <v>1335</v>
      </c>
      <c r="B4526" s="135" t="s">
        <v>627</v>
      </c>
      <c r="C4526" s="135" t="s">
        <v>781</v>
      </c>
      <c r="D4526" s="135">
        <v>0</v>
      </c>
    </row>
    <row r="4527" spans="1:4" x14ac:dyDescent="0.25">
      <c r="A4527" s="135" t="s">
        <v>2589</v>
      </c>
      <c r="B4527" s="135" t="s">
        <v>627</v>
      </c>
      <c r="C4527" s="135" t="s">
        <v>781</v>
      </c>
      <c r="D4527" s="135">
        <v>0</v>
      </c>
    </row>
    <row r="4528" spans="1:4" x14ac:dyDescent="0.25">
      <c r="A4528" s="135" t="s">
        <v>2588</v>
      </c>
      <c r="B4528" s="135" t="s">
        <v>781</v>
      </c>
      <c r="C4528" s="135" t="s">
        <v>781</v>
      </c>
      <c r="D4528" s="135">
        <v>0</v>
      </c>
    </row>
    <row r="4529" spans="1:4" x14ac:dyDescent="0.25">
      <c r="A4529" s="135" t="s">
        <v>2587</v>
      </c>
      <c r="B4529" s="135" t="s">
        <v>781</v>
      </c>
      <c r="C4529" s="135" t="s">
        <v>781</v>
      </c>
      <c r="D4529" s="135">
        <v>0</v>
      </c>
    </row>
    <row r="4530" spans="1:4" x14ac:dyDescent="0.25">
      <c r="A4530" s="135" t="s">
        <v>799</v>
      </c>
      <c r="B4530" s="135" t="s">
        <v>627</v>
      </c>
      <c r="C4530" s="135" t="s">
        <v>781</v>
      </c>
      <c r="D4530" s="135">
        <v>0</v>
      </c>
    </row>
    <row r="4531" spans="1:4" x14ac:dyDescent="0.25">
      <c r="A4531" s="135" t="s">
        <v>2586</v>
      </c>
      <c r="B4531" s="135" t="s">
        <v>781</v>
      </c>
      <c r="C4531" s="135" t="s">
        <v>781</v>
      </c>
      <c r="D4531" s="135">
        <v>0</v>
      </c>
    </row>
    <row r="4532" spans="1:4" x14ac:dyDescent="0.25">
      <c r="A4532" s="135" t="s">
        <v>2585</v>
      </c>
      <c r="B4532" s="135" t="s">
        <v>781</v>
      </c>
      <c r="C4532" s="135" t="s">
        <v>781</v>
      </c>
      <c r="D4532" s="135">
        <v>0</v>
      </c>
    </row>
    <row r="4533" spans="1:4" x14ac:dyDescent="0.25">
      <c r="A4533" s="135" t="s">
        <v>2584</v>
      </c>
      <c r="B4533" s="135" t="s">
        <v>781</v>
      </c>
      <c r="C4533" s="135" t="s">
        <v>781</v>
      </c>
      <c r="D4533" s="135">
        <v>0</v>
      </c>
    </row>
    <row r="4534" spans="1:4" x14ac:dyDescent="0.25">
      <c r="A4534" s="135" t="s">
        <v>2583</v>
      </c>
      <c r="B4534" s="135" t="s">
        <v>627</v>
      </c>
      <c r="C4534" s="135" t="s">
        <v>781</v>
      </c>
      <c r="D4534" s="135">
        <v>0</v>
      </c>
    </row>
    <row r="4535" spans="1:4" x14ac:dyDescent="0.25">
      <c r="A4535" s="135" t="s">
        <v>2582</v>
      </c>
      <c r="B4535" s="135" t="s">
        <v>781</v>
      </c>
      <c r="C4535" s="135" t="s">
        <v>781</v>
      </c>
      <c r="D4535" s="135">
        <v>0</v>
      </c>
    </row>
    <row r="4536" spans="1:4" x14ac:dyDescent="0.25">
      <c r="A4536" s="135" t="s">
        <v>2581</v>
      </c>
      <c r="B4536" s="135" t="s">
        <v>781</v>
      </c>
      <c r="C4536" s="135" t="s">
        <v>781</v>
      </c>
      <c r="D4536" s="135">
        <v>0</v>
      </c>
    </row>
    <row r="4537" spans="1:4" x14ac:dyDescent="0.25">
      <c r="A4537" s="135" t="s">
        <v>2580</v>
      </c>
      <c r="B4537" s="135" t="s">
        <v>781</v>
      </c>
      <c r="C4537" s="135" t="s">
        <v>781</v>
      </c>
      <c r="D4537" s="135">
        <v>0</v>
      </c>
    </row>
    <row r="4538" spans="1:4" x14ac:dyDescent="0.25">
      <c r="A4538" s="135" t="s">
        <v>2579</v>
      </c>
      <c r="B4538" s="135" t="s">
        <v>627</v>
      </c>
      <c r="C4538" s="135" t="s">
        <v>781</v>
      </c>
      <c r="D4538" s="135">
        <v>0</v>
      </c>
    </row>
    <row r="4539" spans="1:4" x14ac:dyDescent="0.25">
      <c r="A4539" s="135" t="s">
        <v>2578</v>
      </c>
      <c r="B4539" s="135" t="s">
        <v>781</v>
      </c>
      <c r="C4539" s="135" t="s">
        <v>781</v>
      </c>
      <c r="D4539" s="135">
        <v>0</v>
      </c>
    </row>
    <row r="4540" spans="1:4" x14ac:dyDescent="0.25">
      <c r="A4540" s="135" t="s">
        <v>2577</v>
      </c>
      <c r="B4540" s="135" t="s">
        <v>781</v>
      </c>
      <c r="C4540" s="135" t="s">
        <v>781</v>
      </c>
      <c r="D4540" s="135">
        <v>0</v>
      </c>
    </row>
    <row r="4541" spans="1:4" x14ac:dyDescent="0.25">
      <c r="A4541" s="135" t="s">
        <v>1329</v>
      </c>
      <c r="B4541" s="135" t="s">
        <v>627</v>
      </c>
      <c r="C4541" s="135" t="s">
        <v>781</v>
      </c>
      <c r="D4541" s="135">
        <v>0</v>
      </c>
    </row>
    <row r="4542" spans="1:4" x14ac:dyDescent="0.25">
      <c r="A4542" s="135" t="s">
        <v>2576</v>
      </c>
      <c r="B4542" s="135" t="s">
        <v>781</v>
      </c>
      <c r="C4542" s="135" t="s">
        <v>781</v>
      </c>
      <c r="D4542" s="135">
        <v>0</v>
      </c>
    </row>
    <row r="4543" spans="1:4" x14ac:dyDescent="0.25">
      <c r="A4543" s="135" t="s">
        <v>2575</v>
      </c>
      <c r="B4543" s="135" t="s">
        <v>627</v>
      </c>
      <c r="C4543" s="135" t="s">
        <v>781</v>
      </c>
      <c r="D4543" s="135">
        <v>0</v>
      </c>
    </row>
    <row r="4544" spans="1:4" x14ac:dyDescent="0.25">
      <c r="A4544" s="135" t="s">
        <v>2574</v>
      </c>
      <c r="B4544" s="135" t="s">
        <v>781</v>
      </c>
      <c r="C4544" s="135" t="s">
        <v>781</v>
      </c>
      <c r="D4544" s="135">
        <v>0</v>
      </c>
    </row>
    <row r="4545" spans="1:4" x14ac:dyDescent="0.25">
      <c r="A4545" s="135" t="s">
        <v>2573</v>
      </c>
      <c r="B4545" s="135" t="s">
        <v>781</v>
      </c>
      <c r="C4545" s="135" t="s">
        <v>781</v>
      </c>
      <c r="D4545" s="135">
        <v>0</v>
      </c>
    </row>
    <row r="4546" spans="1:4" x14ac:dyDescent="0.25">
      <c r="A4546" s="135" t="s">
        <v>2103</v>
      </c>
      <c r="B4546" s="135" t="s">
        <v>627</v>
      </c>
      <c r="C4546" s="135" t="s">
        <v>781</v>
      </c>
      <c r="D4546" s="135">
        <v>0</v>
      </c>
    </row>
    <row r="4547" spans="1:4" x14ac:dyDescent="0.25">
      <c r="A4547" s="135" t="s">
        <v>2572</v>
      </c>
      <c r="B4547" s="135" t="s">
        <v>781</v>
      </c>
      <c r="C4547" s="135" t="s">
        <v>781</v>
      </c>
      <c r="D4547" s="135">
        <v>0</v>
      </c>
    </row>
    <row r="4548" spans="1:4" x14ac:dyDescent="0.25">
      <c r="A4548" s="135" t="s">
        <v>2571</v>
      </c>
      <c r="B4548" s="135" t="s">
        <v>781</v>
      </c>
      <c r="C4548" s="135" t="s">
        <v>781</v>
      </c>
      <c r="D4548" s="135">
        <v>0</v>
      </c>
    </row>
    <row r="4549" spans="1:4" x14ac:dyDescent="0.25">
      <c r="A4549" s="135" t="s">
        <v>2570</v>
      </c>
      <c r="B4549" s="135" t="s">
        <v>781</v>
      </c>
      <c r="C4549" s="135" t="s">
        <v>781</v>
      </c>
      <c r="D4549" s="135">
        <v>0</v>
      </c>
    </row>
    <row r="4550" spans="1:4" x14ac:dyDescent="0.25">
      <c r="A4550" s="135" t="s">
        <v>2569</v>
      </c>
      <c r="B4550" s="135" t="s">
        <v>781</v>
      </c>
      <c r="C4550" s="135" t="s">
        <v>781</v>
      </c>
      <c r="D4550" s="135">
        <v>0</v>
      </c>
    </row>
    <row r="4551" spans="1:4" x14ac:dyDescent="0.25">
      <c r="A4551" s="135" t="s">
        <v>2568</v>
      </c>
      <c r="B4551" s="135" t="s">
        <v>781</v>
      </c>
      <c r="C4551" s="135" t="s">
        <v>781</v>
      </c>
      <c r="D4551" s="135">
        <v>0</v>
      </c>
    </row>
    <row r="4552" spans="1:4" x14ac:dyDescent="0.25">
      <c r="A4552" s="135" t="s">
        <v>2567</v>
      </c>
      <c r="B4552" s="135" t="s">
        <v>781</v>
      </c>
      <c r="C4552" s="135" t="s">
        <v>781</v>
      </c>
      <c r="D4552" s="135">
        <v>0</v>
      </c>
    </row>
    <row r="4553" spans="1:4" x14ac:dyDescent="0.25">
      <c r="A4553" s="135" t="s">
        <v>2566</v>
      </c>
      <c r="B4553" s="135" t="s">
        <v>781</v>
      </c>
      <c r="C4553" s="135" t="s">
        <v>781</v>
      </c>
      <c r="D4553" s="135">
        <v>0</v>
      </c>
    </row>
    <row r="4554" spans="1:4" x14ac:dyDescent="0.25">
      <c r="A4554" s="135" t="s">
        <v>2565</v>
      </c>
      <c r="B4554" s="135" t="s">
        <v>781</v>
      </c>
      <c r="C4554" s="135" t="s">
        <v>781</v>
      </c>
      <c r="D4554" s="135">
        <v>0</v>
      </c>
    </row>
    <row r="4555" spans="1:4" x14ac:dyDescent="0.25">
      <c r="A4555" s="135" t="s">
        <v>2564</v>
      </c>
      <c r="B4555" s="135" t="s">
        <v>781</v>
      </c>
      <c r="C4555" s="135" t="s">
        <v>781</v>
      </c>
      <c r="D4555" s="135">
        <v>0</v>
      </c>
    </row>
    <row r="4556" spans="1:4" x14ac:dyDescent="0.25">
      <c r="A4556" s="135" t="s">
        <v>2563</v>
      </c>
      <c r="B4556" s="135" t="s">
        <v>781</v>
      </c>
      <c r="C4556" s="135" t="s">
        <v>781</v>
      </c>
      <c r="D4556" s="135">
        <v>0</v>
      </c>
    </row>
    <row r="4557" spans="1:4" x14ac:dyDescent="0.25">
      <c r="A4557" s="135" t="s">
        <v>2562</v>
      </c>
      <c r="B4557" s="135" t="s">
        <v>781</v>
      </c>
      <c r="C4557" s="135" t="s">
        <v>781</v>
      </c>
      <c r="D4557" s="135">
        <v>0</v>
      </c>
    </row>
    <row r="4558" spans="1:4" x14ac:dyDescent="0.25">
      <c r="A4558" s="135" t="s">
        <v>2561</v>
      </c>
      <c r="B4558" s="135" t="s">
        <v>781</v>
      </c>
      <c r="C4558" s="135" t="s">
        <v>781</v>
      </c>
      <c r="D4558" s="135">
        <v>0</v>
      </c>
    </row>
    <row r="4559" spans="1:4" x14ac:dyDescent="0.25">
      <c r="A4559" s="135" t="s">
        <v>2560</v>
      </c>
      <c r="B4559" s="135" t="s">
        <v>781</v>
      </c>
      <c r="C4559" s="135" t="s">
        <v>781</v>
      </c>
      <c r="D4559" s="135">
        <v>0</v>
      </c>
    </row>
    <row r="4560" spans="1:4" x14ac:dyDescent="0.25">
      <c r="A4560" s="135" t="s">
        <v>2559</v>
      </c>
      <c r="B4560" s="135" t="s">
        <v>781</v>
      </c>
      <c r="C4560" s="135" t="s">
        <v>781</v>
      </c>
      <c r="D4560" s="135">
        <v>0</v>
      </c>
    </row>
    <row r="4561" spans="1:4" x14ac:dyDescent="0.25">
      <c r="A4561" s="135" t="s">
        <v>2558</v>
      </c>
      <c r="B4561" s="135" t="s">
        <v>781</v>
      </c>
      <c r="C4561" s="135" t="s">
        <v>781</v>
      </c>
      <c r="D4561" s="135">
        <v>0</v>
      </c>
    </row>
    <row r="4562" spans="1:4" x14ac:dyDescent="0.25">
      <c r="A4562" s="135" t="s">
        <v>2557</v>
      </c>
      <c r="B4562" s="135" t="s">
        <v>781</v>
      </c>
      <c r="C4562" s="135" t="s">
        <v>781</v>
      </c>
      <c r="D4562" s="135">
        <v>0</v>
      </c>
    </row>
    <row r="4563" spans="1:4" x14ac:dyDescent="0.25">
      <c r="A4563" s="135" t="s">
        <v>2556</v>
      </c>
      <c r="B4563" s="135" t="s">
        <v>781</v>
      </c>
      <c r="C4563" s="135" t="s">
        <v>781</v>
      </c>
      <c r="D4563" s="135">
        <v>0</v>
      </c>
    </row>
    <row r="4564" spans="1:4" x14ac:dyDescent="0.25">
      <c r="A4564" s="135" t="s">
        <v>2555</v>
      </c>
      <c r="B4564" s="135" t="s">
        <v>781</v>
      </c>
      <c r="C4564" s="135" t="s">
        <v>781</v>
      </c>
      <c r="D4564" s="135">
        <v>0</v>
      </c>
    </row>
    <row r="4565" spans="1:4" x14ac:dyDescent="0.25">
      <c r="A4565" s="135" t="s">
        <v>1209</v>
      </c>
      <c r="B4565" s="135" t="s">
        <v>627</v>
      </c>
      <c r="C4565" s="135" t="s">
        <v>781</v>
      </c>
      <c r="D4565" s="135">
        <v>0</v>
      </c>
    </row>
    <row r="4566" spans="1:4" x14ac:dyDescent="0.25">
      <c r="A4566" s="135" t="s">
        <v>1209</v>
      </c>
      <c r="B4566" s="135" t="s">
        <v>627</v>
      </c>
      <c r="C4566" s="135" t="s">
        <v>781</v>
      </c>
      <c r="D4566" s="135">
        <v>0</v>
      </c>
    </row>
    <row r="4567" spans="1:4" x14ac:dyDescent="0.25">
      <c r="A4567" s="135" t="s">
        <v>1620</v>
      </c>
      <c r="B4567" s="135" t="s">
        <v>627</v>
      </c>
      <c r="C4567" s="135" t="s">
        <v>781</v>
      </c>
      <c r="D4567" s="135">
        <v>0</v>
      </c>
    </row>
    <row r="4568" spans="1:4" x14ac:dyDescent="0.25">
      <c r="A4568" s="135" t="s">
        <v>953</v>
      </c>
      <c r="B4568" s="135" t="s">
        <v>627</v>
      </c>
      <c r="C4568" s="135" t="s">
        <v>781</v>
      </c>
      <c r="D4568" s="135">
        <v>0</v>
      </c>
    </row>
    <row r="4569" spans="1:4" x14ac:dyDescent="0.25">
      <c r="A4569" s="135" t="s">
        <v>953</v>
      </c>
      <c r="B4569" s="135" t="s">
        <v>627</v>
      </c>
      <c r="C4569" s="135" t="s">
        <v>781</v>
      </c>
      <c r="D4569" s="135">
        <v>0</v>
      </c>
    </row>
    <row r="4570" spans="1:4" x14ac:dyDescent="0.25">
      <c r="A4570" s="135" t="s">
        <v>2554</v>
      </c>
      <c r="B4570" s="135" t="s">
        <v>627</v>
      </c>
      <c r="C4570" s="135" t="s">
        <v>781</v>
      </c>
      <c r="D4570" s="135">
        <v>0</v>
      </c>
    </row>
    <row r="4571" spans="1:4" x14ac:dyDescent="0.25">
      <c r="A4571" s="135" t="s">
        <v>2155</v>
      </c>
      <c r="B4571" s="135" t="s">
        <v>627</v>
      </c>
      <c r="C4571" s="135" t="s">
        <v>781</v>
      </c>
      <c r="D4571" s="135">
        <v>0</v>
      </c>
    </row>
    <row r="4572" spans="1:4" x14ac:dyDescent="0.25">
      <c r="A4572" s="135" t="s">
        <v>2553</v>
      </c>
      <c r="B4572" s="135" t="s">
        <v>627</v>
      </c>
      <c r="C4572" s="135" t="s">
        <v>781</v>
      </c>
      <c r="D4572" s="135">
        <v>0</v>
      </c>
    </row>
    <row r="4573" spans="1:4" x14ac:dyDescent="0.25">
      <c r="A4573" s="135" t="s">
        <v>1469</v>
      </c>
      <c r="B4573" s="135" t="s">
        <v>627</v>
      </c>
      <c r="C4573" s="135" t="s">
        <v>781</v>
      </c>
      <c r="D4573" s="135">
        <v>0</v>
      </c>
    </row>
    <row r="4574" spans="1:4" x14ac:dyDescent="0.25">
      <c r="A4574" s="135" t="s">
        <v>860</v>
      </c>
      <c r="B4574" s="135" t="s">
        <v>627</v>
      </c>
      <c r="C4574" s="135" t="s">
        <v>781</v>
      </c>
      <c r="D4574" s="135">
        <v>0</v>
      </c>
    </row>
    <row r="4575" spans="1:4" x14ac:dyDescent="0.25">
      <c r="A4575" s="135" t="s">
        <v>860</v>
      </c>
      <c r="B4575" s="135" t="s">
        <v>627</v>
      </c>
      <c r="C4575" s="135" t="s">
        <v>781</v>
      </c>
      <c r="D4575" s="135">
        <v>0</v>
      </c>
    </row>
    <row r="4576" spans="1:4" x14ac:dyDescent="0.25">
      <c r="A4576" s="135" t="s">
        <v>2552</v>
      </c>
      <c r="B4576" s="135" t="s">
        <v>781</v>
      </c>
      <c r="C4576" s="135" t="s">
        <v>781</v>
      </c>
      <c r="D4576" s="135">
        <v>0</v>
      </c>
    </row>
    <row r="4577" spans="1:4" x14ac:dyDescent="0.25">
      <c r="A4577" s="135" t="s">
        <v>2551</v>
      </c>
      <c r="B4577" s="135" t="s">
        <v>627</v>
      </c>
      <c r="C4577" s="135" t="s">
        <v>781</v>
      </c>
      <c r="D4577" s="135">
        <v>0</v>
      </c>
    </row>
    <row r="4578" spans="1:4" x14ac:dyDescent="0.25">
      <c r="A4578" s="135" t="s">
        <v>2550</v>
      </c>
      <c r="B4578" s="135" t="s">
        <v>627</v>
      </c>
      <c r="C4578" s="135" t="s">
        <v>781</v>
      </c>
      <c r="D4578" s="135">
        <v>0</v>
      </c>
    </row>
    <row r="4579" spans="1:4" x14ac:dyDescent="0.25">
      <c r="A4579" s="135" t="s">
        <v>802</v>
      </c>
      <c r="B4579" s="135" t="s">
        <v>627</v>
      </c>
      <c r="C4579" s="135" t="s">
        <v>781</v>
      </c>
      <c r="D4579" s="135">
        <v>0</v>
      </c>
    </row>
    <row r="4580" spans="1:4" x14ac:dyDescent="0.25">
      <c r="A4580" s="135" t="s">
        <v>705</v>
      </c>
      <c r="B4580" s="135" t="s">
        <v>627</v>
      </c>
      <c r="C4580" s="135" t="s">
        <v>781</v>
      </c>
      <c r="D4580" s="135">
        <v>0</v>
      </c>
    </row>
    <row r="4581" spans="1:4" x14ac:dyDescent="0.25">
      <c r="A4581" s="135" t="s">
        <v>1081</v>
      </c>
      <c r="B4581" s="135" t="s">
        <v>627</v>
      </c>
      <c r="C4581" s="135" t="s">
        <v>781</v>
      </c>
      <c r="D4581" s="135">
        <v>0</v>
      </c>
    </row>
    <row r="4582" spans="1:4" x14ac:dyDescent="0.25">
      <c r="A4582" s="135" t="s">
        <v>608</v>
      </c>
      <c r="B4582" s="135" t="s">
        <v>627</v>
      </c>
      <c r="C4582" s="135" t="s">
        <v>781</v>
      </c>
      <c r="D4582" s="135">
        <v>0</v>
      </c>
    </row>
    <row r="4583" spans="1:4" x14ac:dyDescent="0.25">
      <c r="A4583" s="135" t="s">
        <v>608</v>
      </c>
      <c r="B4583" s="135" t="s">
        <v>627</v>
      </c>
      <c r="C4583" s="135" t="s">
        <v>781</v>
      </c>
      <c r="D4583" s="135">
        <v>0</v>
      </c>
    </row>
    <row r="4584" spans="1:4" x14ac:dyDescent="0.25">
      <c r="A4584" s="135" t="s">
        <v>830</v>
      </c>
      <c r="B4584" s="135" t="s">
        <v>627</v>
      </c>
      <c r="C4584" s="135" t="s">
        <v>781</v>
      </c>
      <c r="D4584" s="135">
        <v>0</v>
      </c>
    </row>
    <row r="4585" spans="1:4" x14ac:dyDescent="0.25">
      <c r="A4585" s="135" t="s">
        <v>830</v>
      </c>
      <c r="B4585" s="135" t="s">
        <v>627</v>
      </c>
      <c r="C4585" s="135" t="s">
        <v>781</v>
      </c>
      <c r="D4585" s="135">
        <v>0</v>
      </c>
    </row>
    <row r="4586" spans="1:4" x14ac:dyDescent="0.25">
      <c r="A4586" s="135" t="s">
        <v>2549</v>
      </c>
      <c r="B4586" s="135" t="s">
        <v>781</v>
      </c>
      <c r="C4586" s="135" t="s">
        <v>781</v>
      </c>
      <c r="D4586" s="135">
        <v>0</v>
      </c>
    </row>
    <row r="4587" spans="1:4" x14ac:dyDescent="0.25">
      <c r="A4587" s="135" t="s">
        <v>2548</v>
      </c>
      <c r="B4587" s="135" t="s">
        <v>569</v>
      </c>
      <c r="C4587" s="135" t="s">
        <v>781</v>
      </c>
      <c r="D4587" s="135">
        <v>0</v>
      </c>
    </row>
    <row r="4588" spans="1:4" x14ac:dyDescent="0.25">
      <c r="A4588" s="135" t="s">
        <v>2547</v>
      </c>
      <c r="B4588" s="135" t="s">
        <v>568</v>
      </c>
      <c r="C4588" s="135" t="s">
        <v>781</v>
      </c>
      <c r="D4588" s="135">
        <v>0</v>
      </c>
    </row>
    <row r="4589" spans="1:4" x14ac:dyDescent="0.25">
      <c r="A4589" s="135" t="s">
        <v>2546</v>
      </c>
      <c r="B4589" s="135" t="s">
        <v>341</v>
      </c>
      <c r="C4589" s="135" t="s">
        <v>781</v>
      </c>
      <c r="D4589" s="135">
        <v>0</v>
      </c>
    </row>
    <row r="4590" spans="1:4" x14ac:dyDescent="0.25">
      <c r="A4590" s="135" t="s">
        <v>2545</v>
      </c>
      <c r="B4590" s="135" t="s">
        <v>623</v>
      </c>
      <c r="C4590" s="135" t="s">
        <v>781</v>
      </c>
      <c r="D4590" s="135">
        <v>0</v>
      </c>
    </row>
    <row r="4591" spans="1:4" x14ac:dyDescent="0.25">
      <c r="A4591" s="135" t="s">
        <v>2544</v>
      </c>
      <c r="B4591" s="135" t="s">
        <v>568</v>
      </c>
      <c r="C4591" s="135" t="s">
        <v>781</v>
      </c>
      <c r="D4591" s="135">
        <v>0</v>
      </c>
    </row>
    <row r="4592" spans="1:4" x14ac:dyDescent="0.25">
      <c r="A4592" s="135" t="s">
        <v>2543</v>
      </c>
      <c r="B4592" s="135" t="s">
        <v>568</v>
      </c>
      <c r="C4592" s="135" t="s">
        <v>781</v>
      </c>
      <c r="D4592" s="135">
        <v>0</v>
      </c>
    </row>
    <row r="4593" spans="1:4" x14ac:dyDescent="0.25">
      <c r="A4593" s="135" t="s">
        <v>870</v>
      </c>
      <c r="B4593" s="135" t="s">
        <v>568</v>
      </c>
      <c r="C4593" s="135" t="s">
        <v>781</v>
      </c>
      <c r="D4593" s="135">
        <v>0</v>
      </c>
    </row>
    <row r="4594" spans="1:4" x14ac:dyDescent="0.25">
      <c r="A4594" s="135" t="s">
        <v>2542</v>
      </c>
      <c r="B4594" s="135" t="s">
        <v>491</v>
      </c>
      <c r="C4594" s="135" t="s">
        <v>781</v>
      </c>
      <c r="D4594" s="135">
        <v>0</v>
      </c>
    </row>
    <row r="4595" spans="1:4" x14ac:dyDescent="0.25">
      <c r="A4595" s="135" t="s">
        <v>2541</v>
      </c>
      <c r="B4595" s="135" t="s">
        <v>491</v>
      </c>
      <c r="C4595" s="135" t="s">
        <v>781</v>
      </c>
      <c r="D4595" s="135">
        <v>0</v>
      </c>
    </row>
    <row r="4596" spans="1:4" x14ac:dyDescent="0.25">
      <c r="A4596" s="135" t="s">
        <v>884</v>
      </c>
      <c r="B4596" s="135" t="s">
        <v>491</v>
      </c>
      <c r="C4596" s="135" t="s">
        <v>781</v>
      </c>
      <c r="D4596" s="135">
        <v>0</v>
      </c>
    </row>
    <row r="4597" spans="1:4" x14ac:dyDescent="0.25">
      <c r="A4597" s="135" t="s">
        <v>2540</v>
      </c>
      <c r="B4597" s="135" t="s">
        <v>569</v>
      </c>
      <c r="C4597" s="135" t="s">
        <v>781</v>
      </c>
      <c r="D4597" s="135">
        <v>0</v>
      </c>
    </row>
    <row r="4598" spans="1:4" x14ac:dyDescent="0.25">
      <c r="A4598" s="135" t="s">
        <v>649</v>
      </c>
      <c r="B4598" s="135" t="s">
        <v>569</v>
      </c>
      <c r="C4598" s="135" t="s">
        <v>781</v>
      </c>
      <c r="D4598" s="135">
        <v>0</v>
      </c>
    </row>
    <row r="4599" spans="1:4" x14ac:dyDescent="0.25">
      <c r="A4599" s="135" t="s">
        <v>2539</v>
      </c>
      <c r="B4599" s="135" t="s">
        <v>781</v>
      </c>
      <c r="C4599" s="135" t="s">
        <v>781</v>
      </c>
      <c r="D4599" s="135">
        <v>0</v>
      </c>
    </row>
    <row r="4600" spans="1:4" x14ac:dyDescent="0.25">
      <c r="A4600" s="135" t="s">
        <v>2538</v>
      </c>
      <c r="B4600" s="135" t="s">
        <v>491</v>
      </c>
      <c r="C4600" s="135" t="s">
        <v>781</v>
      </c>
      <c r="D4600" s="135">
        <v>0</v>
      </c>
    </row>
    <row r="4601" spans="1:4" x14ac:dyDescent="0.25">
      <c r="A4601" s="135" t="s">
        <v>860</v>
      </c>
      <c r="B4601" s="135" t="s">
        <v>491</v>
      </c>
      <c r="C4601" s="135" t="s">
        <v>781</v>
      </c>
      <c r="D4601" s="135">
        <v>0</v>
      </c>
    </row>
    <row r="4602" spans="1:4" x14ac:dyDescent="0.25">
      <c r="A4602" s="135" t="s">
        <v>2537</v>
      </c>
      <c r="B4602" s="135" t="s">
        <v>491</v>
      </c>
      <c r="C4602" s="135" t="s">
        <v>781</v>
      </c>
      <c r="D4602" s="135">
        <v>0</v>
      </c>
    </row>
    <row r="4603" spans="1:4" x14ac:dyDescent="0.25">
      <c r="A4603" s="135" t="s">
        <v>2536</v>
      </c>
      <c r="B4603" s="135" t="s">
        <v>491</v>
      </c>
      <c r="C4603" s="135" t="s">
        <v>781</v>
      </c>
      <c r="D4603" s="135">
        <v>0</v>
      </c>
    </row>
    <row r="4604" spans="1:4" x14ac:dyDescent="0.25">
      <c r="A4604" s="135" t="s">
        <v>2535</v>
      </c>
      <c r="B4604" s="135" t="s">
        <v>491</v>
      </c>
      <c r="C4604" s="135" t="s">
        <v>781</v>
      </c>
      <c r="D4604" s="135">
        <v>0</v>
      </c>
    </row>
    <row r="4605" spans="1:4" x14ac:dyDescent="0.25">
      <c r="A4605" s="135" t="s">
        <v>2534</v>
      </c>
      <c r="B4605" s="135" t="s">
        <v>177</v>
      </c>
      <c r="C4605" s="135" t="s">
        <v>781</v>
      </c>
      <c r="D4605" s="135">
        <v>0</v>
      </c>
    </row>
    <row r="4606" spans="1:4" x14ac:dyDescent="0.25">
      <c r="A4606" s="135" t="s">
        <v>2533</v>
      </c>
      <c r="B4606" s="135" t="s">
        <v>1102</v>
      </c>
      <c r="C4606" s="135" t="s">
        <v>781</v>
      </c>
      <c r="D4606" s="135">
        <v>0</v>
      </c>
    </row>
    <row r="4607" spans="1:4" x14ac:dyDescent="0.25">
      <c r="A4607" s="135" t="s">
        <v>2532</v>
      </c>
      <c r="B4607" s="135" t="s">
        <v>781</v>
      </c>
      <c r="C4607" s="135" t="s">
        <v>781</v>
      </c>
      <c r="D4607" s="135">
        <v>0</v>
      </c>
    </row>
    <row r="4608" spans="1:4" x14ac:dyDescent="0.25">
      <c r="A4608" s="135" t="s">
        <v>2531</v>
      </c>
      <c r="B4608" s="135" t="s">
        <v>781</v>
      </c>
      <c r="C4608" s="135" t="s">
        <v>781</v>
      </c>
      <c r="D4608" s="135">
        <v>0</v>
      </c>
    </row>
    <row r="4609" spans="1:4" x14ac:dyDescent="0.25">
      <c r="A4609" s="135" t="s">
        <v>2530</v>
      </c>
      <c r="B4609" s="135" t="s">
        <v>781</v>
      </c>
      <c r="C4609" s="135" t="s">
        <v>781</v>
      </c>
      <c r="D4609" s="135">
        <v>0</v>
      </c>
    </row>
    <row r="4610" spans="1:4" x14ac:dyDescent="0.25">
      <c r="A4610" s="135" t="s">
        <v>2529</v>
      </c>
      <c r="B4610" s="135" t="s">
        <v>781</v>
      </c>
      <c r="C4610" s="135" t="s">
        <v>781</v>
      </c>
      <c r="D4610" s="135">
        <v>0</v>
      </c>
    </row>
    <row r="4611" spans="1:4" x14ac:dyDescent="0.25">
      <c r="A4611" s="135" t="s">
        <v>2528</v>
      </c>
      <c r="B4611" s="135" t="s">
        <v>781</v>
      </c>
      <c r="C4611" s="135" t="s">
        <v>781</v>
      </c>
      <c r="D4611" s="135">
        <v>0</v>
      </c>
    </row>
    <row r="4612" spans="1:4" x14ac:dyDescent="0.25">
      <c r="A4612" s="135" t="s">
        <v>884</v>
      </c>
      <c r="B4612" s="135" t="s">
        <v>1091</v>
      </c>
      <c r="C4612" s="135" t="s">
        <v>781</v>
      </c>
      <c r="D4612" s="135">
        <v>0</v>
      </c>
    </row>
    <row r="4613" spans="1:4" x14ac:dyDescent="0.25">
      <c r="A4613" s="135" t="s">
        <v>884</v>
      </c>
      <c r="B4613" s="135" t="s">
        <v>1091</v>
      </c>
      <c r="C4613" s="135" t="s">
        <v>781</v>
      </c>
      <c r="D4613" s="135">
        <v>0</v>
      </c>
    </row>
    <row r="4614" spans="1:4" x14ac:dyDescent="0.25">
      <c r="A4614" s="135" t="s">
        <v>2527</v>
      </c>
      <c r="B4614" s="135" t="s">
        <v>1091</v>
      </c>
      <c r="C4614" s="135" t="s">
        <v>781</v>
      </c>
      <c r="D4614" s="135">
        <v>0</v>
      </c>
    </row>
    <row r="4615" spans="1:4" x14ac:dyDescent="0.25">
      <c r="A4615" s="135" t="s">
        <v>2526</v>
      </c>
      <c r="B4615" s="135" t="s">
        <v>1091</v>
      </c>
      <c r="C4615" s="135" t="s">
        <v>781</v>
      </c>
      <c r="D4615" s="135">
        <v>0</v>
      </c>
    </row>
    <row r="4616" spans="1:4" x14ac:dyDescent="0.25">
      <c r="A4616" s="135" t="s">
        <v>2525</v>
      </c>
      <c r="B4616" s="135" t="s">
        <v>781</v>
      </c>
      <c r="C4616" s="135" t="s">
        <v>781</v>
      </c>
      <c r="D4616" s="135">
        <v>0</v>
      </c>
    </row>
    <row r="4617" spans="1:4" x14ac:dyDescent="0.25">
      <c r="A4617" s="135" t="s">
        <v>649</v>
      </c>
      <c r="B4617" s="135" t="s">
        <v>1091</v>
      </c>
      <c r="C4617" s="135" t="s">
        <v>781</v>
      </c>
      <c r="D4617" s="135">
        <v>0</v>
      </c>
    </row>
    <row r="4618" spans="1:4" x14ac:dyDescent="0.25">
      <c r="A4618" s="135" t="s">
        <v>860</v>
      </c>
      <c r="B4618" s="135" t="s">
        <v>1091</v>
      </c>
      <c r="C4618" s="135" t="s">
        <v>781</v>
      </c>
      <c r="D4618" s="135">
        <v>0</v>
      </c>
    </row>
    <row r="4619" spans="1:4" x14ac:dyDescent="0.25">
      <c r="A4619" s="135" t="s">
        <v>852</v>
      </c>
      <c r="B4619" s="135" t="s">
        <v>1091</v>
      </c>
      <c r="C4619" s="135" t="s">
        <v>781</v>
      </c>
      <c r="D4619" s="135">
        <v>0</v>
      </c>
    </row>
    <row r="4620" spans="1:4" x14ac:dyDescent="0.25">
      <c r="A4620" s="135" t="s">
        <v>868</v>
      </c>
      <c r="B4620" s="135" t="s">
        <v>1091</v>
      </c>
      <c r="C4620" s="135" t="s">
        <v>781</v>
      </c>
      <c r="D4620" s="135">
        <v>0</v>
      </c>
    </row>
    <row r="4621" spans="1:4" x14ac:dyDescent="0.25">
      <c r="A4621" s="135" t="s">
        <v>967</v>
      </c>
      <c r="B4621" s="135" t="s">
        <v>1091</v>
      </c>
      <c r="C4621" s="135" t="s">
        <v>781</v>
      </c>
      <c r="D4621" s="135">
        <v>0</v>
      </c>
    </row>
    <row r="4622" spans="1:4" x14ac:dyDescent="0.25">
      <c r="A4622" s="135" t="s">
        <v>1037</v>
      </c>
      <c r="B4622" s="135" t="s">
        <v>1091</v>
      </c>
      <c r="C4622" s="135" t="s">
        <v>781</v>
      </c>
      <c r="D4622" s="135">
        <v>0</v>
      </c>
    </row>
    <row r="4623" spans="1:4" x14ac:dyDescent="0.25">
      <c r="A4623" s="135" t="s">
        <v>2524</v>
      </c>
      <c r="B4623" s="135" t="s">
        <v>781</v>
      </c>
      <c r="C4623" s="135" t="s">
        <v>781</v>
      </c>
      <c r="D4623" s="135">
        <v>0</v>
      </c>
    </row>
    <row r="4624" spans="1:4" x14ac:dyDescent="0.25">
      <c r="A4624" s="135" t="s">
        <v>2523</v>
      </c>
      <c r="B4624" s="135" t="s">
        <v>781</v>
      </c>
      <c r="C4624" s="135" t="s">
        <v>781</v>
      </c>
      <c r="D4624" s="135">
        <v>0</v>
      </c>
    </row>
    <row r="4625" spans="1:4" x14ac:dyDescent="0.25">
      <c r="A4625" s="135" t="s">
        <v>2074</v>
      </c>
      <c r="B4625" s="135" t="s">
        <v>1091</v>
      </c>
      <c r="C4625" s="135" t="s">
        <v>781</v>
      </c>
      <c r="D4625" s="135">
        <v>0</v>
      </c>
    </row>
    <row r="4626" spans="1:4" x14ac:dyDescent="0.25">
      <c r="A4626" s="135" t="s">
        <v>854</v>
      </c>
      <c r="B4626" s="135" t="s">
        <v>1091</v>
      </c>
      <c r="C4626" s="135" t="s">
        <v>781</v>
      </c>
      <c r="D4626" s="135">
        <v>0</v>
      </c>
    </row>
    <row r="4627" spans="1:4" x14ac:dyDescent="0.25">
      <c r="A4627" s="135" t="s">
        <v>2522</v>
      </c>
      <c r="B4627" s="135" t="s">
        <v>781</v>
      </c>
      <c r="C4627" s="135" t="s">
        <v>781</v>
      </c>
      <c r="D4627" s="135">
        <v>0</v>
      </c>
    </row>
    <row r="4628" spans="1:4" x14ac:dyDescent="0.25">
      <c r="A4628" s="135" t="s">
        <v>1740</v>
      </c>
      <c r="B4628" s="135" t="s">
        <v>1091</v>
      </c>
      <c r="C4628" s="135" t="s">
        <v>781</v>
      </c>
      <c r="D4628" s="135">
        <v>0</v>
      </c>
    </row>
    <row r="4629" spans="1:4" x14ac:dyDescent="0.25">
      <c r="A4629" s="135" t="s">
        <v>2521</v>
      </c>
      <c r="B4629" s="135" t="s">
        <v>1091</v>
      </c>
      <c r="C4629" s="135" t="s">
        <v>781</v>
      </c>
      <c r="D4629" s="135">
        <v>0</v>
      </c>
    </row>
    <row r="4630" spans="1:4" x14ac:dyDescent="0.25">
      <c r="A4630" s="135" t="s">
        <v>2520</v>
      </c>
      <c r="B4630" s="135" t="s">
        <v>1091</v>
      </c>
      <c r="C4630" s="135" t="s">
        <v>781</v>
      </c>
      <c r="D4630" s="135">
        <v>0</v>
      </c>
    </row>
    <row r="4631" spans="1:4" x14ac:dyDescent="0.25">
      <c r="A4631" s="135" t="s">
        <v>880</v>
      </c>
      <c r="B4631" s="135" t="s">
        <v>1091</v>
      </c>
      <c r="C4631" s="135" t="s">
        <v>781</v>
      </c>
      <c r="D4631" s="135">
        <v>0</v>
      </c>
    </row>
    <row r="4632" spans="1:4" x14ac:dyDescent="0.25">
      <c r="A4632" s="135" t="s">
        <v>1546</v>
      </c>
      <c r="B4632" s="135" t="s">
        <v>1091</v>
      </c>
      <c r="C4632" s="135" t="s">
        <v>781</v>
      </c>
      <c r="D4632" s="135">
        <v>0</v>
      </c>
    </row>
    <row r="4633" spans="1:4" x14ac:dyDescent="0.25">
      <c r="A4633" s="135" t="s">
        <v>2519</v>
      </c>
      <c r="B4633" s="135" t="s">
        <v>781</v>
      </c>
      <c r="C4633" s="135" t="s">
        <v>781</v>
      </c>
      <c r="D4633" s="135">
        <v>0</v>
      </c>
    </row>
    <row r="4634" spans="1:4" x14ac:dyDescent="0.25">
      <c r="A4634" s="135" t="s">
        <v>2518</v>
      </c>
      <c r="B4634" s="135" t="s">
        <v>781</v>
      </c>
      <c r="C4634" s="135" t="s">
        <v>781</v>
      </c>
      <c r="D4634" s="135">
        <v>0</v>
      </c>
    </row>
    <row r="4635" spans="1:4" x14ac:dyDescent="0.25">
      <c r="A4635" s="135" t="s">
        <v>830</v>
      </c>
      <c r="B4635" s="135" t="s">
        <v>1091</v>
      </c>
      <c r="C4635" s="135" t="s">
        <v>781</v>
      </c>
      <c r="D4635" s="135">
        <v>0</v>
      </c>
    </row>
    <row r="4636" spans="1:4" x14ac:dyDescent="0.25">
      <c r="A4636" s="135" t="s">
        <v>2517</v>
      </c>
      <c r="B4636" s="135" t="s">
        <v>781</v>
      </c>
      <c r="C4636" s="135" t="s">
        <v>781</v>
      </c>
      <c r="D4636" s="135">
        <v>0</v>
      </c>
    </row>
    <row r="4637" spans="1:4" x14ac:dyDescent="0.25">
      <c r="A4637" s="135" t="s">
        <v>2516</v>
      </c>
      <c r="B4637" s="135" t="s">
        <v>781</v>
      </c>
      <c r="C4637" s="135" t="s">
        <v>781</v>
      </c>
      <c r="D4637" s="135">
        <v>0</v>
      </c>
    </row>
    <row r="4638" spans="1:4" x14ac:dyDescent="0.25">
      <c r="A4638" s="135" t="s">
        <v>2515</v>
      </c>
      <c r="B4638" s="135" t="s">
        <v>781</v>
      </c>
      <c r="C4638" s="135" t="s">
        <v>781</v>
      </c>
      <c r="D4638" s="135">
        <v>0</v>
      </c>
    </row>
    <row r="4639" spans="1:4" x14ac:dyDescent="0.25">
      <c r="A4639" s="135" t="s">
        <v>2514</v>
      </c>
      <c r="B4639" s="135" t="s">
        <v>781</v>
      </c>
      <c r="C4639" s="135" t="s">
        <v>781</v>
      </c>
      <c r="D4639" s="135">
        <v>0</v>
      </c>
    </row>
    <row r="4640" spans="1:4" x14ac:dyDescent="0.25">
      <c r="A4640" s="135" t="s">
        <v>2513</v>
      </c>
      <c r="B4640" s="135" t="s">
        <v>781</v>
      </c>
      <c r="C4640" s="135" t="s">
        <v>781</v>
      </c>
      <c r="D4640" s="135">
        <v>0</v>
      </c>
    </row>
    <row r="4641" spans="1:4" x14ac:dyDescent="0.25">
      <c r="A4641" s="135" t="s">
        <v>2512</v>
      </c>
      <c r="B4641" s="135" t="s">
        <v>781</v>
      </c>
      <c r="C4641" s="135" t="s">
        <v>781</v>
      </c>
      <c r="D4641" s="135">
        <v>0</v>
      </c>
    </row>
    <row r="4642" spans="1:4" x14ac:dyDescent="0.25">
      <c r="A4642" s="135" t="s">
        <v>1161</v>
      </c>
      <c r="B4642" s="135" t="s">
        <v>1091</v>
      </c>
      <c r="C4642" s="135" t="s">
        <v>781</v>
      </c>
      <c r="D4642" s="135">
        <v>0</v>
      </c>
    </row>
    <row r="4643" spans="1:4" x14ac:dyDescent="0.25">
      <c r="A4643" s="135" t="s">
        <v>973</v>
      </c>
      <c r="B4643" s="135" t="s">
        <v>1091</v>
      </c>
      <c r="C4643" s="135" t="s">
        <v>781</v>
      </c>
      <c r="D4643" s="135">
        <v>0</v>
      </c>
    </row>
    <row r="4644" spans="1:4" x14ac:dyDescent="0.25">
      <c r="A4644" s="135" t="s">
        <v>2511</v>
      </c>
      <c r="B4644" s="135" t="s">
        <v>781</v>
      </c>
      <c r="C4644" s="135" t="s">
        <v>781</v>
      </c>
      <c r="D4644" s="135">
        <v>0</v>
      </c>
    </row>
    <row r="4645" spans="1:4" x14ac:dyDescent="0.25">
      <c r="A4645" s="135" t="s">
        <v>2510</v>
      </c>
      <c r="B4645" s="135" t="s">
        <v>781</v>
      </c>
      <c r="C4645" s="135" t="s">
        <v>781</v>
      </c>
      <c r="D4645" s="135">
        <v>0</v>
      </c>
    </row>
    <row r="4646" spans="1:4" x14ac:dyDescent="0.25">
      <c r="A4646" s="135" t="s">
        <v>2411</v>
      </c>
      <c r="B4646" s="135" t="s">
        <v>606</v>
      </c>
      <c r="C4646" s="135" t="s">
        <v>781</v>
      </c>
      <c r="D4646" s="135">
        <v>0</v>
      </c>
    </row>
    <row r="4647" spans="1:4" x14ac:dyDescent="0.25">
      <c r="A4647" s="135" t="s">
        <v>1815</v>
      </c>
      <c r="B4647" s="135" t="s">
        <v>606</v>
      </c>
      <c r="C4647" s="135" t="s">
        <v>781</v>
      </c>
      <c r="D4647" s="135">
        <v>0</v>
      </c>
    </row>
    <row r="4648" spans="1:4" x14ac:dyDescent="0.25">
      <c r="A4648" s="135" t="s">
        <v>2509</v>
      </c>
      <c r="B4648" s="135" t="s">
        <v>781</v>
      </c>
      <c r="C4648" s="135" t="s">
        <v>781</v>
      </c>
      <c r="D4648" s="135">
        <v>0</v>
      </c>
    </row>
    <row r="4649" spans="1:4" x14ac:dyDescent="0.25">
      <c r="A4649" s="135" t="s">
        <v>2508</v>
      </c>
      <c r="B4649" s="135" t="s">
        <v>781</v>
      </c>
      <c r="C4649" s="135" t="s">
        <v>781</v>
      </c>
      <c r="D4649" s="135">
        <v>0</v>
      </c>
    </row>
    <row r="4650" spans="1:4" x14ac:dyDescent="0.25">
      <c r="A4650" s="135" t="s">
        <v>635</v>
      </c>
      <c r="B4650" s="135" t="s">
        <v>606</v>
      </c>
      <c r="C4650" s="135" t="s">
        <v>781</v>
      </c>
      <c r="D4650" s="135">
        <v>0</v>
      </c>
    </row>
    <row r="4651" spans="1:4" x14ac:dyDescent="0.25">
      <c r="A4651" s="135" t="s">
        <v>2116</v>
      </c>
      <c r="B4651" s="135" t="s">
        <v>606</v>
      </c>
      <c r="C4651" s="135" t="s">
        <v>781</v>
      </c>
      <c r="D4651" s="135">
        <v>0</v>
      </c>
    </row>
    <row r="4652" spans="1:4" x14ac:dyDescent="0.25">
      <c r="A4652" s="135" t="s">
        <v>2507</v>
      </c>
      <c r="B4652" s="135" t="s">
        <v>781</v>
      </c>
      <c r="C4652" s="135" t="s">
        <v>781</v>
      </c>
      <c r="D4652" s="135">
        <v>0</v>
      </c>
    </row>
    <row r="4653" spans="1:4" x14ac:dyDescent="0.25">
      <c r="A4653" s="135" t="s">
        <v>2506</v>
      </c>
      <c r="B4653" s="135" t="s">
        <v>606</v>
      </c>
      <c r="C4653" s="135" t="s">
        <v>781</v>
      </c>
      <c r="D4653" s="135">
        <v>0</v>
      </c>
    </row>
    <row r="4654" spans="1:4" x14ac:dyDescent="0.25">
      <c r="A4654" s="135" t="s">
        <v>2506</v>
      </c>
      <c r="B4654" s="135" t="s">
        <v>606</v>
      </c>
      <c r="C4654" s="135" t="s">
        <v>781</v>
      </c>
      <c r="D4654" s="135">
        <v>0</v>
      </c>
    </row>
    <row r="4655" spans="1:4" x14ac:dyDescent="0.25">
      <c r="A4655" s="135" t="s">
        <v>2505</v>
      </c>
      <c r="B4655" s="135" t="s">
        <v>781</v>
      </c>
      <c r="C4655" s="135" t="s">
        <v>781</v>
      </c>
      <c r="D4655" s="135">
        <v>0</v>
      </c>
    </row>
    <row r="4656" spans="1:4" x14ac:dyDescent="0.25">
      <c r="A4656" s="135" t="s">
        <v>1664</v>
      </c>
      <c r="B4656" s="135" t="s">
        <v>606</v>
      </c>
      <c r="C4656" s="135" t="s">
        <v>781</v>
      </c>
      <c r="D4656" s="135">
        <v>0</v>
      </c>
    </row>
    <row r="4657" spans="1:4" x14ac:dyDescent="0.25">
      <c r="A4657" s="135" t="s">
        <v>1859</v>
      </c>
      <c r="B4657" s="135" t="s">
        <v>606</v>
      </c>
      <c r="C4657" s="135" t="s">
        <v>781</v>
      </c>
      <c r="D4657" s="135">
        <v>0</v>
      </c>
    </row>
    <row r="4658" spans="1:4" x14ac:dyDescent="0.25">
      <c r="A4658" s="135" t="s">
        <v>854</v>
      </c>
      <c r="B4658" s="135" t="s">
        <v>606</v>
      </c>
      <c r="C4658" s="135" t="s">
        <v>781</v>
      </c>
      <c r="D4658" s="135">
        <v>0</v>
      </c>
    </row>
    <row r="4659" spans="1:4" x14ac:dyDescent="0.25">
      <c r="A4659" s="135" t="s">
        <v>2504</v>
      </c>
      <c r="B4659" s="135" t="s">
        <v>606</v>
      </c>
      <c r="C4659" s="135" t="s">
        <v>781</v>
      </c>
      <c r="D4659" s="135">
        <v>0</v>
      </c>
    </row>
    <row r="4660" spans="1:4" x14ac:dyDescent="0.25">
      <c r="A4660" s="135" t="s">
        <v>2503</v>
      </c>
      <c r="B4660" s="135" t="s">
        <v>781</v>
      </c>
      <c r="C4660" s="135" t="s">
        <v>781</v>
      </c>
      <c r="D4660" s="135">
        <v>0</v>
      </c>
    </row>
    <row r="4661" spans="1:4" x14ac:dyDescent="0.25">
      <c r="A4661" s="135" t="s">
        <v>2502</v>
      </c>
      <c r="B4661" s="135" t="s">
        <v>781</v>
      </c>
      <c r="C4661" s="135" t="s">
        <v>781</v>
      </c>
      <c r="D4661" s="135">
        <v>0</v>
      </c>
    </row>
    <row r="4662" spans="1:4" x14ac:dyDescent="0.25">
      <c r="A4662" s="135" t="s">
        <v>2501</v>
      </c>
      <c r="B4662" s="135" t="s">
        <v>781</v>
      </c>
      <c r="C4662" s="135" t="s">
        <v>781</v>
      </c>
      <c r="D4662" s="135">
        <v>0</v>
      </c>
    </row>
    <row r="4663" spans="1:4" x14ac:dyDescent="0.25">
      <c r="A4663" s="135" t="s">
        <v>2500</v>
      </c>
      <c r="B4663" s="135" t="s">
        <v>781</v>
      </c>
      <c r="C4663" s="135" t="s">
        <v>781</v>
      </c>
      <c r="D4663" s="135">
        <v>0</v>
      </c>
    </row>
    <row r="4664" spans="1:4" x14ac:dyDescent="0.25">
      <c r="A4664" s="135" t="s">
        <v>2499</v>
      </c>
      <c r="B4664" s="135" t="s">
        <v>781</v>
      </c>
      <c r="C4664" s="135" t="s">
        <v>781</v>
      </c>
      <c r="D4664" s="135">
        <v>0</v>
      </c>
    </row>
    <row r="4665" spans="1:4" x14ac:dyDescent="0.25">
      <c r="A4665" s="135" t="s">
        <v>953</v>
      </c>
      <c r="B4665" s="135" t="s">
        <v>606</v>
      </c>
      <c r="C4665" s="135" t="s">
        <v>781</v>
      </c>
      <c r="D4665" s="135">
        <v>0</v>
      </c>
    </row>
    <row r="4666" spans="1:4" x14ac:dyDescent="0.25">
      <c r="A4666" s="135" t="s">
        <v>2498</v>
      </c>
      <c r="B4666" s="135" t="s">
        <v>781</v>
      </c>
      <c r="C4666" s="135" t="s">
        <v>781</v>
      </c>
      <c r="D4666" s="135">
        <v>0</v>
      </c>
    </row>
    <row r="4667" spans="1:4" x14ac:dyDescent="0.25">
      <c r="A4667" s="135" t="s">
        <v>1037</v>
      </c>
      <c r="B4667" s="135" t="s">
        <v>606</v>
      </c>
      <c r="C4667" s="135" t="s">
        <v>781</v>
      </c>
      <c r="D4667" s="135">
        <v>0</v>
      </c>
    </row>
    <row r="4668" spans="1:4" x14ac:dyDescent="0.25">
      <c r="A4668" s="135" t="s">
        <v>2497</v>
      </c>
      <c r="B4668" s="135" t="s">
        <v>781</v>
      </c>
      <c r="C4668" s="135" t="s">
        <v>781</v>
      </c>
      <c r="D4668" s="135">
        <v>0</v>
      </c>
    </row>
    <row r="4669" spans="1:4" x14ac:dyDescent="0.25">
      <c r="A4669" s="135" t="s">
        <v>2496</v>
      </c>
      <c r="B4669" s="135" t="s">
        <v>781</v>
      </c>
      <c r="C4669" s="135" t="s">
        <v>781</v>
      </c>
      <c r="D4669" s="135">
        <v>0</v>
      </c>
    </row>
    <row r="4670" spans="1:4" x14ac:dyDescent="0.25">
      <c r="A4670" s="135" t="s">
        <v>2495</v>
      </c>
      <c r="B4670" s="135" t="s">
        <v>781</v>
      </c>
      <c r="C4670" s="135" t="s">
        <v>781</v>
      </c>
      <c r="D4670" s="135">
        <v>0</v>
      </c>
    </row>
    <row r="4671" spans="1:4" x14ac:dyDescent="0.25">
      <c r="A4671" s="135" t="s">
        <v>2494</v>
      </c>
      <c r="B4671" s="135" t="s">
        <v>606</v>
      </c>
      <c r="C4671" s="135" t="s">
        <v>781</v>
      </c>
      <c r="D4671" s="135">
        <v>0</v>
      </c>
    </row>
    <row r="4672" spans="1:4" x14ac:dyDescent="0.25">
      <c r="A4672" s="135" t="s">
        <v>2493</v>
      </c>
      <c r="B4672" s="135" t="s">
        <v>781</v>
      </c>
      <c r="C4672" s="135" t="s">
        <v>781</v>
      </c>
      <c r="D4672" s="135">
        <v>0</v>
      </c>
    </row>
    <row r="4673" spans="1:4" x14ac:dyDescent="0.25">
      <c r="A4673" s="135" t="s">
        <v>1716</v>
      </c>
      <c r="B4673" s="135" t="s">
        <v>606</v>
      </c>
      <c r="C4673" s="135" t="s">
        <v>781</v>
      </c>
      <c r="D4673" s="135">
        <v>0</v>
      </c>
    </row>
    <row r="4674" spans="1:4" x14ac:dyDescent="0.25">
      <c r="A4674" s="135" t="s">
        <v>2492</v>
      </c>
      <c r="B4674" s="135" t="s">
        <v>781</v>
      </c>
      <c r="C4674" s="135" t="s">
        <v>781</v>
      </c>
      <c r="D4674" s="135">
        <v>0</v>
      </c>
    </row>
    <row r="4675" spans="1:4" x14ac:dyDescent="0.25">
      <c r="A4675" s="135" t="s">
        <v>2491</v>
      </c>
      <c r="B4675" s="135" t="s">
        <v>781</v>
      </c>
      <c r="C4675" s="135" t="s">
        <v>781</v>
      </c>
      <c r="D4675" s="135">
        <v>0</v>
      </c>
    </row>
    <row r="4676" spans="1:4" x14ac:dyDescent="0.25">
      <c r="A4676" s="135" t="s">
        <v>2490</v>
      </c>
      <c r="B4676" s="135" t="s">
        <v>781</v>
      </c>
      <c r="C4676" s="135" t="s">
        <v>781</v>
      </c>
      <c r="D4676" s="135">
        <v>0</v>
      </c>
    </row>
    <row r="4677" spans="1:4" x14ac:dyDescent="0.25">
      <c r="A4677" s="135" t="s">
        <v>794</v>
      </c>
      <c r="B4677" s="135" t="s">
        <v>606</v>
      </c>
      <c r="C4677" s="135" t="s">
        <v>781</v>
      </c>
      <c r="D4677" s="135">
        <v>0</v>
      </c>
    </row>
    <row r="4678" spans="1:4" x14ac:dyDescent="0.25">
      <c r="A4678" s="135" t="s">
        <v>2489</v>
      </c>
      <c r="B4678" s="135" t="s">
        <v>781</v>
      </c>
      <c r="C4678" s="135" t="s">
        <v>781</v>
      </c>
      <c r="D4678" s="135">
        <v>0</v>
      </c>
    </row>
    <row r="4679" spans="1:4" x14ac:dyDescent="0.25">
      <c r="A4679" s="135" t="s">
        <v>2488</v>
      </c>
      <c r="B4679" s="135" t="s">
        <v>606</v>
      </c>
      <c r="C4679" s="135" t="s">
        <v>781</v>
      </c>
      <c r="D4679" s="135">
        <v>0</v>
      </c>
    </row>
    <row r="4680" spans="1:4" x14ac:dyDescent="0.25">
      <c r="A4680" s="135" t="s">
        <v>2487</v>
      </c>
      <c r="B4680" s="135" t="s">
        <v>781</v>
      </c>
      <c r="C4680" s="135" t="s">
        <v>781</v>
      </c>
      <c r="D4680" s="135">
        <v>0</v>
      </c>
    </row>
    <row r="4681" spans="1:4" x14ac:dyDescent="0.25">
      <c r="A4681" s="135" t="s">
        <v>2486</v>
      </c>
      <c r="B4681" s="135" t="s">
        <v>781</v>
      </c>
      <c r="C4681" s="135" t="s">
        <v>781</v>
      </c>
      <c r="D4681" s="135">
        <v>0</v>
      </c>
    </row>
    <row r="4682" spans="1:4" x14ac:dyDescent="0.25">
      <c r="A4682" s="135" t="s">
        <v>2485</v>
      </c>
      <c r="B4682" s="135" t="s">
        <v>781</v>
      </c>
      <c r="C4682" s="135" t="s">
        <v>781</v>
      </c>
      <c r="D4682" s="135">
        <v>0</v>
      </c>
    </row>
    <row r="4683" spans="1:4" x14ac:dyDescent="0.25">
      <c r="A4683" s="135" t="s">
        <v>2484</v>
      </c>
      <c r="B4683" s="135" t="s">
        <v>781</v>
      </c>
      <c r="C4683" s="135" t="s">
        <v>781</v>
      </c>
      <c r="D4683" s="135">
        <v>0</v>
      </c>
    </row>
    <row r="4684" spans="1:4" x14ac:dyDescent="0.25">
      <c r="A4684" s="135" t="s">
        <v>2483</v>
      </c>
      <c r="B4684" s="135" t="s">
        <v>781</v>
      </c>
      <c r="C4684" s="135" t="s">
        <v>781</v>
      </c>
      <c r="D4684" s="135">
        <v>0</v>
      </c>
    </row>
    <row r="4685" spans="1:4" x14ac:dyDescent="0.25">
      <c r="A4685" s="135" t="s">
        <v>2482</v>
      </c>
      <c r="B4685" s="135" t="s">
        <v>781</v>
      </c>
      <c r="C4685" s="135" t="s">
        <v>781</v>
      </c>
      <c r="D4685" s="135">
        <v>0</v>
      </c>
    </row>
    <row r="4686" spans="1:4" x14ac:dyDescent="0.25">
      <c r="A4686" s="135" t="s">
        <v>2481</v>
      </c>
      <c r="B4686" s="135" t="s">
        <v>781</v>
      </c>
      <c r="C4686" s="135" t="s">
        <v>781</v>
      </c>
      <c r="D4686" s="135">
        <v>0</v>
      </c>
    </row>
    <row r="4687" spans="1:4" x14ac:dyDescent="0.25">
      <c r="A4687" s="135" t="s">
        <v>2480</v>
      </c>
      <c r="B4687" s="135" t="s">
        <v>781</v>
      </c>
      <c r="C4687" s="135" t="s">
        <v>781</v>
      </c>
      <c r="D4687" s="135">
        <v>0</v>
      </c>
    </row>
    <row r="4688" spans="1:4" x14ac:dyDescent="0.25">
      <c r="A4688" s="135" t="s">
        <v>2479</v>
      </c>
      <c r="B4688" s="135" t="s">
        <v>781</v>
      </c>
      <c r="C4688" s="135" t="s">
        <v>781</v>
      </c>
      <c r="D4688" s="135">
        <v>0</v>
      </c>
    </row>
    <row r="4689" spans="1:4" x14ac:dyDescent="0.25">
      <c r="A4689" s="135" t="s">
        <v>2478</v>
      </c>
      <c r="B4689" s="135" t="s">
        <v>781</v>
      </c>
      <c r="C4689" s="135" t="s">
        <v>781</v>
      </c>
      <c r="D4689" s="135">
        <v>0</v>
      </c>
    </row>
    <row r="4690" spans="1:4" x14ac:dyDescent="0.25">
      <c r="A4690" s="135" t="s">
        <v>2477</v>
      </c>
      <c r="B4690" s="135" t="s">
        <v>781</v>
      </c>
      <c r="C4690" s="135" t="s">
        <v>781</v>
      </c>
      <c r="D4690" s="135">
        <v>0</v>
      </c>
    </row>
    <row r="4691" spans="1:4" x14ac:dyDescent="0.25">
      <c r="A4691" s="135" t="s">
        <v>2476</v>
      </c>
      <c r="B4691" s="135" t="s">
        <v>634</v>
      </c>
      <c r="C4691" s="135" t="s">
        <v>781</v>
      </c>
      <c r="D4691" s="135">
        <v>0</v>
      </c>
    </row>
    <row r="4692" spans="1:4" x14ac:dyDescent="0.25">
      <c r="A4692" s="135" t="s">
        <v>1203</v>
      </c>
      <c r="B4692" s="135" t="s">
        <v>634</v>
      </c>
      <c r="C4692" s="135" t="s">
        <v>781</v>
      </c>
      <c r="D4692" s="135">
        <v>0</v>
      </c>
    </row>
    <row r="4693" spans="1:4" x14ac:dyDescent="0.25">
      <c r="A4693" s="135" t="s">
        <v>2475</v>
      </c>
      <c r="B4693" s="135" t="s">
        <v>781</v>
      </c>
      <c r="C4693" s="135" t="s">
        <v>781</v>
      </c>
      <c r="D4693" s="135">
        <v>0</v>
      </c>
    </row>
    <row r="4694" spans="1:4" x14ac:dyDescent="0.25">
      <c r="A4694" s="135" t="s">
        <v>2474</v>
      </c>
      <c r="B4694" s="135" t="s">
        <v>781</v>
      </c>
      <c r="C4694" s="135" t="s">
        <v>781</v>
      </c>
      <c r="D4694" s="135">
        <v>0</v>
      </c>
    </row>
    <row r="4695" spans="1:4" x14ac:dyDescent="0.25">
      <c r="A4695" s="135" t="s">
        <v>2473</v>
      </c>
      <c r="B4695" s="135" t="s">
        <v>781</v>
      </c>
      <c r="C4695" s="135" t="s">
        <v>781</v>
      </c>
      <c r="D4695" s="135">
        <v>0</v>
      </c>
    </row>
    <row r="4696" spans="1:4" x14ac:dyDescent="0.25">
      <c r="A4696" s="135" t="s">
        <v>2472</v>
      </c>
      <c r="B4696" s="135" t="s">
        <v>781</v>
      </c>
      <c r="C4696" s="135" t="s">
        <v>781</v>
      </c>
      <c r="D4696" s="135">
        <v>0</v>
      </c>
    </row>
    <row r="4697" spans="1:4" x14ac:dyDescent="0.25">
      <c r="A4697" s="135" t="s">
        <v>893</v>
      </c>
      <c r="B4697" s="135" t="s">
        <v>634</v>
      </c>
      <c r="C4697" s="135" t="s">
        <v>781</v>
      </c>
      <c r="D4697" s="135">
        <v>0</v>
      </c>
    </row>
    <row r="4698" spans="1:4" x14ac:dyDescent="0.25">
      <c r="A4698" s="135" t="s">
        <v>2471</v>
      </c>
      <c r="B4698" s="135" t="s">
        <v>781</v>
      </c>
      <c r="C4698" s="135" t="s">
        <v>781</v>
      </c>
      <c r="D4698" s="135">
        <v>0</v>
      </c>
    </row>
    <row r="4699" spans="1:4" x14ac:dyDescent="0.25">
      <c r="A4699" s="135" t="s">
        <v>2470</v>
      </c>
      <c r="B4699" s="135" t="s">
        <v>781</v>
      </c>
      <c r="C4699" s="135" t="s">
        <v>781</v>
      </c>
      <c r="D4699" s="135">
        <v>0</v>
      </c>
    </row>
    <row r="4700" spans="1:4" x14ac:dyDescent="0.25">
      <c r="A4700" s="135" t="s">
        <v>884</v>
      </c>
      <c r="B4700" s="135" t="s">
        <v>634</v>
      </c>
      <c r="C4700" s="135" t="s">
        <v>781</v>
      </c>
      <c r="D4700" s="135">
        <v>0</v>
      </c>
    </row>
    <row r="4701" spans="1:4" x14ac:dyDescent="0.25">
      <c r="A4701" s="135" t="s">
        <v>1154</v>
      </c>
      <c r="B4701" s="135" t="s">
        <v>634</v>
      </c>
      <c r="C4701" s="135" t="s">
        <v>781</v>
      </c>
      <c r="D4701" s="135">
        <v>0</v>
      </c>
    </row>
    <row r="4702" spans="1:4" x14ac:dyDescent="0.25">
      <c r="A4702" s="135" t="s">
        <v>2469</v>
      </c>
      <c r="B4702" s="135" t="s">
        <v>781</v>
      </c>
      <c r="C4702" s="135" t="s">
        <v>781</v>
      </c>
      <c r="D4702" s="135">
        <v>0</v>
      </c>
    </row>
    <row r="4703" spans="1:4" x14ac:dyDescent="0.25">
      <c r="A4703" s="135" t="s">
        <v>1788</v>
      </c>
      <c r="B4703" s="135" t="s">
        <v>634</v>
      </c>
      <c r="C4703" s="135" t="s">
        <v>781</v>
      </c>
      <c r="D4703" s="135">
        <v>0</v>
      </c>
    </row>
    <row r="4704" spans="1:4" x14ac:dyDescent="0.25">
      <c r="A4704" s="135" t="s">
        <v>2468</v>
      </c>
      <c r="B4704" s="135" t="s">
        <v>634</v>
      </c>
      <c r="C4704" s="135" t="s">
        <v>606</v>
      </c>
      <c r="D4704" s="135">
        <v>0</v>
      </c>
    </row>
    <row r="4705" spans="1:4" x14ac:dyDescent="0.25">
      <c r="A4705" s="135" t="s">
        <v>2467</v>
      </c>
      <c r="B4705" s="135" t="s">
        <v>781</v>
      </c>
      <c r="C4705" s="135" t="s">
        <v>781</v>
      </c>
      <c r="D4705" s="135">
        <v>0</v>
      </c>
    </row>
    <row r="4706" spans="1:4" x14ac:dyDescent="0.25">
      <c r="A4706" s="135" t="s">
        <v>2466</v>
      </c>
      <c r="B4706" s="135" t="s">
        <v>781</v>
      </c>
      <c r="C4706" s="135" t="s">
        <v>781</v>
      </c>
      <c r="D4706" s="135">
        <v>0</v>
      </c>
    </row>
    <row r="4707" spans="1:4" x14ac:dyDescent="0.25">
      <c r="A4707" s="135" t="s">
        <v>2150</v>
      </c>
      <c r="B4707" s="135" t="s">
        <v>634</v>
      </c>
      <c r="C4707" s="135" t="s">
        <v>781</v>
      </c>
      <c r="D4707" s="135">
        <v>0</v>
      </c>
    </row>
    <row r="4708" spans="1:4" x14ac:dyDescent="0.25">
      <c r="A4708" s="135" t="s">
        <v>2465</v>
      </c>
      <c r="B4708" s="135" t="s">
        <v>781</v>
      </c>
      <c r="C4708" s="135" t="s">
        <v>781</v>
      </c>
      <c r="D4708" s="135">
        <v>0</v>
      </c>
    </row>
    <row r="4709" spans="1:4" x14ac:dyDescent="0.25">
      <c r="A4709" s="135" t="s">
        <v>2464</v>
      </c>
      <c r="B4709" s="135" t="s">
        <v>781</v>
      </c>
      <c r="C4709" s="135" t="s">
        <v>781</v>
      </c>
      <c r="D4709" s="135">
        <v>0</v>
      </c>
    </row>
    <row r="4710" spans="1:4" x14ac:dyDescent="0.25">
      <c r="A4710" s="135" t="s">
        <v>1240</v>
      </c>
      <c r="B4710" s="135" t="s">
        <v>634</v>
      </c>
      <c r="C4710" s="135" t="s">
        <v>781</v>
      </c>
      <c r="D4710" s="135">
        <v>0</v>
      </c>
    </row>
    <row r="4711" spans="1:4" x14ac:dyDescent="0.25">
      <c r="A4711" s="135" t="s">
        <v>2463</v>
      </c>
      <c r="B4711" s="135" t="s">
        <v>781</v>
      </c>
      <c r="C4711" s="135" t="s">
        <v>781</v>
      </c>
      <c r="D4711" s="135">
        <v>0</v>
      </c>
    </row>
    <row r="4712" spans="1:4" x14ac:dyDescent="0.25">
      <c r="A4712" s="135" t="s">
        <v>2462</v>
      </c>
      <c r="B4712" s="135" t="s">
        <v>781</v>
      </c>
      <c r="C4712" s="135" t="s">
        <v>781</v>
      </c>
      <c r="D4712" s="135">
        <v>0</v>
      </c>
    </row>
    <row r="4713" spans="1:4" x14ac:dyDescent="0.25">
      <c r="A4713" s="135" t="s">
        <v>2461</v>
      </c>
      <c r="B4713" s="135" t="s">
        <v>781</v>
      </c>
      <c r="C4713" s="135" t="s">
        <v>781</v>
      </c>
      <c r="D4713" s="135">
        <v>0</v>
      </c>
    </row>
    <row r="4714" spans="1:4" x14ac:dyDescent="0.25">
      <c r="A4714" s="135" t="s">
        <v>2460</v>
      </c>
      <c r="B4714" s="135" t="s">
        <v>781</v>
      </c>
      <c r="C4714" s="135" t="s">
        <v>781</v>
      </c>
      <c r="D4714" s="135">
        <v>0</v>
      </c>
    </row>
    <row r="4715" spans="1:4" x14ac:dyDescent="0.25">
      <c r="A4715" s="135" t="s">
        <v>2459</v>
      </c>
      <c r="B4715" s="135" t="s">
        <v>781</v>
      </c>
      <c r="C4715" s="135" t="s">
        <v>781</v>
      </c>
      <c r="D4715" s="135">
        <v>0</v>
      </c>
    </row>
    <row r="4716" spans="1:4" x14ac:dyDescent="0.25">
      <c r="A4716" s="135" t="s">
        <v>2458</v>
      </c>
      <c r="B4716" s="135" t="s">
        <v>634</v>
      </c>
      <c r="C4716" s="135" t="s">
        <v>781</v>
      </c>
      <c r="D4716" s="135">
        <v>0</v>
      </c>
    </row>
    <row r="4717" spans="1:4" x14ac:dyDescent="0.25">
      <c r="A4717" s="135" t="s">
        <v>2457</v>
      </c>
      <c r="B4717" s="135" t="s">
        <v>781</v>
      </c>
      <c r="C4717" s="135" t="s">
        <v>781</v>
      </c>
      <c r="D4717" s="135">
        <v>0</v>
      </c>
    </row>
    <row r="4718" spans="1:4" x14ac:dyDescent="0.25">
      <c r="A4718" s="135" t="s">
        <v>785</v>
      </c>
      <c r="B4718" s="135" t="s">
        <v>634</v>
      </c>
      <c r="C4718" s="135" t="s">
        <v>781</v>
      </c>
      <c r="D4718" s="135">
        <v>0</v>
      </c>
    </row>
    <row r="4719" spans="1:4" x14ac:dyDescent="0.25">
      <c r="A4719" s="135" t="s">
        <v>2087</v>
      </c>
      <c r="B4719" s="135" t="s">
        <v>634</v>
      </c>
      <c r="C4719" s="135" t="s">
        <v>781</v>
      </c>
      <c r="D4719" s="135">
        <v>0</v>
      </c>
    </row>
    <row r="4720" spans="1:4" x14ac:dyDescent="0.25">
      <c r="A4720" s="135" t="s">
        <v>2456</v>
      </c>
      <c r="B4720" s="135" t="s">
        <v>634</v>
      </c>
      <c r="C4720" s="135" t="s">
        <v>781</v>
      </c>
      <c r="D4720" s="135">
        <v>0</v>
      </c>
    </row>
    <row r="4721" spans="1:4" x14ac:dyDescent="0.25">
      <c r="A4721" s="135" t="s">
        <v>2455</v>
      </c>
      <c r="B4721" s="135" t="s">
        <v>634</v>
      </c>
      <c r="C4721" s="135" t="s">
        <v>781</v>
      </c>
      <c r="D4721" s="135">
        <v>0</v>
      </c>
    </row>
    <row r="4722" spans="1:4" x14ac:dyDescent="0.25">
      <c r="A4722" s="135" t="s">
        <v>2454</v>
      </c>
      <c r="B4722" s="135" t="s">
        <v>634</v>
      </c>
      <c r="C4722" s="135" t="s">
        <v>781</v>
      </c>
      <c r="D4722" s="135">
        <v>0</v>
      </c>
    </row>
    <row r="4723" spans="1:4" x14ac:dyDescent="0.25">
      <c r="A4723" s="135" t="s">
        <v>2453</v>
      </c>
      <c r="B4723" s="135" t="s">
        <v>634</v>
      </c>
      <c r="C4723" s="135" t="s">
        <v>781</v>
      </c>
      <c r="D4723" s="135">
        <v>0</v>
      </c>
    </row>
    <row r="4724" spans="1:4" x14ac:dyDescent="0.25">
      <c r="A4724" s="135" t="s">
        <v>2452</v>
      </c>
      <c r="B4724" s="135" t="s">
        <v>634</v>
      </c>
      <c r="C4724" s="135" t="s">
        <v>781</v>
      </c>
      <c r="D4724" s="135">
        <v>0</v>
      </c>
    </row>
    <row r="4725" spans="1:4" x14ac:dyDescent="0.25">
      <c r="A4725" s="135" t="s">
        <v>2451</v>
      </c>
      <c r="B4725" s="135" t="s">
        <v>781</v>
      </c>
      <c r="C4725" s="135" t="s">
        <v>781</v>
      </c>
      <c r="D4725" s="135">
        <v>0</v>
      </c>
    </row>
    <row r="4726" spans="1:4" x14ac:dyDescent="0.25">
      <c r="A4726" s="135" t="s">
        <v>2450</v>
      </c>
      <c r="B4726" s="135" t="s">
        <v>781</v>
      </c>
      <c r="C4726" s="135" t="s">
        <v>781</v>
      </c>
      <c r="D4726" s="135">
        <v>0</v>
      </c>
    </row>
    <row r="4727" spans="1:4" x14ac:dyDescent="0.25">
      <c r="A4727" s="135" t="s">
        <v>2449</v>
      </c>
      <c r="B4727" s="135" t="s">
        <v>634</v>
      </c>
      <c r="C4727" s="135" t="s">
        <v>781</v>
      </c>
      <c r="D4727" s="135">
        <v>0</v>
      </c>
    </row>
    <row r="4728" spans="1:4" x14ac:dyDescent="0.25">
      <c r="A4728" s="135" t="s">
        <v>2448</v>
      </c>
      <c r="B4728" s="135" t="s">
        <v>781</v>
      </c>
      <c r="C4728" s="135" t="s">
        <v>781</v>
      </c>
      <c r="D4728" s="135">
        <v>0</v>
      </c>
    </row>
    <row r="4729" spans="1:4" x14ac:dyDescent="0.25">
      <c r="A4729" s="135" t="s">
        <v>2447</v>
      </c>
      <c r="B4729" s="135" t="s">
        <v>781</v>
      </c>
      <c r="C4729" s="135" t="s">
        <v>781</v>
      </c>
      <c r="D4729" s="135">
        <v>0</v>
      </c>
    </row>
    <row r="4730" spans="1:4" x14ac:dyDescent="0.25">
      <c r="A4730" s="135" t="s">
        <v>2446</v>
      </c>
      <c r="B4730" s="135" t="s">
        <v>781</v>
      </c>
      <c r="C4730" s="135" t="s">
        <v>781</v>
      </c>
      <c r="D4730" s="135">
        <v>0</v>
      </c>
    </row>
    <row r="4731" spans="1:4" x14ac:dyDescent="0.25">
      <c r="A4731" s="135" t="s">
        <v>964</v>
      </c>
      <c r="B4731" s="135" t="s">
        <v>634</v>
      </c>
      <c r="C4731" s="135" t="s">
        <v>781</v>
      </c>
      <c r="D4731" s="135">
        <v>0</v>
      </c>
    </row>
    <row r="4732" spans="1:4" x14ac:dyDescent="0.25">
      <c r="A4732" s="135" t="s">
        <v>2380</v>
      </c>
      <c r="B4732" s="135" t="s">
        <v>634</v>
      </c>
      <c r="C4732" s="135" t="s">
        <v>781</v>
      </c>
      <c r="D4732" s="135">
        <v>0</v>
      </c>
    </row>
    <row r="4733" spans="1:4" x14ac:dyDescent="0.25">
      <c r="A4733" s="135" t="s">
        <v>2445</v>
      </c>
      <c r="B4733" s="135" t="s">
        <v>781</v>
      </c>
      <c r="C4733" s="135" t="s">
        <v>781</v>
      </c>
      <c r="D4733" s="135">
        <v>0</v>
      </c>
    </row>
    <row r="4734" spans="1:4" x14ac:dyDescent="0.25">
      <c r="A4734" s="135" t="s">
        <v>2444</v>
      </c>
      <c r="B4734" s="135" t="s">
        <v>781</v>
      </c>
      <c r="C4734" s="135" t="s">
        <v>781</v>
      </c>
      <c r="D4734" s="135">
        <v>0</v>
      </c>
    </row>
    <row r="4735" spans="1:4" x14ac:dyDescent="0.25">
      <c r="A4735" s="135" t="s">
        <v>920</v>
      </c>
      <c r="B4735" s="135" t="s">
        <v>634</v>
      </c>
      <c r="C4735" s="135" t="s">
        <v>781</v>
      </c>
      <c r="D4735" s="135">
        <v>0</v>
      </c>
    </row>
    <row r="4736" spans="1:4" x14ac:dyDescent="0.25">
      <c r="A4736" s="135" t="s">
        <v>2443</v>
      </c>
      <c r="B4736" s="135" t="s">
        <v>781</v>
      </c>
      <c r="C4736" s="135" t="s">
        <v>781</v>
      </c>
      <c r="D4736" s="135">
        <v>0</v>
      </c>
    </row>
    <row r="4737" spans="1:4" x14ac:dyDescent="0.25">
      <c r="A4737" s="135" t="s">
        <v>2442</v>
      </c>
      <c r="B4737" s="135" t="s">
        <v>634</v>
      </c>
      <c r="C4737" s="135" t="s">
        <v>781</v>
      </c>
      <c r="D4737" s="135">
        <v>0</v>
      </c>
    </row>
    <row r="4738" spans="1:4" x14ac:dyDescent="0.25">
      <c r="A4738" s="135" t="s">
        <v>2441</v>
      </c>
      <c r="B4738" s="135" t="s">
        <v>634</v>
      </c>
      <c r="C4738" s="135" t="s">
        <v>781</v>
      </c>
      <c r="D4738" s="135">
        <v>0</v>
      </c>
    </row>
    <row r="4739" spans="1:4" x14ac:dyDescent="0.25">
      <c r="A4739" s="135" t="s">
        <v>2440</v>
      </c>
      <c r="B4739" s="135" t="s">
        <v>634</v>
      </c>
      <c r="C4739" s="135" t="s">
        <v>781</v>
      </c>
      <c r="D4739" s="135">
        <v>0</v>
      </c>
    </row>
    <row r="4740" spans="1:4" x14ac:dyDescent="0.25">
      <c r="A4740" s="135" t="s">
        <v>2439</v>
      </c>
      <c r="B4740" s="135" t="s">
        <v>781</v>
      </c>
      <c r="C4740" s="135" t="s">
        <v>781</v>
      </c>
      <c r="D4740" s="135">
        <v>0</v>
      </c>
    </row>
    <row r="4741" spans="1:4" x14ac:dyDescent="0.25">
      <c r="A4741" s="135" t="s">
        <v>2438</v>
      </c>
      <c r="B4741" s="135" t="s">
        <v>781</v>
      </c>
      <c r="C4741" s="135" t="s">
        <v>781</v>
      </c>
      <c r="D4741" s="135">
        <v>0</v>
      </c>
    </row>
    <row r="4742" spans="1:4" x14ac:dyDescent="0.25">
      <c r="A4742" s="135" t="s">
        <v>2437</v>
      </c>
      <c r="B4742" s="135" t="s">
        <v>781</v>
      </c>
      <c r="C4742" s="135" t="s">
        <v>781</v>
      </c>
      <c r="D4742" s="135">
        <v>0</v>
      </c>
    </row>
    <row r="4743" spans="1:4" x14ac:dyDescent="0.25">
      <c r="A4743" s="135" t="s">
        <v>2436</v>
      </c>
      <c r="B4743" s="135" t="s">
        <v>781</v>
      </c>
      <c r="C4743" s="135" t="s">
        <v>781</v>
      </c>
      <c r="D4743" s="135">
        <v>0</v>
      </c>
    </row>
    <row r="4744" spans="1:4" x14ac:dyDescent="0.25">
      <c r="A4744" s="135" t="s">
        <v>2435</v>
      </c>
      <c r="B4744" s="135" t="s">
        <v>781</v>
      </c>
      <c r="C4744" s="135" t="s">
        <v>781</v>
      </c>
      <c r="D4744" s="135">
        <v>0</v>
      </c>
    </row>
    <row r="4745" spans="1:4" x14ac:dyDescent="0.25">
      <c r="A4745" s="135" t="s">
        <v>2434</v>
      </c>
      <c r="B4745" s="135" t="s">
        <v>781</v>
      </c>
      <c r="C4745" s="135" t="s">
        <v>781</v>
      </c>
      <c r="D4745" s="135">
        <v>0</v>
      </c>
    </row>
    <row r="4746" spans="1:4" x14ac:dyDescent="0.25">
      <c r="A4746" s="135" t="s">
        <v>2433</v>
      </c>
      <c r="B4746" s="135" t="s">
        <v>781</v>
      </c>
      <c r="C4746" s="135" t="s">
        <v>781</v>
      </c>
      <c r="D4746" s="135">
        <v>0</v>
      </c>
    </row>
    <row r="4747" spans="1:4" x14ac:dyDescent="0.25">
      <c r="A4747" s="135" t="s">
        <v>2432</v>
      </c>
      <c r="B4747" s="135" t="s">
        <v>781</v>
      </c>
      <c r="C4747" s="135" t="s">
        <v>781</v>
      </c>
      <c r="D4747" s="135">
        <v>0</v>
      </c>
    </row>
    <row r="4748" spans="1:4" x14ac:dyDescent="0.25">
      <c r="A4748" s="135" t="s">
        <v>2431</v>
      </c>
      <c r="B4748" s="135" t="s">
        <v>781</v>
      </c>
      <c r="C4748" s="135" t="s">
        <v>781</v>
      </c>
      <c r="D4748" s="135">
        <v>0</v>
      </c>
    </row>
    <row r="4749" spans="1:4" x14ac:dyDescent="0.25">
      <c r="A4749" s="135" t="s">
        <v>2430</v>
      </c>
      <c r="B4749" s="135" t="s">
        <v>781</v>
      </c>
      <c r="C4749" s="135" t="s">
        <v>781</v>
      </c>
      <c r="D4749" s="135">
        <v>0</v>
      </c>
    </row>
    <row r="4750" spans="1:4" x14ac:dyDescent="0.25">
      <c r="A4750" s="135" t="s">
        <v>954</v>
      </c>
      <c r="B4750" s="135" t="s">
        <v>634</v>
      </c>
      <c r="C4750" s="135" t="s">
        <v>781</v>
      </c>
      <c r="D4750" s="135">
        <v>0</v>
      </c>
    </row>
    <row r="4751" spans="1:4" x14ac:dyDescent="0.25">
      <c r="A4751" s="135" t="s">
        <v>1467</v>
      </c>
      <c r="B4751" s="135" t="s">
        <v>634</v>
      </c>
      <c r="C4751" s="135" t="s">
        <v>781</v>
      </c>
      <c r="D4751" s="135">
        <v>0</v>
      </c>
    </row>
    <row r="4752" spans="1:4" x14ac:dyDescent="0.25">
      <c r="A4752" s="135" t="s">
        <v>862</v>
      </c>
      <c r="B4752" s="135" t="s">
        <v>634</v>
      </c>
      <c r="C4752" s="135" t="s">
        <v>781</v>
      </c>
      <c r="D4752" s="135">
        <v>0</v>
      </c>
    </row>
    <row r="4753" spans="1:4" x14ac:dyDescent="0.25">
      <c r="A4753" s="135" t="s">
        <v>2429</v>
      </c>
      <c r="B4753" s="135" t="s">
        <v>781</v>
      </c>
      <c r="C4753" s="135" t="s">
        <v>781</v>
      </c>
      <c r="D4753" s="135">
        <v>0</v>
      </c>
    </row>
    <row r="4754" spans="1:4" x14ac:dyDescent="0.25">
      <c r="A4754" s="135" t="s">
        <v>2428</v>
      </c>
      <c r="B4754" s="135" t="s">
        <v>781</v>
      </c>
      <c r="C4754" s="135" t="s">
        <v>781</v>
      </c>
      <c r="D4754" s="135">
        <v>0</v>
      </c>
    </row>
    <row r="4755" spans="1:4" x14ac:dyDescent="0.25">
      <c r="A4755" s="135" t="s">
        <v>2427</v>
      </c>
      <c r="B4755" s="135" t="s">
        <v>781</v>
      </c>
      <c r="C4755" s="135" t="s">
        <v>781</v>
      </c>
      <c r="D4755" s="135">
        <v>0</v>
      </c>
    </row>
    <row r="4756" spans="1:4" x14ac:dyDescent="0.25">
      <c r="A4756" s="135" t="s">
        <v>2426</v>
      </c>
      <c r="B4756" s="135" t="s">
        <v>634</v>
      </c>
      <c r="C4756" s="135" t="s">
        <v>781</v>
      </c>
      <c r="D4756" s="135">
        <v>0</v>
      </c>
    </row>
    <row r="4757" spans="1:4" x14ac:dyDescent="0.25">
      <c r="A4757" s="135" t="s">
        <v>2425</v>
      </c>
      <c r="B4757" s="135" t="s">
        <v>781</v>
      </c>
      <c r="C4757" s="135" t="s">
        <v>781</v>
      </c>
      <c r="D4757" s="135">
        <v>0</v>
      </c>
    </row>
    <row r="4758" spans="1:4" x14ac:dyDescent="0.25">
      <c r="A4758" s="135" t="s">
        <v>2424</v>
      </c>
      <c r="B4758" s="135" t="s">
        <v>781</v>
      </c>
      <c r="C4758" s="135" t="s">
        <v>781</v>
      </c>
      <c r="D4758" s="135">
        <v>0</v>
      </c>
    </row>
    <row r="4759" spans="1:4" x14ac:dyDescent="0.25">
      <c r="A4759" s="135" t="s">
        <v>883</v>
      </c>
      <c r="B4759" s="135" t="s">
        <v>634</v>
      </c>
      <c r="C4759" s="135" t="s">
        <v>781</v>
      </c>
      <c r="D4759" s="135">
        <v>0</v>
      </c>
    </row>
    <row r="4760" spans="1:4" x14ac:dyDescent="0.25">
      <c r="A4760" s="135" t="s">
        <v>2423</v>
      </c>
      <c r="B4760" s="135" t="s">
        <v>781</v>
      </c>
      <c r="C4760" s="135" t="s">
        <v>781</v>
      </c>
      <c r="D4760" s="135">
        <v>0</v>
      </c>
    </row>
    <row r="4761" spans="1:4" x14ac:dyDescent="0.25">
      <c r="A4761" s="135" t="s">
        <v>2422</v>
      </c>
      <c r="B4761" s="135" t="s">
        <v>781</v>
      </c>
      <c r="C4761" s="135" t="s">
        <v>781</v>
      </c>
      <c r="D4761" s="135">
        <v>0</v>
      </c>
    </row>
    <row r="4762" spans="1:4" x14ac:dyDescent="0.25">
      <c r="A4762" s="135" t="s">
        <v>2421</v>
      </c>
      <c r="B4762" s="135" t="s">
        <v>781</v>
      </c>
      <c r="C4762" s="135" t="s">
        <v>781</v>
      </c>
      <c r="D4762" s="135">
        <v>0</v>
      </c>
    </row>
    <row r="4763" spans="1:4" x14ac:dyDescent="0.25">
      <c r="A4763" s="135" t="s">
        <v>860</v>
      </c>
      <c r="B4763" s="135" t="s">
        <v>634</v>
      </c>
      <c r="C4763" s="135" t="s">
        <v>781</v>
      </c>
      <c r="D4763" s="135">
        <v>0</v>
      </c>
    </row>
    <row r="4764" spans="1:4" x14ac:dyDescent="0.25">
      <c r="A4764" s="135" t="s">
        <v>2420</v>
      </c>
      <c r="B4764" s="135" t="s">
        <v>634</v>
      </c>
      <c r="C4764" s="135" t="s">
        <v>781</v>
      </c>
      <c r="D4764" s="135">
        <v>0</v>
      </c>
    </row>
    <row r="4765" spans="1:4" x14ac:dyDescent="0.25">
      <c r="A4765" s="135" t="s">
        <v>2419</v>
      </c>
      <c r="B4765" s="135" t="s">
        <v>634</v>
      </c>
      <c r="C4765" s="135" t="s">
        <v>781</v>
      </c>
      <c r="D4765" s="135">
        <v>0</v>
      </c>
    </row>
    <row r="4766" spans="1:4" x14ac:dyDescent="0.25">
      <c r="A4766" s="135" t="s">
        <v>2418</v>
      </c>
      <c r="B4766" s="135" t="s">
        <v>634</v>
      </c>
      <c r="C4766" s="135" t="s">
        <v>781</v>
      </c>
      <c r="D4766" s="135">
        <v>0</v>
      </c>
    </row>
    <row r="4767" spans="1:4" x14ac:dyDescent="0.25">
      <c r="A4767" s="135" t="s">
        <v>2417</v>
      </c>
      <c r="B4767" s="135" t="s">
        <v>781</v>
      </c>
      <c r="C4767" s="135" t="s">
        <v>781</v>
      </c>
      <c r="D4767" s="135">
        <v>0</v>
      </c>
    </row>
    <row r="4768" spans="1:4" x14ac:dyDescent="0.25">
      <c r="A4768" s="135" t="s">
        <v>2416</v>
      </c>
      <c r="B4768" s="135" t="s">
        <v>781</v>
      </c>
      <c r="C4768" s="135" t="s">
        <v>781</v>
      </c>
      <c r="D4768" s="135">
        <v>0</v>
      </c>
    </row>
    <row r="4769" spans="1:4" x14ac:dyDescent="0.25">
      <c r="A4769" s="135" t="s">
        <v>2415</v>
      </c>
      <c r="B4769" s="135" t="s">
        <v>781</v>
      </c>
      <c r="C4769" s="135" t="s">
        <v>781</v>
      </c>
      <c r="D4769" s="135">
        <v>0</v>
      </c>
    </row>
    <row r="4770" spans="1:4" x14ac:dyDescent="0.25">
      <c r="A4770" s="135" t="s">
        <v>2414</v>
      </c>
      <c r="B4770" s="135" t="s">
        <v>634</v>
      </c>
      <c r="C4770" s="135" t="s">
        <v>781</v>
      </c>
      <c r="D4770" s="135">
        <v>0</v>
      </c>
    </row>
    <row r="4771" spans="1:4" x14ac:dyDescent="0.25">
      <c r="A4771" s="135" t="s">
        <v>976</v>
      </c>
      <c r="B4771" s="135" t="s">
        <v>634</v>
      </c>
      <c r="C4771" s="135" t="s">
        <v>781</v>
      </c>
      <c r="D4771" s="135">
        <v>0</v>
      </c>
    </row>
    <row r="4772" spans="1:4" x14ac:dyDescent="0.25">
      <c r="A4772" s="135" t="s">
        <v>926</v>
      </c>
      <c r="B4772" s="135" t="s">
        <v>634</v>
      </c>
      <c r="C4772" s="135" t="s">
        <v>781</v>
      </c>
      <c r="D4772" s="135">
        <v>0</v>
      </c>
    </row>
    <row r="4773" spans="1:4" x14ac:dyDescent="0.25">
      <c r="A4773" s="135" t="s">
        <v>1031</v>
      </c>
      <c r="B4773" s="135" t="s">
        <v>634</v>
      </c>
      <c r="C4773" s="135" t="s">
        <v>781</v>
      </c>
      <c r="D4773" s="135">
        <v>0</v>
      </c>
    </row>
    <row r="4774" spans="1:4" x14ac:dyDescent="0.25">
      <c r="A4774" s="135" t="s">
        <v>2413</v>
      </c>
      <c r="B4774" s="135" t="s">
        <v>781</v>
      </c>
      <c r="C4774" s="135" t="s">
        <v>781</v>
      </c>
      <c r="D4774" s="135">
        <v>0</v>
      </c>
    </row>
    <row r="4775" spans="1:4" x14ac:dyDescent="0.25">
      <c r="A4775" s="135" t="s">
        <v>2412</v>
      </c>
      <c r="B4775" s="135" t="s">
        <v>781</v>
      </c>
      <c r="C4775" s="135" t="s">
        <v>781</v>
      </c>
      <c r="D4775" s="135">
        <v>0</v>
      </c>
    </row>
    <row r="4776" spans="1:4" x14ac:dyDescent="0.25">
      <c r="A4776" s="135" t="s">
        <v>2411</v>
      </c>
      <c r="B4776" s="135" t="s">
        <v>634</v>
      </c>
      <c r="C4776" s="135" t="s">
        <v>781</v>
      </c>
      <c r="D4776" s="135">
        <v>0</v>
      </c>
    </row>
    <row r="4777" spans="1:4" x14ac:dyDescent="0.25">
      <c r="A4777" s="135" t="s">
        <v>624</v>
      </c>
      <c r="B4777" s="135" t="s">
        <v>634</v>
      </c>
      <c r="C4777" s="135" t="s">
        <v>781</v>
      </c>
      <c r="D4777" s="135">
        <v>0</v>
      </c>
    </row>
    <row r="4778" spans="1:4" x14ac:dyDescent="0.25">
      <c r="A4778" s="135" t="s">
        <v>2410</v>
      </c>
      <c r="B4778" s="135" t="s">
        <v>781</v>
      </c>
      <c r="C4778" s="135" t="s">
        <v>781</v>
      </c>
      <c r="D4778" s="135">
        <v>0</v>
      </c>
    </row>
    <row r="4779" spans="1:4" x14ac:dyDescent="0.25">
      <c r="A4779" s="135" t="s">
        <v>2409</v>
      </c>
      <c r="B4779" s="135" t="s">
        <v>781</v>
      </c>
      <c r="C4779" s="135" t="s">
        <v>781</v>
      </c>
      <c r="D4779" s="135">
        <v>0</v>
      </c>
    </row>
    <row r="4780" spans="1:4" x14ac:dyDescent="0.25">
      <c r="A4780" s="135" t="s">
        <v>2408</v>
      </c>
      <c r="B4780" s="135" t="s">
        <v>781</v>
      </c>
      <c r="C4780" s="135" t="s">
        <v>781</v>
      </c>
      <c r="D4780" s="135">
        <v>0</v>
      </c>
    </row>
    <row r="4781" spans="1:4" x14ac:dyDescent="0.25">
      <c r="A4781" s="135" t="s">
        <v>2407</v>
      </c>
      <c r="B4781" s="135" t="s">
        <v>781</v>
      </c>
      <c r="C4781" s="135" t="s">
        <v>781</v>
      </c>
      <c r="D4781" s="135">
        <v>0</v>
      </c>
    </row>
    <row r="4782" spans="1:4" x14ac:dyDescent="0.25">
      <c r="A4782" s="135" t="s">
        <v>2406</v>
      </c>
      <c r="B4782" s="135" t="s">
        <v>781</v>
      </c>
      <c r="C4782" s="135" t="s">
        <v>781</v>
      </c>
      <c r="D4782" s="135">
        <v>0</v>
      </c>
    </row>
    <row r="4783" spans="1:4" x14ac:dyDescent="0.25">
      <c r="A4783" s="135" t="s">
        <v>2405</v>
      </c>
      <c r="B4783" s="135" t="s">
        <v>781</v>
      </c>
      <c r="C4783" s="135" t="s">
        <v>781</v>
      </c>
      <c r="D4783" s="135">
        <v>0</v>
      </c>
    </row>
    <row r="4784" spans="1:4" x14ac:dyDescent="0.25">
      <c r="A4784" s="135" t="s">
        <v>1620</v>
      </c>
      <c r="B4784" s="135" t="s">
        <v>634</v>
      </c>
      <c r="C4784" s="135" t="s">
        <v>781</v>
      </c>
      <c r="D4784" s="135">
        <v>0</v>
      </c>
    </row>
    <row r="4785" spans="1:4" x14ac:dyDescent="0.25">
      <c r="A4785" s="135" t="s">
        <v>2404</v>
      </c>
      <c r="B4785" s="135" t="s">
        <v>781</v>
      </c>
      <c r="C4785" s="135" t="s">
        <v>781</v>
      </c>
      <c r="D4785" s="135">
        <v>0</v>
      </c>
    </row>
    <row r="4786" spans="1:4" x14ac:dyDescent="0.25">
      <c r="A4786" s="135" t="s">
        <v>953</v>
      </c>
      <c r="B4786" s="135" t="s">
        <v>634</v>
      </c>
      <c r="C4786" s="135" t="s">
        <v>781</v>
      </c>
      <c r="D4786" s="135">
        <v>0</v>
      </c>
    </row>
    <row r="4787" spans="1:4" x14ac:dyDescent="0.25">
      <c r="A4787" s="135" t="s">
        <v>2403</v>
      </c>
      <c r="B4787" s="135" t="s">
        <v>781</v>
      </c>
      <c r="C4787" s="135" t="s">
        <v>781</v>
      </c>
      <c r="D4787" s="135">
        <v>0</v>
      </c>
    </row>
    <row r="4788" spans="1:4" x14ac:dyDescent="0.25">
      <c r="A4788" s="135" t="s">
        <v>2402</v>
      </c>
      <c r="B4788" s="135" t="s">
        <v>781</v>
      </c>
      <c r="C4788" s="135" t="s">
        <v>781</v>
      </c>
      <c r="D4788" s="135">
        <v>0</v>
      </c>
    </row>
    <row r="4789" spans="1:4" x14ac:dyDescent="0.25">
      <c r="A4789" s="135" t="s">
        <v>860</v>
      </c>
      <c r="B4789" s="135" t="s">
        <v>746</v>
      </c>
      <c r="C4789" s="135" t="s">
        <v>781</v>
      </c>
      <c r="D4789" s="135">
        <v>0</v>
      </c>
    </row>
    <row r="4790" spans="1:4" x14ac:dyDescent="0.25">
      <c r="A4790" s="135" t="s">
        <v>2401</v>
      </c>
      <c r="B4790" s="135" t="s">
        <v>746</v>
      </c>
      <c r="C4790" s="135" t="s">
        <v>781</v>
      </c>
      <c r="D4790" s="135">
        <v>0</v>
      </c>
    </row>
    <row r="4791" spans="1:4" x14ac:dyDescent="0.25">
      <c r="A4791" s="135" t="s">
        <v>2400</v>
      </c>
      <c r="B4791" s="135" t="s">
        <v>781</v>
      </c>
      <c r="C4791" s="135" t="s">
        <v>781</v>
      </c>
      <c r="D4791" s="135">
        <v>0</v>
      </c>
    </row>
    <row r="4792" spans="1:4" x14ac:dyDescent="0.25">
      <c r="A4792" s="135" t="s">
        <v>860</v>
      </c>
      <c r="B4792" s="135" t="s">
        <v>746</v>
      </c>
      <c r="C4792" s="135" t="s">
        <v>781</v>
      </c>
      <c r="D4792" s="135">
        <v>0</v>
      </c>
    </row>
    <row r="4793" spans="1:4" x14ac:dyDescent="0.25">
      <c r="A4793" s="135" t="s">
        <v>2399</v>
      </c>
      <c r="B4793" s="135" t="s">
        <v>746</v>
      </c>
      <c r="C4793" s="135" t="s">
        <v>781</v>
      </c>
      <c r="D4793" s="135">
        <v>0</v>
      </c>
    </row>
    <row r="4794" spans="1:4" x14ac:dyDescent="0.25">
      <c r="A4794" s="135" t="s">
        <v>2398</v>
      </c>
      <c r="B4794" s="135" t="s">
        <v>631</v>
      </c>
      <c r="C4794" s="135" t="s">
        <v>781</v>
      </c>
      <c r="D4794" s="135">
        <v>0</v>
      </c>
    </row>
    <row r="4795" spans="1:4" x14ac:dyDescent="0.25">
      <c r="A4795" s="135" t="s">
        <v>2397</v>
      </c>
      <c r="B4795" s="135" t="s">
        <v>631</v>
      </c>
      <c r="C4795" s="135" t="s">
        <v>781</v>
      </c>
      <c r="D4795" s="135">
        <v>0</v>
      </c>
    </row>
    <row r="4796" spans="1:4" x14ac:dyDescent="0.25">
      <c r="A4796" s="135" t="s">
        <v>2396</v>
      </c>
      <c r="B4796" s="135" t="s">
        <v>631</v>
      </c>
      <c r="C4796" s="135" t="s">
        <v>781</v>
      </c>
      <c r="D4796" s="135">
        <v>0</v>
      </c>
    </row>
    <row r="4797" spans="1:4" x14ac:dyDescent="0.25">
      <c r="A4797" s="135" t="s">
        <v>2395</v>
      </c>
      <c r="B4797" s="135" t="s">
        <v>631</v>
      </c>
      <c r="C4797" s="135" t="s">
        <v>781</v>
      </c>
      <c r="D4797" s="135">
        <v>0</v>
      </c>
    </row>
    <row r="4798" spans="1:4" x14ac:dyDescent="0.25">
      <c r="A4798" s="135" t="s">
        <v>2394</v>
      </c>
      <c r="B4798" s="135" t="s">
        <v>781</v>
      </c>
      <c r="C4798" s="135" t="s">
        <v>781</v>
      </c>
      <c r="D4798" s="135">
        <v>0</v>
      </c>
    </row>
    <row r="4799" spans="1:4" x14ac:dyDescent="0.25">
      <c r="A4799" s="135" t="s">
        <v>2393</v>
      </c>
      <c r="B4799" s="135" t="s">
        <v>631</v>
      </c>
      <c r="C4799" s="135" t="s">
        <v>781</v>
      </c>
      <c r="D4799" s="135">
        <v>0</v>
      </c>
    </row>
    <row r="4800" spans="1:4" x14ac:dyDescent="0.25">
      <c r="A4800" s="135" t="s">
        <v>2392</v>
      </c>
      <c r="B4800" s="135" t="s">
        <v>631</v>
      </c>
      <c r="C4800" s="135" t="s">
        <v>781</v>
      </c>
      <c r="D4800" s="135">
        <v>0</v>
      </c>
    </row>
    <row r="4801" spans="1:4" x14ac:dyDescent="0.25">
      <c r="A4801" s="135" t="s">
        <v>2391</v>
      </c>
      <c r="B4801" s="135" t="s">
        <v>631</v>
      </c>
      <c r="C4801" s="135" t="s">
        <v>781</v>
      </c>
      <c r="D4801" s="135">
        <v>0</v>
      </c>
    </row>
    <row r="4802" spans="1:4" x14ac:dyDescent="0.25">
      <c r="A4802" s="135" t="s">
        <v>953</v>
      </c>
      <c r="B4802" s="135" t="s">
        <v>631</v>
      </c>
      <c r="C4802" s="135" t="s">
        <v>781</v>
      </c>
      <c r="D4802" s="135">
        <v>0</v>
      </c>
    </row>
    <row r="4803" spans="1:4" x14ac:dyDescent="0.25">
      <c r="A4803" s="135" t="s">
        <v>2390</v>
      </c>
      <c r="B4803" s="135" t="s">
        <v>631</v>
      </c>
      <c r="C4803" s="135" t="s">
        <v>781</v>
      </c>
      <c r="D4803" s="135">
        <v>0</v>
      </c>
    </row>
    <row r="4804" spans="1:4" x14ac:dyDescent="0.25">
      <c r="A4804" s="135" t="s">
        <v>1620</v>
      </c>
      <c r="B4804" s="135" t="s">
        <v>631</v>
      </c>
      <c r="C4804" s="135" t="s">
        <v>781</v>
      </c>
      <c r="D4804" s="135">
        <v>0</v>
      </c>
    </row>
    <row r="4805" spans="1:4" x14ac:dyDescent="0.25">
      <c r="A4805" s="135" t="s">
        <v>2389</v>
      </c>
      <c r="B4805" s="135" t="s">
        <v>631</v>
      </c>
      <c r="C4805" s="135" t="s">
        <v>781</v>
      </c>
      <c r="D4805" s="135">
        <v>0</v>
      </c>
    </row>
    <row r="4806" spans="1:4" x14ac:dyDescent="0.25">
      <c r="A4806" s="135" t="s">
        <v>2388</v>
      </c>
      <c r="B4806" s="135" t="s">
        <v>631</v>
      </c>
      <c r="C4806" s="135" t="s">
        <v>781</v>
      </c>
      <c r="D4806" s="135">
        <v>0</v>
      </c>
    </row>
    <row r="4807" spans="1:4" x14ac:dyDescent="0.25">
      <c r="A4807" s="135" t="s">
        <v>2103</v>
      </c>
      <c r="B4807" s="135" t="s">
        <v>1067</v>
      </c>
      <c r="C4807" s="135" t="s">
        <v>781</v>
      </c>
      <c r="D4807" s="135">
        <v>0</v>
      </c>
    </row>
    <row r="4808" spans="1:4" x14ac:dyDescent="0.25">
      <c r="A4808" s="135" t="s">
        <v>953</v>
      </c>
      <c r="B4808" s="135" t="s">
        <v>1067</v>
      </c>
      <c r="C4808" s="135" t="s">
        <v>781</v>
      </c>
      <c r="D4808" s="135">
        <v>0</v>
      </c>
    </row>
    <row r="4809" spans="1:4" x14ac:dyDescent="0.25">
      <c r="A4809" s="135" t="s">
        <v>2387</v>
      </c>
      <c r="B4809" s="135" t="s">
        <v>1067</v>
      </c>
      <c r="C4809" s="135" t="s">
        <v>781</v>
      </c>
      <c r="D4809" s="135">
        <v>0</v>
      </c>
    </row>
    <row r="4810" spans="1:4" x14ac:dyDescent="0.25">
      <c r="A4810" s="135" t="s">
        <v>2386</v>
      </c>
      <c r="B4810" s="135" t="s">
        <v>1067</v>
      </c>
      <c r="C4810" s="135" t="s">
        <v>781</v>
      </c>
      <c r="D4810" s="135">
        <v>0</v>
      </c>
    </row>
    <row r="4811" spans="1:4" x14ac:dyDescent="0.25">
      <c r="A4811" s="135" t="s">
        <v>2385</v>
      </c>
      <c r="B4811" s="135" t="s">
        <v>1067</v>
      </c>
      <c r="C4811" s="135" t="s">
        <v>781</v>
      </c>
      <c r="D4811" s="135">
        <v>0</v>
      </c>
    </row>
    <row r="4812" spans="1:4" x14ac:dyDescent="0.25">
      <c r="A4812" s="135" t="s">
        <v>2384</v>
      </c>
      <c r="B4812" s="135" t="s">
        <v>1067</v>
      </c>
      <c r="C4812" s="135" t="s">
        <v>781</v>
      </c>
      <c r="D4812" s="135">
        <v>0</v>
      </c>
    </row>
    <row r="4813" spans="1:4" x14ac:dyDescent="0.25">
      <c r="A4813" s="135" t="s">
        <v>2383</v>
      </c>
      <c r="B4813" s="135" t="s">
        <v>1067</v>
      </c>
      <c r="C4813" s="135" t="s">
        <v>781</v>
      </c>
      <c r="D4813" s="135">
        <v>0</v>
      </c>
    </row>
    <row r="4814" spans="1:4" x14ac:dyDescent="0.25">
      <c r="A4814" s="135" t="s">
        <v>2382</v>
      </c>
      <c r="B4814" s="135" t="s">
        <v>1067</v>
      </c>
      <c r="C4814" s="135" t="s">
        <v>781</v>
      </c>
      <c r="D4814" s="135">
        <v>0</v>
      </c>
    </row>
    <row r="4815" spans="1:4" x14ac:dyDescent="0.25">
      <c r="A4815" s="135" t="s">
        <v>2074</v>
      </c>
      <c r="B4815" s="135" t="s">
        <v>1067</v>
      </c>
      <c r="C4815" s="135" t="s">
        <v>781</v>
      </c>
      <c r="D4815" s="135">
        <v>0</v>
      </c>
    </row>
    <row r="4816" spans="1:4" x14ac:dyDescent="0.25">
      <c r="A4816" s="135" t="s">
        <v>1055</v>
      </c>
      <c r="B4816" s="135" t="s">
        <v>1067</v>
      </c>
      <c r="C4816" s="135" t="s">
        <v>781</v>
      </c>
      <c r="D4816" s="135">
        <v>0</v>
      </c>
    </row>
    <row r="4817" spans="1:4" x14ac:dyDescent="0.25">
      <c r="A4817" s="135" t="s">
        <v>1676</v>
      </c>
      <c r="B4817" s="135" t="s">
        <v>1067</v>
      </c>
      <c r="C4817" s="135" t="s">
        <v>781</v>
      </c>
      <c r="D4817" s="135">
        <v>0</v>
      </c>
    </row>
    <row r="4818" spans="1:4" x14ac:dyDescent="0.25">
      <c r="A4818" s="135" t="s">
        <v>608</v>
      </c>
      <c r="B4818" s="135" t="s">
        <v>1067</v>
      </c>
      <c r="C4818" s="135" t="s">
        <v>781</v>
      </c>
      <c r="D4818" s="135">
        <v>0</v>
      </c>
    </row>
    <row r="4819" spans="1:4" x14ac:dyDescent="0.25">
      <c r="A4819" s="135" t="s">
        <v>852</v>
      </c>
      <c r="B4819" s="135" t="s">
        <v>1067</v>
      </c>
      <c r="C4819" s="135" t="s">
        <v>781</v>
      </c>
      <c r="D4819" s="135">
        <v>0</v>
      </c>
    </row>
    <row r="4820" spans="1:4" x14ac:dyDescent="0.25">
      <c r="A4820" s="135" t="s">
        <v>884</v>
      </c>
      <c r="B4820" s="135" t="s">
        <v>1067</v>
      </c>
      <c r="C4820" s="135" t="s">
        <v>781</v>
      </c>
      <c r="D4820" s="135">
        <v>0</v>
      </c>
    </row>
    <row r="4821" spans="1:4" x14ac:dyDescent="0.25">
      <c r="A4821" s="135" t="s">
        <v>2381</v>
      </c>
      <c r="B4821" s="135" t="s">
        <v>1067</v>
      </c>
      <c r="C4821" s="135" t="s">
        <v>781</v>
      </c>
      <c r="D4821" s="135">
        <v>0</v>
      </c>
    </row>
    <row r="4822" spans="1:4" x14ac:dyDescent="0.25">
      <c r="A4822" s="135" t="s">
        <v>2380</v>
      </c>
      <c r="B4822" s="135" t="s">
        <v>1067</v>
      </c>
      <c r="C4822" s="135" t="s">
        <v>781</v>
      </c>
      <c r="D4822" s="135">
        <v>0</v>
      </c>
    </row>
    <row r="4823" spans="1:4" x14ac:dyDescent="0.25">
      <c r="A4823" s="135" t="s">
        <v>866</v>
      </c>
      <c r="B4823" s="135" t="s">
        <v>1067</v>
      </c>
      <c r="C4823" s="135" t="s">
        <v>781</v>
      </c>
      <c r="D4823" s="135">
        <v>0</v>
      </c>
    </row>
    <row r="4824" spans="1:4" x14ac:dyDescent="0.25">
      <c r="A4824" s="135" t="s">
        <v>2379</v>
      </c>
      <c r="B4824" s="135" t="s">
        <v>1067</v>
      </c>
      <c r="C4824" s="135" t="s">
        <v>781</v>
      </c>
      <c r="D4824" s="135">
        <v>0</v>
      </c>
    </row>
    <row r="4825" spans="1:4" x14ac:dyDescent="0.25">
      <c r="A4825" s="135" t="s">
        <v>2378</v>
      </c>
      <c r="B4825" s="135" t="s">
        <v>1067</v>
      </c>
      <c r="C4825" s="135" t="s">
        <v>781</v>
      </c>
      <c r="D4825" s="135">
        <v>0</v>
      </c>
    </row>
    <row r="4826" spans="1:4" x14ac:dyDescent="0.25">
      <c r="A4826" s="135" t="s">
        <v>2377</v>
      </c>
      <c r="B4826" s="135" t="s">
        <v>1067</v>
      </c>
      <c r="C4826" s="135" t="s">
        <v>781</v>
      </c>
      <c r="D4826" s="135">
        <v>0</v>
      </c>
    </row>
    <row r="4827" spans="1:4" x14ac:dyDescent="0.25">
      <c r="A4827" s="135" t="s">
        <v>2376</v>
      </c>
      <c r="B4827" s="135" t="s">
        <v>1067</v>
      </c>
      <c r="C4827" s="135" t="s">
        <v>781</v>
      </c>
      <c r="D4827" s="135">
        <v>0</v>
      </c>
    </row>
    <row r="4828" spans="1:4" x14ac:dyDescent="0.25">
      <c r="A4828" s="135" t="s">
        <v>2375</v>
      </c>
      <c r="B4828" s="135" t="s">
        <v>1067</v>
      </c>
      <c r="C4828" s="135" t="s">
        <v>781</v>
      </c>
      <c r="D4828" s="135">
        <v>0</v>
      </c>
    </row>
    <row r="4829" spans="1:4" x14ac:dyDescent="0.25">
      <c r="A4829" s="135" t="s">
        <v>2374</v>
      </c>
      <c r="B4829" s="135" t="s">
        <v>1067</v>
      </c>
      <c r="C4829" s="135" t="s">
        <v>781</v>
      </c>
      <c r="D4829" s="135">
        <v>0</v>
      </c>
    </row>
    <row r="4830" spans="1:4" x14ac:dyDescent="0.25">
      <c r="A4830" s="135" t="s">
        <v>2373</v>
      </c>
      <c r="B4830" s="135" t="s">
        <v>1067</v>
      </c>
      <c r="C4830" s="135" t="s">
        <v>781</v>
      </c>
      <c r="D4830" s="135">
        <v>0</v>
      </c>
    </row>
    <row r="4831" spans="1:4" x14ac:dyDescent="0.25">
      <c r="A4831" s="135" t="s">
        <v>2372</v>
      </c>
      <c r="B4831" s="135" t="s">
        <v>1067</v>
      </c>
      <c r="C4831" s="135" t="s">
        <v>781</v>
      </c>
      <c r="D4831" s="135">
        <v>0</v>
      </c>
    </row>
    <row r="4832" spans="1:4" x14ac:dyDescent="0.25">
      <c r="A4832" s="135" t="s">
        <v>1981</v>
      </c>
      <c r="B4832" s="135" t="s">
        <v>1067</v>
      </c>
      <c r="C4832" s="135" t="s">
        <v>781</v>
      </c>
      <c r="D4832" s="135">
        <v>0</v>
      </c>
    </row>
    <row r="4833" spans="1:4" x14ac:dyDescent="0.25">
      <c r="A4833" s="135" t="s">
        <v>2371</v>
      </c>
      <c r="B4833" s="135" t="s">
        <v>1067</v>
      </c>
      <c r="C4833" s="135" t="s">
        <v>781</v>
      </c>
      <c r="D4833" s="135">
        <v>0</v>
      </c>
    </row>
    <row r="4834" spans="1:4" x14ac:dyDescent="0.25">
      <c r="A4834" s="135" t="s">
        <v>2370</v>
      </c>
      <c r="B4834" s="135" t="s">
        <v>1067</v>
      </c>
      <c r="C4834" s="135" t="s">
        <v>781</v>
      </c>
      <c r="D4834" s="135">
        <v>0</v>
      </c>
    </row>
    <row r="4835" spans="1:4" x14ac:dyDescent="0.25">
      <c r="A4835" s="135" t="s">
        <v>2361</v>
      </c>
      <c r="B4835" s="135" t="s">
        <v>1067</v>
      </c>
      <c r="C4835" s="135" t="s">
        <v>781</v>
      </c>
      <c r="D4835" s="135">
        <v>0</v>
      </c>
    </row>
    <row r="4836" spans="1:4" x14ac:dyDescent="0.25">
      <c r="A4836" s="135" t="s">
        <v>2360</v>
      </c>
      <c r="B4836" s="135" t="s">
        <v>1067</v>
      </c>
      <c r="C4836" s="135" t="s">
        <v>781</v>
      </c>
      <c r="D4836" s="135">
        <v>0</v>
      </c>
    </row>
    <row r="4837" spans="1:4" x14ac:dyDescent="0.25">
      <c r="A4837" s="135" t="s">
        <v>953</v>
      </c>
      <c r="B4837" s="135" t="s">
        <v>1067</v>
      </c>
      <c r="C4837" s="135" t="s">
        <v>781</v>
      </c>
      <c r="D4837" s="135">
        <v>0</v>
      </c>
    </row>
    <row r="4838" spans="1:4" x14ac:dyDescent="0.25">
      <c r="A4838" s="135" t="s">
        <v>2369</v>
      </c>
      <c r="B4838" s="135" t="s">
        <v>1067</v>
      </c>
      <c r="C4838" s="135" t="s">
        <v>781</v>
      </c>
      <c r="D4838" s="135">
        <v>0</v>
      </c>
    </row>
    <row r="4839" spans="1:4" x14ac:dyDescent="0.25">
      <c r="A4839" s="135" t="s">
        <v>839</v>
      </c>
      <c r="B4839" s="135" t="s">
        <v>1067</v>
      </c>
      <c r="C4839" s="135" t="s">
        <v>781</v>
      </c>
      <c r="D4839" s="135">
        <v>0</v>
      </c>
    </row>
    <row r="4840" spans="1:4" x14ac:dyDescent="0.25">
      <c r="A4840" s="135" t="s">
        <v>2368</v>
      </c>
      <c r="B4840" s="135" t="s">
        <v>1067</v>
      </c>
      <c r="C4840" s="135" t="s">
        <v>781</v>
      </c>
      <c r="D4840" s="135">
        <v>0</v>
      </c>
    </row>
    <row r="4841" spans="1:4" x14ac:dyDescent="0.25">
      <c r="A4841" s="135" t="s">
        <v>2367</v>
      </c>
      <c r="B4841" s="135" t="s">
        <v>1067</v>
      </c>
      <c r="C4841" s="135" t="s">
        <v>781</v>
      </c>
      <c r="D4841" s="135">
        <v>0</v>
      </c>
    </row>
    <row r="4842" spans="1:4" x14ac:dyDescent="0.25">
      <c r="A4842" s="135" t="s">
        <v>1603</v>
      </c>
      <c r="B4842" s="135" t="s">
        <v>1067</v>
      </c>
      <c r="C4842" s="135" t="s">
        <v>781</v>
      </c>
      <c r="D4842" s="135">
        <v>0</v>
      </c>
    </row>
    <row r="4843" spans="1:4" x14ac:dyDescent="0.25">
      <c r="A4843" s="135" t="s">
        <v>1664</v>
      </c>
      <c r="B4843" s="135" t="s">
        <v>1067</v>
      </c>
      <c r="C4843" s="135" t="s">
        <v>781</v>
      </c>
      <c r="D4843" s="135">
        <v>0</v>
      </c>
    </row>
    <row r="4844" spans="1:4" x14ac:dyDescent="0.25">
      <c r="A4844" s="135" t="s">
        <v>852</v>
      </c>
      <c r="B4844" s="135" t="s">
        <v>1067</v>
      </c>
      <c r="C4844" s="135" t="s">
        <v>781</v>
      </c>
      <c r="D4844" s="135">
        <v>0</v>
      </c>
    </row>
    <row r="4845" spans="1:4" x14ac:dyDescent="0.25">
      <c r="A4845" s="135" t="s">
        <v>2366</v>
      </c>
      <c r="B4845" s="135" t="s">
        <v>1067</v>
      </c>
      <c r="C4845" s="135" t="s">
        <v>781</v>
      </c>
      <c r="D4845" s="135">
        <v>0</v>
      </c>
    </row>
    <row r="4846" spans="1:4" x14ac:dyDescent="0.25">
      <c r="A4846" s="135" t="s">
        <v>2365</v>
      </c>
      <c r="B4846" s="135" t="s">
        <v>1067</v>
      </c>
      <c r="C4846" s="135" t="s">
        <v>781</v>
      </c>
      <c r="D4846" s="135">
        <v>0</v>
      </c>
    </row>
    <row r="4847" spans="1:4" x14ac:dyDescent="0.25">
      <c r="A4847" s="135" t="s">
        <v>2364</v>
      </c>
      <c r="B4847" s="135" t="s">
        <v>1067</v>
      </c>
      <c r="C4847" s="135" t="s">
        <v>781</v>
      </c>
      <c r="D4847" s="135">
        <v>0</v>
      </c>
    </row>
    <row r="4848" spans="1:4" x14ac:dyDescent="0.25">
      <c r="A4848" s="135" t="s">
        <v>2107</v>
      </c>
      <c r="B4848" s="135" t="s">
        <v>1067</v>
      </c>
      <c r="C4848" s="135" t="s">
        <v>781</v>
      </c>
      <c r="D4848" s="135">
        <v>0</v>
      </c>
    </row>
    <row r="4849" spans="1:4" x14ac:dyDescent="0.25">
      <c r="A4849" s="135" t="s">
        <v>2363</v>
      </c>
      <c r="B4849" s="135" t="s">
        <v>1067</v>
      </c>
      <c r="C4849" s="135" t="s">
        <v>781</v>
      </c>
      <c r="D4849" s="135">
        <v>0</v>
      </c>
    </row>
    <row r="4850" spans="1:4" x14ac:dyDescent="0.25">
      <c r="A4850" s="135" t="s">
        <v>2362</v>
      </c>
      <c r="B4850" s="135" t="s">
        <v>1067</v>
      </c>
      <c r="C4850" s="135" t="s">
        <v>781</v>
      </c>
      <c r="D4850" s="135">
        <v>0</v>
      </c>
    </row>
    <row r="4851" spans="1:4" x14ac:dyDescent="0.25">
      <c r="A4851" s="135" t="s">
        <v>2361</v>
      </c>
      <c r="B4851" s="135" t="s">
        <v>1067</v>
      </c>
      <c r="C4851" s="135" t="s">
        <v>781</v>
      </c>
      <c r="D4851" s="135">
        <v>0</v>
      </c>
    </row>
    <row r="4852" spans="1:4" x14ac:dyDescent="0.25">
      <c r="A4852" s="135" t="s">
        <v>1185</v>
      </c>
      <c r="B4852" s="135" t="s">
        <v>1067</v>
      </c>
      <c r="C4852" s="135" t="s">
        <v>781</v>
      </c>
      <c r="D4852" s="135">
        <v>0</v>
      </c>
    </row>
    <row r="4853" spans="1:4" x14ac:dyDescent="0.25">
      <c r="A4853" s="135" t="s">
        <v>2360</v>
      </c>
      <c r="B4853" s="135" t="s">
        <v>1067</v>
      </c>
      <c r="C4853" s="135" t="s">
        <v>781</v>
      </c>
      <c r="D4853" s="135">
        <v>0</v>
      </c>
    </row>
    <row r="4854" spans="1:4" x14ac:dyDescent="0.25">
      <c r="A4854" s="135" t="s">
        <v>2359</v>
      </c>
      <c r="B4854" s="135" t="s">
        <v>1067</v>
      </c>
      <c r="C4854" s="135" t="s">
        <v>781</v>
      </c>
      <c r="D4854" s="135">
        <v>0</v>
      </c>
    </row>
    <row r="4855" spans="1:4" x14ac:dyDescent="0.25">
      <c r="A4855" s="135" t="s">
        <v>2358</v>
      </c>
      <c r="B4855" s="135" t="s">
        <v>1067</v>
      </c>
      <c r="C4855" s="135" t="s">
        <v>781</v>
      </c>
      <c r="D4855" s="135">
        <v>0</v>
      </c>
    </row>
    <row r="4856" spans="1:4" x14ac:dyDescent="0.25">
      <c r="A4856" s="135" t="s">
        <v>2357</v>
      </c>
      <c r="B4856" s="135" t="s">
        <v>1067</v>
      </c>
      <c r="C4856" s="135" t="s">
        <v>781</v>
      </c>
      <c r="D4856" s="135">
        <v>0</v>
      </c>
    </row>
    <row r="4857" spans="1:4" x14ac:dyDescent="0.25">
      <c r="A4857" s="135" t="s">
        <v>2356</v>
      </c>
      <c r="B4857" s="135" t="s">
        <v>1067</v>
      </c>
      <c r="C4857" s="135" t="s">
        <v>781</v>
      </c>
      <c r="D4857" s="135">
        <v>0</v>
      </c>
    </row>
    <row r="4858" spans="1:4" x14ac:dyDescent="0.25">
      <c r="A4858" s="135" t="s">
        <v>2355</v>
      </c>
      <c r="B4858" s="135" t="s">
        <v>1067</v>
      </c>
      <c r="C4858" s="135" t="s">
        <v>781</v>
      </c>
      <c r="D4858" s="135">
        <v>0</v>
      </c>
    </row>
    <row r="4859" spans="1:4" x14ac:dyDescent="0.25">
      <c r="A4859" s="135" t="s">
        <v>839</v>
      </c>
      <c r="B4859" s="135" t="s">
        <v>1067</v>
      </c>
      <c r="C4859" s="135" t="s">
        <v>781</v>
      </c>
      <c r="D4859" s="135">
        <v>0</v>
      </c>
    </row>
    <row r="4860" spans="1:4" x14ac:dyDescent="0.25">
      <c r="A4860" s="135" t="s">
        <v>2151</v>
      </c>
      <c r="B4860" s="135" t="s">
        <v>1067</v>
      </c>
      <c r="C4860" s="135" t="s">
        <v>781</v>
      </c>
      <c r="D4860" s="135">
        <v>0</v>
      </c>
    </row>
    <row r="4861" spans="1:4" x14ac:dyDescent="0.25">
      <c r="A4861" s="135" t="s">
        <v>2354</v>
      </c>
      <c r="B4861" s="135" t="s">
        <v>1067</v>
      </c>
      <c r="C4861" s="135" t="s">
        <v>781</v>
      </c>
      <c r="D4861" s="135">
        <v>0</v>
      </c>
    </row>
    <row r="4862" spans="1:4" x14ac:dyDescent="0.25">
      <c r="A4862" s="135" t="s">
        <v>2353</v>
      </c>
      <c r="B4862" s="135" t="s">
        <v>1067</v>
      </c>
      <c r="C4862" s="135" t="s">
        <v>781</v>
      </c>
      <c r="D4862" s="135">
        <v>0</v>
      </c>
    </row>
    <row r="4863" spans="1:4" x14ac:dyDescent="0.25">
      <c r="A4863" s="135" t="s">
        <v>2352</v>
      </c>
      <c r="B4863" s="135" t="s">
        <v>1067</v>
      </c>
      <c r="C4863" s="135" t="s">
        <v>781</v>
      </c>
      <c r="D4863" s="135">
        <v>0</v>
      </c>
    </row>
    <row r="4864" spans="1:4" x14ac:dyDescent="0.25">
      <c r="A4864" s="135" t="s">
        <v>954</v>
      </c>
      <c r="B4864" s="135" t="s">
        <v>1067</v>
      </c>
      <c r="C4864" s="135" t="s">
        <v>781</v>
      </c>
      <c r="D4864" s="135">
        <v>0</v>
      </c>
    </row>
    <row r="4865" spans="1:4" x14ac:dyDescent="0.25">
      <c r="A4865" s="135" t="s">
        <v>2351</v>
      </c>
      <c r="B4865" s="135" t="s">
        <v>1067</v>
      </c>
      <c r="C4865" s="135" t="s">
        <v>781</v>
      </c>
      <c r="D4865" s="135">
        <v>0</v>
      </c>
    </row>
    <row r="4866" spans="1:4" x14ac:dyDescent="0.25">
      <c r="A4866" s="135" t="s">
        <v>2350</v>
      </c>
      <c r="B4866" s="135" t="s">
        <v>1067</v>
      </c>
      <c r="C4866" s="135" t="s">
        <v>781</v>
      </c>
      <c r="D4866" s="135">
        <v>0</v>
      </c>
    </row>
    <row r="4867" spans="1:4" x14ac:dyDescent="0.25">
      <c r="A4867" s="135" t="s">
        <v>2349</v>
      </c>
      <c r="B4867" s="135" t="s">
        <v>1554</v>
      </c>
      <c r="C4867" s="135" t="s">
        <v>781</v>
      </c>
      <c r="D4867" s="135">
        <v>0</v>
      </c>
    </row>
    <row r="4868" spans="1:4" x14ac:dyDescent="0.25">
      <c r="A4868" s="135" t="s">
        <v>953</v>
      </c>
      <c r="B4868" s="135" t="s">
        <v>1554</v>
      </c>
      <c r="C4868" s="135" t="s">
        <v>781</v>
      </c>
      <c r="D4868" s="135">
        <v>0</v>
      </c>
    </row>
    <row r="4869" spans="1:4" x14ac:dyDescent="0.25">
      <c r="A4869" s="135" t="s">
        <v>1830</v>
      </c>
      <c r="B4869" s="135" t="s">
        <v>1554</v>
      </c>
      <c r="C4869" s="135" t="s">
        <v>781</v>
      </c>
      <c r="D4869" s="135">
        <v>0</v>
      </c>
    </row>
    <row r="4870" spans="1:4" x14ac:dyDescent="0.25">
      <c r="A4870" s="135" t="s">
        <v>2348</v>
      </c>
      <c r="B4870" s="135" t="s">
        <v>1554</v>
      </c>
      <c r="C4870" s="135" t="s">
        <v>781</v>
      </c>
      <c r="D4870" s="135">
        <v>0</v>
      </c>
    </row>
    <row r="4871" spans="1:4" x14ac:dyDescent="0.25">
      <c r="A4871" s="135" t="s">
        <v>2347</v>
      </c>
      <c r="B4871" s="135" t="s">
        <v>1554</v>
      </c>
      <c r="C4871" s="135" t="s">
        <v>781</v>
      </c>
      <c r="D4871" s="135">
        <v>0</v>
      </c>
    </row>
    <row r="4872" spans="1:4" x14ac:dyDescent="0.25">
      <c r="A4872" s="135" t="s">
        <v>2346</v>
      </c>
      <c r="B4872" s="135" t="s">
        <v>1554</v>
      </c>
      <c r="C4872" s="135" t="s">
        <v>781</v>
      </c>
      <c r="D4872" s="135">
        <v>0</v>
      </c>
    </row>
    <row r="4873" spans="1:4" x14ac:dyDescent="0.25">
      <c r="A4873" s="135" t="s">
        <v>2345</v>
      </c>
      <c r="B4873" s="135" t="s">
        <v>1554</v>
      </c>
      <c r="C4873" s="135" t="s">
        <v>781</v>
      </c>
      <c r="D4873" s="135">
        <v>0</v>
      </c>
    </row>
    <row r="4874" spans="1:4" x14ac:dyDescent="0.25">
      <c r="A4874" s="135" t="s">
        <v>2344</v>
      </c>
      <c r="B4874" s="135" t="s">
        <v>1554</v>
      </c>
      <c r="C4874" s="135" t="s">
        <v>781</v>
      </c>
      <c r="D4874" s="135">
        <v>0</v>
      </c>
    </row>
    <row r="4875" spans="1:4" x14ac:dyDescent="0.25">
      <c r="A4875" s="135" t="s">
        <v>2343</v>
      </c>
      <c r="B4875" s="135" t="s">
        <v>1554</v>
      </c>
      <c r="C4875" s="135" t="s">
        <v>781</v>
      </c>
      <c r="D4875" s="135">
        <v>0</v>
      </c>
    </row>
    <row r="4876" spans="1:4" x14ac:dyDescent="0.25">
      <c r="A4876" s="135" t="s">
        <v>2342</v>
      </c>
      <c r="B4876" s="135" t="s">
        <v>1554</v>
      </c>
      <c r="C4876" s="135" t="s">
        <v>781</v>
      </c>
      <c r="D4876" s="135">
        <v>0</v>
      </c>
    </row>
    <row r="4877" spans="1:4" x14ac:dyDescent="0.25">
      <c r="A4877" s="135" t="s">
        <v>2341</v>
      </c>
      <c r="B4877" s="135" t="s">
        <v>1554</v>
      </c>
      <c r="C4877" s="135" t="s">
        <v>781</v>
      </c>
      <c r="D4877" s="135">
        <v>0</v>
      </c>
    </row>
    <row r="4878" spans="1:4" x14ac:dyDescent="0.25">
      <c r="A4878" s="135" t="s">
        <v>1076</v>
      </c>
      <c r="B4878" s="135" t="s">
        <v>1554</v>
      </c>
      <c r="C4878" s="135" t="s">
        <v>781</v>
      </c>
      <c r="D4878" s="135">
        <v>0</v>
      </c>
    </row>
    <row r="4879" spans="1:4" x14ac:dyDescent="0.25">
      <c r="A4879" s="135" t="s">
        <v>2340</v>
      </c>
      <c r="B4879" s="135" t="s">
        <v>1554</v>
      </c>
      <c r="C4879" s="135" t="s">
        <v>781</v>
      </c>
      <c r="D4879" s="135">
        <v>0</v>
      </c>
    </row>
    <row r="4880" spans="1:4" x14ac:dyDescent="0.25">
      <c r="A4880" s="135" t="s">
        <v>2339</v>
      </c>
      <c r="B4880" s="135" t="s">
        <v>1554</v>
      </c>
      <c r="C4880" s="135" t="s">
        <v>781</v>
      </c>
      <c r="D4880" s="135">
        <v>0</v>
      </c>
    </row>
    <row r="4881" spans="1:4" x14ac:dyDescent="0.25">
      <c r="A4881" s="135" t="s">
        <v>2338</v>
      </c>
      <c r="B4881" s="135" t="s">
        <v>1554</v>
      </c>
      <c r="C4881" s="135" t="s">
        <v>781</v>
      </c>
      <c r="D4881" s="135">
        <v>0</v>
      </c>
    </row>
    <row r="4882" spans="1:4" x14ac:dyDescent="0.25">
      <c r="A4882" s="135" t="s">
        <v>2337</v>
      </c>
      <c r="B4882" s="135" t="s">
        <v>1554</v>
      </c>
      <c r="C4882" s="135" t="s">
        <v>781</v>
      </c>
      <c r="D4882" s="135">
        <v>0</v>
      </c>
    </row>
    <row r="4883" spans="1:4" x14ac:dyDescent="0.25">
      <c r="A4883" s="135" t="s">
        <v>2326</v>
      </c>
      <c r="B4883" s="135" t="s">
        <v>1554</v>
      </c>
      <c r="C4883" s="135" t="s">
        <v>781</v>
      </c>
      <c r="D4883" s="135">
        <v>0</v>
      </c>
    </row>
    <row r="4884" spans="1:4" x14ac:dyDescent="0.25">
      <c r="A4884" s="135" t="s">
        <v>2336</v>
      </c>
      <c r="B4884" s="135" t="s">
        <v>1554</v>
      </c>
      <c r="C4884" s="135" t="s">
        <v>781</v>
      </c>
      <c r="D4884" s="135">
        <v>0</v>
      </c>
    </row>
    <row r="4885" spans="1:4" x14ac:dyDescent="0.25">
      <c r="A4885" s="135" t="s">
        <v>2335</v>
      </c>
      <c r="B4885" s="135" t="s">
        <v>1554</v>
      </c>
      <c r="C4885" s="135" t="s">
        <v>781</v>
      </c>
      <c r="D4885" s="135">
        <v>0</v>
      </c>
    </row>
    <row r="4886" spans="1:4" x14ac:dyDescent="0.25">
      <c r="A4886" s="135" t="s">
        <v>2334</v>
      </c>
      <c r="B4886" s="135" t="s">
        <v>1554</v>
      </c>
      <c r="C4886" s="135" t="s">
        <v>781</v>
      </c>
      <c r="D4886" s="135">
        <v>0</v>
      </c>
    </row>
    <row r="4887" spans="1:4" x14ac:dyDescent="0.25">
      <c r="A4887" s="135" t="s">
        <v>2333</v>
      </c>
      <c r="B4887" s="135" t="s">
        <v>1554</v>
      </c>
      <c r="C4887" s="135" t="s">
        <v>781</v>
      </c>
      <c r="D4887" s="135">
        <v>0</v>
      </c>
    </row>
    <row r="4888" spans="1:4" x14ac:dyDescent="0.25">
      <c r="A4888" s="135" t="s">
        <v>2332</v>
      </c>
      <c r="B4888" s="135" t="s">
        <v>1554</v>
      </c>
      <c r="C4888" s="135" t="s">
        <v>781</v>
      </c>
      <c r="D4888" s="135">
        <v>0</v>
      </c>
    </row>
    <row r="4889" spans="1:4" x14ac:dyDescent="0.25">
      <c r="A4889" s="135" t="s">
        <v>2331</v>
      </c>
      <c r="B4889" s="135" t="s">
        <v>1554</v>
      </c>
      <c r="C4889" s="135" t="s">
        <v>781</v>
      </c>
      <c r="D4889" s="135">
        <v>0</v>
      </c>
    </row>
    <row r="4890" spans="1:4" x14ac:dyDescent="0.25">
      <c r="A4890" s="135" t="s">
        <v>2330</v>
      </c>
      <c r="B4890" s="135" t="s">
        <v>1554</v>
      </c>
      <c r="C4890" s="135" t="s">
        <v>781</v>
      </c>
      <c r="D4890" s="135">
        <v>0</v>
      </c>
    </row>
    <row r="4891" spans="1:4" x14ac:dyDescent="0.25">
      <c r="A4891" s="135" t="s">
        <v>2329</v>
      </c>
      <c r="B4891" s="135" t="s">
        <v>1554</v>
      </c>
      <c r="C4891" s="135" t="s">
        <v>781</v>
      </c>
      <c r="D4891" s="135">
        <v>0</v>
      </c>
    </row>
    <row r="4892" spans="1:4" x14ac:dyDescent="0.25">
      <c r="A4892" s="135" t="s">
        <v>2328</v>
      </c>
      <c r="B4892" s="135" t="s">
        <v>1554</v>
      </c>
      <c r="C4892" s="135" t="s">
        <v>781</v>
      </c>
      <c r="D4892" s="135">
        <v>0</v>
      </c>
    </row>
    <row r="4893" spans="1:4" x14ac:dyDescent="0.25">
      <c r="A4893" s="135" t="s">
        <v>2327</v>
      </c>
      <c r="B4893" s="135" t="s">
        <v>1554</v>
      </c>
      <c r="C4893" s="135" t="s">
        <v>781</v>
      </c>
      <c r="D4893" s="135">
        <v>0</v>
      </c>
    </row>
    <row r="4894" spans="1:4" x14ac:dyDescent="0.25">
      <c r="A4894" s="135" t="s">
        <v>2326</v>
      </c>
      <c r="B4894" s="135" t="s">
        <v>1554</v>
      </c>
      <c r="C4894" s="135" t="s">
        <v>781</v>
      </c>
      <c r="D4894" s="135">
        <v>0</v>
      </c>
    </row>
    <row r="4895" spans="1:4" x14ac:dyDescent="0.25">
      <c r="A4895" s="135" t="s">
        <v>2325</v>
      </c>
      <c r="B4895" s="135" t="s">
        <v>1554</v>
      </c>
      <c r="C4895" s="135" t="s">
        <v>781</v>
      </c>
      <c r="D4895" s="135">
        <v>0</v>
      </c>
    </row>
    <row r="4896" spans="1:4" x14ac:dyDescent="0.25">
      <c r="A4896" s="135" t="s">
        <v>2324</v>
      </c>
      <c r="B4896" s="135" t="s">
        <v>1554</v>
      </c>
      <c r="C4896" s="135" t="s">
        <v>781</v>
      </c>
      <c r="D4896" s="135">
        <v>0</v>
      </c>
    </row>
    <row r="4897" spans="1:4" x14ac:dyDescent="0.25">
      <c r="A4897" s="135" t="s">
        <v>2323</v>
      </c>
      <c r="B4897" s="135" t="s">
        <v>1554</v>
      </c>
      <c r="C4897" s="135" t="s">
        <v>781</v>
      </c>
      <c r="D4897" s="135">
        <v>0</v>
      </c>
    </row>
    <row r="4898" spans="1:4" x14ac:dyDescent="0.25">
      <c r="A4898" s="135" t="s">
        <v>2322</v>
      </c>
      <c r="B4898" s="135" t="s">
        <v>1554</v>
      </c>
      <c r="C4898" s="135" t="s">
        <v>781</v>
      </c>
      <c r="D4898" s="135">
        <v>0</v>
      </c>
    </row>
    <row r="4899" spans="1:4" x14ac:dyDescent="0.25">
      <c r="A4899" s="135" t="s">
        <v>2321</v>
      </c>
      <c r="B4899" s="135" t="s">
        <v>1554</v>
      </c>
      <c r="C4899" s="135" t="s">
        <v>781</v>
      </c>
      <c r="D4899" s="135">
        <v>0</v>
      </c>
    </row>
    <row r="4900" spans="1:4" x14ac:dyDescent="0.25">
      <c r="A4900" s="135" t="s">
        <v>886</v>
      </c>
      <c r="B4900" s="135" t="s">
        <v>675</v>
      </c>
      <c r="C4900" s="135" t="s">
        <v>781</v>
      </c>
      <c r="D4900" s="135">
        <v>0</v>
      </c>
    </row>
    <row r="4901" spans="1:4" x14ac:dyDescent="0.25">
      <c r="A4901" s="135" t="s">
        <v>1650</v>
      </c>
      <c r="B4901" s="135" t="s">
        <v>675</v>
      </c>
      <c r="C4901" s="135" t="s">
        <v>781</v>
      </c>
      <c r="D4901" s="135">
        <v>0</v>
      </c>
    </row>
    <row r="4902" spans="1:4" x14ac:dyDescent="0.25">
      <c r="A4902" s="135" t="s">
        <v>2320</v>
      </c>
      <c r="B4902" s="135" t="s">
        <v>675</v>
      </c>
      <c r="C4902" s="135" t="s">
        <v>781</v>
      </c>
      <c r="D4902" s="135">
        <v>0</v>
      </c>
    </row>
    <row r="4903" spans="1:4" x14ac:dyDescent="0.25">
      <c r="A4903" s="135" t="s">
        <v>1136</v>
      </c>
      <c r="B4903" s="135" t="s">
        <v>675</v>
      </c>
      <c r="C4903" s="135" t="s">
        <v>781</v>
      </c>
      <c r="D4903" s="135">
        <v>0</v>
      </c>
    </row>
    <row r="4904" spans="1:4" x14ac:dyDescent="0.25">
      <c r="A4904" s="135" t="s">
        <v>1204</v>
      </c>
      <c r="B4904" s="135" t="s">
        <v>675</v>
      </c>
      <c r="C4904" s="135" t="s">
        <v>781</v>
      </c>
      <c r="D4904" s="135">
        <v>0</v>
      </c>
    </row>
    <row r="4905" spans="1:4" x14ac:dyDescent="0.25">
      <c r="A4905" s="135" t="s">
        <v>2319</v>
      </c>
      <c r="B4905" s="135" t="s">
        <v>675</v>
      </c>
      <c r="C4905" s="135" t="s">
        <v>781</v>
      </c>
      <c r="D4905" s="135">
        <v>0</v>
      </c>
    </row>
    <row r="4906" spans="1:4" x14ac:dyDescent="0.25">
      <c r="A4906" s="135" t="s">
        <v>1040</v>
      </c>
      <c r="B4906" s="135" t="s">
        <v>675</v>
      </c>
      <c r="C4906" s="135" t="s">
        <v>781</v>
      </c>
      <c r="D4906" s="135">
        <v>0</v>
      </c>
    </row>
    <row r="4907" spans="1:4" x14ac:dyDescent="0.25">
      <c r="A4907" s="135" t="s">
        <v>1794</v>
      </c>
      <c r="B4907" s="135" t="s">
        <v>675</v>
      </c>
      <c r="C4907" s="135" t="s">
        <v>781</v>
      </c>
      <c r="D4907" s="135">
        <v>0</v>
      </c>
    </row>
    <row r="4908" spans="1:4" x14ac:dyDescent="0.25">
      <c r="A4908" s="135" t="s">
        <v>2318</v>
      </c>
      <c r="B4908" s="135" t="s">
        <v>675</v>
      </c>
      <c r="C4908" s="135" t="s">
        <v>781</v>
      </c>
      <c r="D4908" s="135">
        <v>0</v>
      </c>
    </row>
    <row r="4909" spans="1:4" x14ac:dyDescent="0.25">
      <c r="A4909" s="135" t="s">
        <v>2295</v>
      </c>
      <c r="B4909" s="135" t="s">
        <v>675</v>
      </c>
      <c r="C4909" s="135" t="s">
        <v>781</v>
      </c>
      <c r="D4909" s="135">
        <v>0</v>
      </c>
    </row>
    <row r="4910" spans="1:4" x14ac:dyDescent="0.25">
      <c r="A4910" s="135" t="s">
        <v>2317</v>
      </c>
      <c r="B4910" s="135" t="s">
        <v>675</v>
      </c>
      <c r="C4910" s="135" t="s">
        <v>781</v>
      </c>
      <c r="D4910" s="135">
        <v>0</v>
      </c>
    </row>
    <row r="4911" spans="1:4" x14ac:dyDescent="0.25">
      <c r="A4911" s="135" t="s">
        <v>596</v>
      </c>
      <c r="B4911" s="135" t="s">
        <v>675</v>
      </c>
      <c r="C4911" s="135" t="s">
        <v>781</v>
      </c>
      <c r="D4911" s="135">
        <v>0</v>
      </c>
    </row>
    <row r="4912" spans="1:4" x14ac:dyDescent="0.25">
      <c r="A4912" s="135" t="s">
        <v>2316</v>
      </c>
      <c r="B4912" s="135" t="s">
        <v>675</v>
      </c>
      <c r="C4912" s="135" t="s">
        <v>781</v>
      </c>
      <c r="D4912" s="135">
        <v>0</v>
      </c>
    </row>
    <row r="4913" spans="1:4" x14ac:dyDescent="0.25">
      <c r="A4913" s="135" t="s">
        <v>2315</v>
      </c>
      <c r="B4913" s="135" t="s">
        <v>675</v>
      </c>
      <c r="C4913" s="135" t="s">
        <v>781</v>
      </c>
      <c r="D4913" s="135">
        <v>0</v>
      </c>
    </row>
    <row r="4914" spans="1:4" x14ac:dyDescent="0.25">
      <c r="A4914" s="135" t="s">
        <v>2314</v>
      </c>
      <c r="B4914" s="135" t="s">
        <v>675</v>
      </c>
      <c r="C4914" s="135" t="s">
        <v>781</v>
      </c>
      <c r="D4914" s="135">
        <v>0</v>
      </c>
    </row>
    <row r="4915" spans="1:4" x14ac:dyDescent="0.25">
      <c r="A4915" s="135" t="s">
        <v>860</v>
      </c>
      <c r="B4915" s="135" t="s">
        <v>675</v>
      </c>
      <c r="C4915" s="135" t="s">
        <v>781</v>
      </c>
      <c r="D4915" s="135">
        <v>0</v>
      </c>
    </row>
    <row r="4916" spans="1:4" x14ac:dyDescent="0.25">
      <c r="A4916" s="135" t="s">
        <v>860</v>
      </c>
      <c r="B4916" s="135" t="s">
        <v>675</v>
      </c>
      <c r="C4916" s="135" t="s">
        <v>781</v>
      </c>
      <c r="D4916" s="135">
        <v>0</v>
      </c>
    </row>
    <row r="4917" spans="1:4" x14ac:dyDescent="0.25">
      <c r="A4917" s="135" t="s">
        <v>2313</v>
      </c>
      <c r="B4917" s="135" t="s">
        <v>675</v>
      </c>
      <c r="C4917" s="135" t="s">
        <v>781</v>
      </c>
      <c r="D4917" s="135">
        <v>0</v>
      </c>
    </row>
    <row r="4918" spans="1:4" x14ac:dyDescent="0.25">
      <c r="A4918" s="135" t="s">
        <v>2312</v>
      </c>
      <c r="B4918" s="135" t="s">
        <v>675</v>
      </c>
      <c r="C4918" s="135" t="s">
        <v>781</v>
      </c>
      <c r="D4918" s="135">
        <v>0</v>
      </c>
    </row>
    <row r="4919" spans="1:4" x14ac:dyDescent="0.25">
      <c r="A4919" s="135" t="s">
        <v>2311</v>
      </c>
      <c r="B4919" s="135" t="s">
        <v>675</v>
      </c>
      <c r="C4919" s="135" t="s">
        <v>781</v>
      </c>
      <c r="D4919" s="135">
        <v>0</v>
      </c>
    </row>
    <row r="4920" spans="1:4" x14ac:dyDescent="0.25">
      <c r="A4920" s="135" t="s">
        <v>2310</v>
      </c>
      <c r="B4920" s="135" t="s">
        <v>675</v>
      </c>
      <c r="C4920" s="135" t="s">
        <v>781</v>
      </c>
      <c r="D4920" s="135">
        <v>0</v>
      </c>
    </row>
    <row r="4921" spans="1:4" x14ac:dyDescent="0.25">
      <c r="A4921" s="135" t="s">
        <v>2309</v>
      </c>
      <c r="B4921" s="135" t="s">
        <v>675</v>
      </c>
      <c r="C4921" s="135" t="s">
        <v>781</v>
      </c>
      <c r="D4921" s="135">
        <v>0</v>
      </c>
    </row>
    <row r="4922" spans="1:4" x14ac:dyDescent="0.25">
      <c r="A4922" s="135" t="s">
        <v>2308</v>
      </c>
      <c r="B4922" s="135" t="s">
        <v>675</v>
      </c>
      <c r="C4922" s="135" t="s">
        <v>781</v>
      </c>
      <c r="D4922" s="135">
        <v>0</v>
      </c>
    </row>
    <row r="4923" spans="1:4" x14ac:dyDescent="0.25">
      <c r="A4923" s="135" t="s">
        <v>2307</v>
      </c>
      <c r="B4923" s="135" t="s">
        <v>675</v>
      </c>
      <c r="C4923" s="135" t="s">
        <v>781</v>
      </c>
      <c r="D4923" s="135">
        <v>0</v>
      </c>
    </row>
    <row r="4924" spans="1:4" x14ac:dyDescent="0.25">
      <c r="A4924" s="135" t="s">
        <v>2306</v>
      </c>
      <c r="B4924" s="135" t="s">
        <v>675</v>
      </c>
      <c r="C4924" s="135" t="s">
        <v>781</v>
      </c>
      <c r="D4924" s="135">
        <v>0</v>
      </c>
    </row>
    <row r="4925" spans="1:4" x14ac:dyDescent="0.25">
      <c r="A4925" s="135" t="s">
        <v>2305</v>
      </c>
      <c r="B4925" s="135" t="s">
        <v>675</v>
      </c>
      <c r="C4925" s="135" t="s">
        <v>781</v>
      </c>
      <c r="D4925" s="135">
        <v>0</v>
      </c>
    </row>
    <row r="4926" spans="1:4" x14ac:dyDescent="0.25">
      <c r="A4926" s="135" t="s">
        <v>2304</v>
      </c>
      <c r="B4926" s="135" t="s">
        <v>675</v>
      </c>
      <c r="C4926" s="135" t="s">
        <v>781</v>
      </c>
      <c r="D4926" s="135">
        <v>0</v>
      </c>
    </row>
    <row r="4927" spans="1:4" x14ac:dyDescent="0.25">
      <c r="A4927" s="135" t="s">
        <v>2303</v>
      </c>
      <c r="B4927" s="135" t="s">
        <v>675</v>
      </c>
      <c r="C4927" s="135" t="s">
        <v>781</v>
      </c>
      <c r="D4927" s="135">
        <v>0</v>
      </c>
    </row>
    <row r="4928" spans="1:4" x14ac:dyDescent="0.25">
      <c r="A4928" s="135" t="s">
        <v>2302</v>
      </c>
      <c r="B4928" s="135" t="s">
        <v>675</v>
      </c>
      <c r="C4928" s="135" t="s">
        <v>781</v>
      </c>
      <c r="D4928" s="135">
        <v>0</v>
      </c>
    </row>
    <row r="4929" spans="1:4" x14ac:dyDescent="0.25">
      <c r="A4929" s="135" t="s">
        <v>880</v>
      </c>
      <c r="B4929" s="135" t="s">
        <v>675</v>
      </c>
      <c r="C4929" s="135" t="s">
        <v>781</v>
      </c>
      <c r="D4929" s="135">
        <v>0</v>
      </c>
    </row>
    <row r="4930" spans="1:4" x14ac:dyDescent="0.25">
      <c r="A4930" s="135" t="s">
        <v>577</v>
      </c>
      <c r="B4930" s="135" t="s">
        <v>675</v>
      </c>
      <c r="C4930" s="135" t="s">
        <v>781</v>
      </c>
      <c r="D4930" s="135">
        <v>0</v>
      </c>
    </row>
    <row r="4931" spans="1:4" x14ac:dyDescent="0.25">
      <c r="A4931" s="135" t="s">
        <v>2301</v>
      </c>
      <c r="B4931" s="135" t="s">
        <v>675</v>
      </c>
      <c r="C4931" s="135" t="s">
        <v>781</v>
      </c>
      <c r="D4931" s="135">
        <v>0</v>
      </c>
    </row>
    <row r="4932" spans="1:4" x14ac:dyDescent="0.25">
      <c r="A4932" s="135" t="s">
        <v>894</v>
      </c>
      <c r="B4932" s="135" t="s">
        <v>675</v>
      </c>
      <c r="C4932" s="135" t="s">
        <v>781</v>
      </c>
      <c r="D4932" s="135">
        <v>0</v>
      </c>
    </row>
    <row r="4933" spans="1:4" x14ac:dyDescent="0.25">
      <c r="A4933" s="135" t="s">
        <v>2300</v>
      </c>
      <c r="B4933" s="135" t="s">
        <v>675</v>
      </c>
      <c r="C4933" s="135" t="s">
        <v>781</v>
      </c>
      <c r="D4933" s="135">
        <v>0</v>
      </c>
    </row>
    <row r="4934" spans="1:4" x14ac:dyDescent="0.25">
      <c r="A4934" s="135" t="s">
        <v>2299</v>
      </c>
      <c r="B4934" s="135" t="s">
        <v>675</v>
      </c>
      <c r="C4934" s="135" t="s">
        <v>781</v>
      </c>
      <c r="D4934" s="135">
        <v>0</v>
      </c>
    </row>
    <row r="4935" spans="1:4" x14ac:dyDescent="0.25">
      <c r="A4935" s="135" t="s">
        <v>2298</v>
      </c>
      <c r="B4935" s="135" t="s">
        <v>675</v>
      </c>
      <c r="C4935" s="135" t="s">
        <v>781</v>
      </c>
      <c r="D4935" s="135">
        <v>0</v>
      </c>
    </row>
    <row r="4936" spans="1:4" x14ac:dyDescent="0.25">
      <c r="A4936" s="135" t="s">
        <v>2297</v>
      </c>
      <c r="B4936" s="135" t="s">
        <v>675</v>
      </c>
      <c r="C4936" s="135" t="s">
        <v>781</v>
      </c>
      <c r="D4936" s="135">
        <v>0</v>
      </c>
    </row>
    <row r="4937" spans="1:4" x14ac:dyDescent="0.25">
      <c r="A4937" s="135" t="s">
        <v>1185</v>
      </c>
      <c r="B4937" s="135" t="s">
        <v>675</v>
      </c>
      <c r="C4937" s="135" t="s">
        <v>781</v>
      </c>
      <c r="D4937" s="135">
        <v>0</v>
      </c>
    </row>
    <row r="4938" spans="1:4" x14ac:dyDescent="0.25">
      <c r="A4938" s="135" t="s">
        <v>2296</v>
      </c>
      <c r="B4938" s="135" t="s">
        <v>675</v>
      </c>
      <c r="C4938" s="135" t="s">
        <v>781</v>
      </c>
      <c r="D4938" s="135">
        <v>0</v>
      </c>
    </row>
    <row r="4939" spans="1:4" x14ac:dyDescent="0.25">
      <c r="A4939" s="135" t="s">
        <v>1136</v>
      </c>
      <c r="B4939" s="135" t="s">
        <v>675</v>
      </c>
      <c r="C4939" s="135" t="s">
        <v>781</v>
      </c>
      <c r="D4939" s="135">
        <v>0</v>
      </c>
    </row>
    <row r="4940" spans="1:4" x14ac:dyDescent="0.25">
      <c r="A4940" s="135" t="s">
        <v>830</v>
      </c>
      <c r="B4940" s="135" t="s">
        <v>675</v>
      </c>
      <c r="C4940" s="135" t="s">
        <v>781</v>
      </c>
      <c r="D4940" s="135">
        <v>0</v>
      </c>
    </row>
    <row r="4941" spans="1:4" x14ac:dyDescent="0.25">
      <c r="A4941" s="135" t="s">
        <v>1722</v>
      </c>
      <c r="B4941" s="135" t="s">
        <v>675</v>
      </c>
      <c r="C4941" s="135" t="s">
        <v>781</v>
      </c>
      <c r="D4941" s="135">
        <v>0</v>
      </c>
    </row>
    <row r="4942" spans="1:4" x14ac:dyDescent="0.25">
      <c r="A4942" s="135" t="s">
        <v>2295</v>
      </c>
      <c r="B4942" s="135" t="s">
        <v>675</v>
      </c>
      <c r="C4942" s="135" t="s">
        <v>781</v>
      </c>
      <c r="D4942" s="135">
        <v>0</v>
      </c>
    </row>
    <row r="4943" spans="1:4" x14ac:dyDescent="0.25">
      <c r="A4943" s="135" t="s">
        <v>2294</v>
      </c>
      <c r="B4943" s="135" t="s">
        <v>675</v>
      </c>
      <c r="C4943" s="135" t="s">
        <v>781</v>
      </c>
      <c r="D4943" s="135">
        <v>0</v>
      </c>
    </row>
    <row r="4944" spans="1:4" x14ac:dyDescent="0.25">
      <c r="A4944" s="135" t="s">
        <v>2293</v>
      </c>
      <c r="B4944" s="135" t="s">
        <v>675</v>
      </c>
      <c r="C4944" s="135" t="s">
        <v>781</v>
      </c>
      <c r="D4944" s="135">
        <v>0</v>
      </c>
    </row>
    <row r="4945" spans="1:4" x14ac:dyDescent="0.25">
      <c r="A4945" s="135" t="s">
        <v>1185</v>
      </c>
      <c r="B4945" s="135" t="s">
        <v>675</v>
      </c>
      <c r="C4945" s="135" t="s">
        <v>781</v>
      </c>
      <c r="D4945" s="135">
        <v>0</v>
      </c>
    </row>
    <row r="4946" spans="1:4" x14ac:dyDescent="0.25">
      <c r="A4946" s="135" t="s">
        <v>1134</v>
      </c>
      <c r="B4946" s="135" t="s">
        <v>675</v>
      </c>
      <c r="C4946" s="135" t="s">
        <v>781</v>
      </c>
      <c r="D4946" s="135">
        <v>0</v>
      </c>
    </row>
    <row r="4947" spans="1:4" x14ac:dyDescent="0.25">
      <c r="A4947" s="135" t="s">
        <v>1132</v>
      </c>
      <c r="B4947" s="135" t="s">
        <v>675</v>
      </c>
      <c r="C4947" s="135" t="s">
        <v>781</v>
      </c>
      <c r="D4947" s="135">
        <v>0</v>
      </c>
    </row>
    <row r="4948" spans="1:4" x14ac:dyDescent="0.25">
      <c r="A4948" s="135" t="s">
        <v>2292</v>
      </c>
      <c r="B4948" s="135" t="s">
        <v>675</v>
      </c>
      <c r="C4948" s="135" t="s">
        <v>781</v>
      </c>
      <c r="D4948" s="135">
        <v>0</v>
      </c>
    </row>
    <row r="4949" spans="1:4" x14ac:dyDescent="0.25">
      <c r="A4949" s="135" t="s">
        <v>1595</v>
      </c>
      <c r="B4949" s="135" t="s">
        <v>675</v>
      </c>
      <c r="C4949" s="135" t="s">
        <v>781</v>
      </c>
      <c r="D4949" s="135">
        <v>0</v>
      </c>
    </row>
    <row r="4950" spans="1:4" x14ac:dyDescent="0.25">
      <c r="A4950" s="135" t="s">
        <v>2291</v>
      </c>
      <c r="B4950" s="135" t="s">
        <v>675</v>
      </c>
      <c r="C4950" s="135" t="s">
        <v>781</v>
      </c>
      <c r="D4950" s="135">
        <v>0</v>
      </c>
    </row>
    <row r="4951" spans="1:4" x14ac:dyDescent="0.25">
      <c r="A4951" s="135" t="s">
        <v>2290</v>
      </c>
      <c r="B4951" s="135" t="s">
        <v>675</v>
      </c>
      <c r="C4951" s="135" t="s">
        <v>781</v>
      </c>
      <c r="D4951" s="135">
        <v>0</v>
      </c>
    </row>
    <row r="4952" spans="1:4" x14ac:dyDescent="0.25">
      <c r="A4952" s="135" t="s">
        <v>2289</v>
      </c>
      <c r="B4952" s="135" t="s">
        <v>675</v>
      </c>
      <c r="C4952" s="135" t="s">
        <v>781</v>
      </c>
      <c r="D4952" s="135">
        <v>0</v>
      </c>
    </row>
    <row r="4953" spans="1:4" x14ac:dyDescent="0.25">
      <c r="A4953" s="135" t="s">
        <v>2288</v>
      </c>
      <c r="B4953" s="135" t="s">
        <v>675</v>
      </c>
      <c r="C4953" s="135" t="s">
        <v>781</v>
      </c>
      <c r="D4953" s="135">
        <v>0</v>
      </c>
    </row>
    <row r="4954" spans="1:4" x14ac:dyDescent="0.25">
      <c r="A4954" s="135" t="s">
        <v>2287</v>
      </c>
      <c r="B4954" s="135" t="s">
        <v>675</v>
      </c>
      <c r="C4954" s="135" t="s">
        <v>781</v>
      </c>
      <c r="D4954" s="135">
        <v>0</v>
      </c>
    </row>
    <row r="4955" spans="1:4" x14ac:dyDescent="0.25">
      <c r="A4955" s="135" t="s">
        <v>2286</v>
      </c>
      <c r="B4955" s="135" t="s">
        <v>675</v>
      </c>
      <c r="C4955" s="135" t="s">
        <v>781</v>
      </c>
      <c r="D4955" s="135">
        <v>0</v>
      </c>
    </row>
    <row r="4956" spans="1:4" x14ac:dyDescent="0.25">
      <c r="A4956" s="135" t="s">
        <v>2285</v>
      </c>
      <c r="B4956" s="135" t="s">
        <v>675</v>
      </c>
      <c r="C4956" s="135" t="s">
        <v>781</v>
      </c>
      <c r="D4956" s="135">
        <v>0</v>
      </c>
    </row>
    <row r="4957" spans="1:4" x14ac:dyDescent="0.25">
      <c r="A4957" s="135" t="s">
        <v>2284</v>
      </c>
      <c r="B4957" s="135" t="s">
        <v>675</v>
      </c>
      <c r="C4957" s="135" t="s">
        <v>781</v>
      </c>
      <c r="D4957" s="135">
        <v>0</v>
      </c>
    </row>
    <row r="4958" spans="1:4" x14ac:dyDescent="0.25">
      <c r="A4958" s="135" t="s">
        <v>1794</v>
      </c>
      <c r="B4958" s="135" t="s">
        <v>675</v>
      </c>
      <c r="C4958" s="135" t="s">
        <v>781</v>
      </c>
      <c r="D4958" s="135">
        <v>0</v>
      </c>
    </row>
    <row r="4959" spans="1:4" x14ac:dyDescent="0.25">
      <c r="A4959" s="135" t="s">
        <v>2283</v>
      </c>
      <c r="B4959" s="135" t="s">
        <v>781</v>
      </c>
      <c r="C4959" s="135" t="s">
        <v>781</v>
      </c>
      <c r="D4959" s="135">
        <v>0</v>
      </c>
    </row>
    <row r="4960" spans="1:4" x14ac:dyDescent="0.25">
      <c r="A4960" s="135" t="s">
        <v>2282</v>
      </c>
      <c r="B4960" s="135" t="s">
        <v>781</v>
      </c>
      <c r="C4960" s="135" t="s">
        <v>781</v>
      </c>
      <c r="D4960" s="135">
        <v>0</v>
      </c>
    </row>
    <row r="4961" spans="1:4" x14ac:dyDescent="0.25">
      <c r="A4961" s="135" t="s">
        <v>2281</v>
      </c>
      <c r="B4961" s="135" t="s">
        <v>781</v>
      </c>
      <c r="C4961" s="135" t="s">
        <v>781</v>
      </c>
      <c r="D4961" s="135">
        <v>0</v>
      </c>
    </row>
    <row r="4962" spans="1:4" x14ac:dyDescent="0.25">
      <c r="A4962" s="135" t="s">
        <v>2280</v>
      </c>
      <c r="B4962" s="135" t="s">
        <v>781</v>
      </c>
      <c r="C4962" s="135" t="s">
        <v>781</v>
      </c>
      <c r="D4962" s="135">
        <v>0</v>
      </c>
    </row>
    <row r="4963" spans="1:4" x14ac:dyDescent="0.25">
      <c r="A4963" s="135" t="s">
        <v>2279</v>
      </c>
      <c r="B4963" s="135" t="s">
        <v>781</v>
      </c>
      <c r="C4963" s="135" t="s">
        <v>781</v>
      </c>
      <c r="D4963" s="135">
        <v>0</v>
      </c>
    </row>
    <row r="4964" spans="1:4" x14ac:dyDescent="0.25">
      <c r="A4964" s="135" t="s">
        <v>2278</v>
      </c>
      <c r="B4964" s="135" t="s">
        <v>781</v>
      </c>
      <c r="C4964" s="135" t="s">
        <v>781</v>
      </c>
      <c r="D4964" s="135">
        <v>0</v>
      </c>
    </row>
    <row r="4965" spans="1:4" x14ac:dyDescent="0.25">
      <c r="A4965" s="135" t="s">
        <v>1134</v>
      </c>
      <c r="B4965" s="135" t="s">
        <v>740</v>
      </c>
      <c r="C4965" s="135" t="s">
        <v>781</v>
      </c>
      <c r="D4965" s="135">
        <v>0</v>
      </c>
    </row>
    <row r="4966" spans="1:4" x14ac:dyDescent="0.25">
      <c r="A4966" s="135" t="s">
        <v>2277</v>
      </c>
      <c r="B4966" s="135" t="s">
        <v>781</v>
      </c>
      <c r="C4966" s="135" t="s">
        <v>781</v>
      </c>
      <c r="D4966" s="135">
        <v>0</v>
      </c>
    </row>
    <row r="4967" spans="1:4" x14ac:dyDescent="0.25">
      <c r="A4967" s="135" t="s">
        <v>1199</v>
      </c>
      <c r="B4967" s="135" t="s">
        <v>740</v>
      </c>
      <c r="C4967" s="135" t="s">
        <v>781</v>
      </c>
      <c r="D4967" s="135">
        <v>0</v>
      </c>
    </row>
    <row r="4968" spans="1:4" x14ac:dyDescent="0.25">
      <c r="A4968" s="135" t="s">
        <v>2276</v>
      </c>
      <c r="B4968" s="135" t="s">
        <v>781</v>
      </c>
      <c r="C4968" s="135" t="s">
        <v>781</v>
      </c>
      <c r="D4968" s="135">
        <v>0</v>
      </c>
    </row>
    <row r="4969" spans="1:4" x14ac:dyDescent="0.25">
      <c r="A4969" s="135" t="s">
        <v>2275</v>
      </c>
      <c r="B4969" s="135" t="s">
        <v>740</v>
      </c>
      <c r="C4969" s="135" t="s">
        <v>796</v>
      </c>
      <c r="D4969" s="135">
        <v>0</v>
      </c>
    </row>
    <row r="4970" spans="1:4" x14ac:dyDescent="0.25">
      <c r="A4970" s="135" t="s">
        <v>2182</v>
      </c>
      <c r="B4970" s="135" t="s">
        <v>740</v>
      </c>
      <c r="C4970" s="135" t="s">
        <v>781</v>
      </c>
      <c r="D4970" s="135">
        <v>0</v>
      </c>
    </row>
    <row r="4971" spans="1:4" x14ac:dyDescent="0.25">
      <c r="A4971" s="135" t="s">
        <v>830</v>
      </c>
      <c r="B4971" s="135" t="s">
        <v>740</v>
      </c>
      <c r="C4971" s="135" t="s">
        <v>781</v>
      </c>
      <c r="D4971" s="135">
        <v>0</v>
      </c>
    </row>
    <row r="4972" spans="1:4" x14ac:dyDescent="0.25">
      <c r="A4972" s="135" t="s">
        <v>2274</v>
      </c>
      <c r="B4972" s="135" t="s">
        <v>781</v>
      </c>
      <c r="C4972" s="135" t="s">
        <v>781</v>
      </c>
      <c r="D4972" s="135">
        <v>0</v>
      </c>
    </row>
    <row r="4973" spans="1:4" x14ac:dyDescent="0.25">
      <c r="A4973" s="135" t="s">
        <v>1831</v>
      </c>
      <c r="B4973" s="135" t="s">
        <v>740</v>
      </c>
      <c r="C4973" s="135" t="s">
        <v>781</v>
      </c>
      <c r="D4973" s="135">
        <v>0</v>
      </c>
    </row>
    <row r="4974" spans="1:4" x14ac:dyDescent="0.25">
      <c r="A4974" s="135" t="s">
        <v>852</v>
      </c>
      <c r="B4974" s="135" t="s">
        <v>740</v>
      </c>
      <c r="C4974" s="135" t="s">
        <v>781</v>
      </c>
      <c r="D4974" s="135">
        <v>0</v>
      </c>
    </row>
    <row r="4975" spans="1:4" x14ac:dyDescent="0.25">
      <c r="A4975" s="135" t="s">
        <v>2273</v>
      </c>
      <c r="B4975" s="135" t="s">
        <v>781</v>
      </c>
      <c r="C4975" s="135" t="s">
        <v>781</v>
      </c>
      <c r="D4975" s="135">
        <v>0</v>
      </c>
    </row>
    <row r="4976" spans="1:4" x14ac:dyDescent="0.25">
      <c r="A4976" s="135" t="s">
        <v>860</v>
      </c>
      <c r="B4976" s="135" t="s">
        <v>740</v>
      </c>
      <c r="C4976" s="135" t="s">
        <v>781</v>
      </c>
      <c r="D4976" s="135">
        <v>0</v>
      </c>
    </row>
    <row r="4977" spans="1:4" x14ac:dyDescent="0.25">
      <c r="A4977" s="135" t="s">
        <v>2272</v>
      </c>
      <c r="B4977" s="135" t="s">
        <v>781</v>
      </c>
      <c r="C4977" s="135" t="s">
        <v>781</v>
      </c>
      <c r="D4977" s="135">
        <v>0</v>
      </c>
    </row>
    <row r="4978" spans="1:4" x14ac:dyDescent="0.25">
      <c r="A4978" s="135" t="s">
        <v>2271</v>
      </c>
      <c r="B4978" s="135" t="s">
        <v>781</v>
      </c>
      <c r="C4978" s="135" t="s">
        <v>781</v>
      </c>
      <c r="D4978" s="135">
        <v>0</v>
      </c>
    </row>
    <row r="4979" spans="1:4" x14ac:dyDescent="0.25">
      <c r="A4979" s="135" t="s">
        <v>2270</v>
      </c>
      <c r="B4979" s="135" t="s">
        <v>781</v>
      </c>
      <c r="C4979" s="135" t="s">
        <v>781</v>
      </c>
      <c r="D4979" s="135">
        <v>0</v>
      </c>
    </row>
    <row r="4980" spans="1:4" x14ac:dyDescent="0.25">
      <c r="A4980" s="135" t="s">
        <v>2269</v>
      </c>
      <c r="B4980" s="135" t="s">
        <v>781</v>
      </c>
      <c r="C4980" s="135" t="s">
        <v>781</v>
      </c>
      <c r="D4980" s="135">
        <v>0</v>
      </c>
    </row>
    <row r="4981" spans="1:4" x14ac:dyDescent="0.25">
      <c r="A4981" s="135" t="s">
        <v>2268</v>
      </c>
      <c r="B4981" s="135" t="s">
        <v>781</v>
      </c>
      <c r="C4981" s="135" t="s">
        <v>781</v>
      </c>
      <c r="D4981" s="135">
        <v>0</v>
      </c>
    </row>
    <row r="4982" spans="1:4" x14ac:dyDescent="0.25">
      <c r="A4982" s="135" t="s">
        <v>2267</v>
      </c>
      <c r="B4982" s="135" t="s">
        <v>781</v>
      </c>
      <c r="C4982" s="135" t="s">
        <v>781</v>
      </c>
      <c r="D4982" s="135">
        <v>0</v>
      </c>
    </row>
    <row r="4983" spans="1:4" x14ac:dyDescent="0.25">
      <c r="A4983" s="135" t="s">
        <v>973</v>
      </c>
      <c r="B4983" s="135" t="s">
        <v>740</v>
      </c>
      <c r="C4983" s="135" t="s">
        <v>781</v>
      </c>
      <c r="D4983" s="135">
        <v>0</v>
      </c>
    </row>
    <row r="4984" spans="1:4" x14ac:dyDescent="0.25">
      <c r="A4984" s="135" t="s">
        <v>2266</v>
      </c>
      <c r="B4984" s="135" t="s">
        <v>781</v>
      </c>
      <c r="C4984" s="135" t="s">
        <v>781</v>
      </c>
      <c r="D4984" s="135">
        <v>0</v>
      </c>
    </row>
    <row r="4985" spans="1:4" x14ac:dyDescent="0.25">
      <c r="A4985" s="135" t="s">
        <v>2265</v>
      </c>
      <c r="B4985" s="135" t="s">
        <v>781</v>
      </c>
      <c r="C4985" s="135" t="s">
        <v>781</v>
      </c>
      <c r="D4985" s="135">
        <v>0</v>
      </c>
    </row>
    <row r="4986" spans="1:4" x14ac:dyDescent="0.25">
      <c r="A4986" s="135" t="s">
        <v>2181</v>
      </c>
      <c r="B4986" s="135" t="s">
        <v>740</v>
      </c>
      <c r="C4986" s="135" t="s">
        <v>781</v>
      </c>
      <c r="D4986" s="135">
        <v>0</v>
      </c>
    </row>
    <row r="4987" spans="1:4" x14ac:dyDescent="0.25">
      <c r="A4987" s="135" t="s">
        <v>2264</v>
      </c>
      <c r="B4987" s="135" t="s">
        <v>740</v>
      </c>
      <c r="C4987" s="135" t="s">
        <v>781</v>
      </c>
      <c r="D4987" s="135">
        <v>0</v>
      </c>
    </row>
    <row r="4988" spans="1:4" x14ac:dyDescent="0.25">
      <c r="A4988" s="135" t="s">
        <v>2214</v>
      </c>
      <c r="B4988" s="135" t="s">
        <v>740</v>
      </c>
      <c r="C4988" s="135" t="s">
        <v>781</v>
      </c>
      <c r="D4988" s="135">
        <v>0</v>
      </c>
    </row>
    <row r="4989" spans="1:4" x14ac:dyDescent="0.25">
      <c r="A4989" s="135" t="s">
        <v>2263</v>
      </c>
      <c r="B4989" s="135" t="s">
        <v>781</v>
      </c>
      <c r="C4989" s="135" t="s">
        <v>781</v>
      </c>
      <c r="D4989" s="135">
        <v>0</v>
      </c>
    </row>
    <row r="4990" spans="1:4" x14ac:dyDescent="0.25">
      <c r="A4990" s="135" t="s">
        <v>2262</v>
      </c>
      <c r="B4990" s="135" t="s">
        <v>781</v>
      </c>
      <c r="C4990" s="135" t="s">
        <v>781</v>
      </c>
      <c r="D4990" s="135">
        <v>0</v>
      </c>
    </row>
    <row r="4991" spans="1:4" x14ac:dyDescent="0.25">
      <c r="A4991" s="135" t="s">
        <v>2261</v>
      </c>
      <c r="B4991" s="135" t="s">
        <v>781</v>
      </c>
      <c r="C4991" s="135" t="s">
        <v>781</v>
      </c>
      <c r="D4991" s="135">
        <v>0</v>
      </c>
    </row>
    <row r="4992" spans="1:4" x14ac:dyDescent="0.25">
      <c r="A4992" s="135" t="s">
        <v>2260</v>
      </c>
      <c r="B4992" s="135" t="s">
        <v>740</v>
      </c>
      <c r="C4992" s="135" t="s">
        <v>781</v>
      </c>
      <c r="D4992" s="135">
        <v>0</v>
      </c>
    </row>
    <row r="4993" spans="1:4" x14ac:dyDescent="0.25">
      <c r="A4993" s="135" t="s">
        <v>2259</v>
      </c>
      <c r="B4993" s="135" t="s">
        <v>740</v>
      </c>
      <c r="C4993" s="135" t="s">
        <v>781</v>
      </c>
      <c r="D4993" s="135">
        <v>0</v>
      </c>
    </row>
    <row r="4994" spans="1:4" x14ac:dyDescent="0.25">
      <c r="A4994" s="135" t="s">
        <v>2258</v>
      </c>
      <c r="B4994" s="135" t="s">
        <v>740</v>
      </c>
      <c r="C4994" s="135" t="s">
        <v>781</v>
      </c>
      <c r="D4994" s="135">
        <v>0</v>
      </c>
    </row>
    <row r="4995" spans="1:4" x14ac:dyDescent="0.25">
      <c r="A4995" s="135" t="s">
        <v>2257</v>
      </c>
      <c r="B4995" s="135" t="s">
        <v>740</v>
      </c>
      <c r="C4995" s="135" t="s">
        <v>781</v>
      </c>
      <c r="D4995" s="135">
        <v>0</v>
      </c>
    </row>
    <row r="4996" spans="1:4" x14ac:dyDescent="0.25">
      <c r="A4996" s="135" t="s">
        <v>2256</v>
      </c>
      <c r="B4996" s="135" t="s">
        <v>781</v>
      </c>
      <c r="C4996" s="135" t="s">
        <v>781</v>
      </c>
      <c r="D4996" s="135">
        <v>0</v>
      </c>
    </row>
    <row r="4997" spans="1:4" x14ac:dyDescent="0.25">
      <c r="A4997" s="135" t="s">
        <v>2255</v>
      </c>
      <c r="B4997" s="135" t="s">
        <v>781</v>
      </c>
      <c r="C4997" s="135" t="s">
        <v>781</v>
      </c>
      <c r="D4997" s="135">
        <v>0</v>
      </c>
    </row>
    <row r="4998" spans="1:4" x14ac:dyDescent="0.25">
      <c r="A4998" s="135" t="s">
        <v>2254</v>
      </c>
      <c r="B4998" s="135" t="s">
        <v>781</v>
      </c>
      <c r="C4998" s="135" t="s">
        <v>781</v>
      </c>
      <c r="D4998" s="135">
        <v>0</v>
      </c>
    </row>
    <row r="4999" spans="1:4" x14ac:dyDescent="0.25">
      <c r="A4999" s="135" t="s">
        <v>2253</v>
      </c>
      <c r="B4999" s="135" t="s">
        <v>781</v>
      </c>
      <c r="C4999" s="135" t="s">
        <v>781</v>
      </c>
      <c r="D4999" s="135">
        <v>0</v>
      </c>
    </row>
    <row r="5000" spans="1:4" x14ac:dyDescent="0.25">
      <c r="A5000" s="135" t="s">
        <v>2252</v>
      </c>
      <c r="B5000" s="135" t="s">
        <v>781</v>
      </c>
      <c r="C5000" s="135" t="s">
        <v>781</v>
      </c>
      <c r="D5000" s="135">
        <v>0</v>
      </c>
    </row>
    <row r="5001" spans="1:4" x14ac:dyDescent="0.25">
      <c r="A5001" s="135" t="s">
        <v>1936</v>
      </c>
      <c r="B5001" s="135" t="s">
        <v>192</v>
      </c>
      <c r="C5001" s="135" t="s">
        <v>781</v>
      </c>
      <c r="D5001" s="135">
        <v>0</v>
      </c>
    </row>
    <row r="5002" spans="1:4" x14ac:dyDescent="0.25">
      <c r="A5002" s="135" t="s">
        <v>2251</v>
      </c>
      <c r="B5002" s="135" t="s">
        <v>781</v>
      </c>
      <c r="C5002" s="135" t="s">
        <v>781</v>
      </c>
      <c r="D5002" s="135">
        <v>0</v>
      </c>
    </row>
    <row r="5003" spans="1:4" x14ac:dyDescent="0.25">
      <c r="A5003" s="135" t="s">
        <v>2250</v>
      </c>
      <c r="B5003" s="135" t="s">
        <v>781</v>
      </c>
      <c r="C5003" s="135" t="s">
        <v>781</v>
      </c>
      <c r="D5003" s="135">
        <v>0</v>
      </c>
    </row>
    <row r="5004" spans="1:4" x14ac:dyDescent="0.25">
      <c r="A5004" s="135" t="s">
        <v>2249</v>
      </c>
      <c r="B5004" s="135" t="s">
        <v>781</v>
      </c>
      <c r="C5004" s="135" t="s">
        <v>781</v>
      </c>
      <c r="D5004" s="135">
        <v>0</v>
      </c>
    </row>
    <row r="5005" spans="1:4" x14ac:dyDescent="0.25">
      <c r="A5005" s="135" t="s">
        <v>2248</v>
      </c>
      <c r="B5005" s="135" t="s">
        <v>781</v>
      </c>
      <c r="C5005" s="135" t="s">
        <v>781</v>
      </c>
      <c r="D5005" s="135">
        <v>0</v>
      </c>
    </row>
    <row r="5006" spans="1:4" x14ac:dyDescent="0.25">
      <c r="A5006" s="135" t="s">
        <v>2247</v>
      </c>
      <c r="B5006" s="135" t="s">
        <v>192</v>
      </c>
      <c r="C5006" s="135" t="s">
        <v>781</v>
      </c>
      <c r="D5006" s="135">
        <v>0</v>
      </c>
    </row>
    <row r="5007" spans="1:4" x14ac:dyDescent="0.25">
      <c r="A5007" s="135" t="s">
        <v>2246</v>
      </c>
      <c r="B5007" s="135" t="s">
        <v>781</v>
      </c>
      <c r="C5007" s="135" t="s">
        <v>781</v>
      </c>
      <c r="D5007" s="135">
        <v>0</v>
      </c>
    </row>
    <row r="5008" spans="1:4" x14ac:dyDescent="0.25">
      <c r="A5008" s="135" t="s">
        <v>643</v>
      </c>
      <c r="B5008" s="135" t="s">
        <v>192</v>
      </c>
      <c r="C5008" s="135" t="s">
        <v>781</v>
      </c>
      <c r="D5008" s="135">
        <v>0</v>
      </c>
    </row>
    <row r="5009" spans="1:4" x14ac:dyDescent="0.25">
      <c r="A5009" s="135" t="s">
        <v>2245</v>
      </c>
      <c r="B5009" s="135" t="s">
        <v>781</v>
      </c>
      <c r="C5009" s="135" t="s">
        <v>781</v>
      </c>
      <c r="D5009" s="135">
        <v>0</v>
      </c>
    </row>
    <row r="5010" spans="1:4" x14ac:dyDescent="0.25">
      <c r="A5010" s="135" t="s">
        <v>860</v>
      </c>
      <c r="B5010" s="135" t="s">
        <v>1079</v>
      </c>
      <c r="C5010" s="135" t="s">
        <v>560</v>
      </c>
      <c r="D5010" s="135">
        <v>0</v>
      </c>
    </row>
    <row r="5011" spans="1:4" x14ac:dyDescent="0.25">
      <c r="A5011" s="135" t="s">
        <v>2244</v>
      </c>
      <c r="B5011" s="135" t="s">
        <v>781</v>
      </c>
      <c r="C5011" s="135" t="s">
        <v>781</v>
      </c>
      <c r="D5011" s="135">
        <v>0</v>
      </c>
    </row>
    <row r="5012" spans="1:4" x14ac:dyDescent="0.25">
      <c r="A5012" s="135" t="s">
        <v>1930</v>
      </c>
      <c r="B5012" s="135" t="s">
        <v>746</v>
      </c>
      <c r="C5012" s="135" t="s">
        <v>781</v>
      </c>
      <c r="D5012" s="135">
        <v>0</v>
      </c>
    </row>
    <row r="5013" spans="1:4" x14ac:dyDescent="0.25">
      <c r="A5013" s="135" t="s">
        <v>2243</v>
      </c>
      <c r="B5013" s="135" t="s">
        <v>746</v>
      </c>
      <c r="C5013" s="135" t="s">
        <v>781</v>
      </c>
      <c r="D5013" s="135">
        <v>0</v>
      </c>
    </row>
    <row r="5014" spans="1:4" x14ac:dyDescent="0.25">
      <c r="A5014" s="135" t="s">
        <v>2242</v>
      </c>
      <c r="B5014" s="135" t="s">
        <v>781</v>
      </c>
      <c r="C5014" s="135" t="s">
        <v>781</v>
      </c>
      <c r="D5014" s="135">
        <v>0</v>
      </c>
    </row>
    <row r="5015" spans="1:4" x14ac:dyDescent="0.25">
      <c r="A5015" s="135" t="s">
        <v>1183</v>
      </c>
      <c r="B5015" s="135" t="s">
        <v>746</v>
      </c>
      <c r="C5015" s="135" t="s">
        <v>781</v>
      </c>
      <c r="D5015" s="135">
        <v>0</v>
      </c>
    </row>
    <row r="5016" spans="1:4" x14ac:dyDescent="0.25">
      <c r="A5016" s="135" t="s">
        <v>2241</v>
      </c>
      <c r="B5016" s="135" t="s">
        <v>781</v>
      </c>
      <c r="C5016" s="135" t="s">
        <v>781</v>
      </c>
      <c r="D5016" s="135">
        <v>0</v>
      </c>
    </row>
    <row r="5017" spans="1:4" x14ac:dyDescent="0.25">
      <c r="A5017" s="135" t="s">
        <v>2240</v>
      </c>
      <c r="B5017" s="135" t="s">
        <v>781</v>
      </c>
      <c r="C5017" s="135" t="s">
        <v>781</v>
      </c>
      <c r="D5017" s="135">
        <v>0</v>
      </c>
    </row>
    <row r="5018" spans="1:4" x14ac:dyDescent="0.25">
      <c r="A5018" s="135" t="s">
        <v>2239</v>
      </c>
      <c r="B5018" s="135" t="s">
        <v>781</v>
      </c>
      <c r="C5018" s="135" t="s">
        <v>781</v>
      </c>
      <c r="D5018" s="135">
        <v>0</v>
      </c>
    </row>
    <row r="5019" spans="1:4" x14ac:dyDescent="0.25">
      <c r="A5019" s="135" t="s">
        <v>2238</v>
      </c>
      <c r="B5019" s="135" t="s">
        <v>781</v>
      </c>
      <c r="C5019" s="135" t="s">
        <v>781</v>
      </c>
      <c r="D5019" s="135">
        <v>0</v>
      </c>
    </row>
    <row r="5020" spans="1:4" x14ac:dyDescent="0.25">
      <c r="A5020" s="135" t="s">
        <v>2237</v>
      </c>
      <c r="B5020" s="135" t="s">
        <v>781</v>
      </c>
      <c r="C5020" s="135" t="s">
        <v>781</v>
      </c>
      <c r="D5020" s="135">
        <v>0</v>
      </c>
    </row>
    <row r="5021" spans="1:4" x14ac:dyDescent="0.25">
      <c r="A5021" s="135" t="s">
        <v>2236</v>
      </c>
      <c r="B5021" s="135" t="s">
        <v>781</v>
      </c>
      <c r="C5021" s="135" t="s">
        <v>781</v>
      </c>
      <c r="D5021" s="135">
        <v>0</v>
      </c>
    </row>
    <row r="5022" spans="1:4" x14ac:dyDescent="0.25">
      <c r="A5022" s="135" t="s">
        <v>785</v>
      </c>
      <c r="B5022" s="135" t="s">
        <v>746</v>
      </c>
      <c r="C5022" s="135" t="s">
        <v>781</v>
      </c>
      <c r="D5022" s="135">
        <v>0</v>
      </c>
    </row>
    <row r="5023" spans="1:4" x14ac:dyDescent="0.25">
      <c r="A5023" s="135" t="s">
        <v>2235</v>
      </c>
      <c r="B5023" s="135" t="s">
        <v>781</v>
      </c>
      <c r="C5023" s="135" t="s">
        <v>781</v>
      </c>
      <c r="D5023" s="135">
        <v>0</v>
      </c>
    </row>
    <row r="5024" spans="1:4" x14ac:dyDescent="0.25">
      <c r="A5024" s="135" t="s">
        <v>2234</v>
      </c>
      <c r="B5024" s="135" t="s">
        <v>781</v>
      </c>
      <c r="C5024" s="135" t="s">
        <v>781</v>
      </c>
      <c r="D5024" s="135">
        <v>0</v>
      </c>
    </row>
    <row r="5025" spans="1:4" x14ac:dyDescent="0.25">
      <c r="A5025" s="135" t="s">
        <v>794</v>
      </c>
      <c r="B5025" s="135" t="s">
        <v>796</v>
      </c>
      <c r="C5025" s="135" t="s">
        <v>781</v>
      </c>
      <c r="D5025" s="135">
        <v>0</v>
      </c>
    </row>
    <row r="5026" spans="1:4" x14ac:dyDescent="0.25">
      <c r="A5026" s="135" t="s">
        <v>1794</v>
      </c>
      <c r="B5026" s="135" t="s">
        <v>796</v>
      </c>
      <c r="C5026" s="135" t="s">
        <v>781</v>
      </c>
      <c r="D5026" s="135">
        <v>0</v>
      </c>
    </row>
    <row r="5027" spans="1:4" x14ac:dyDescent="0.25">
      <c r="A5027" s="135" t="s">
        <v>2233</v>
      </c>
      <c r="B5027" s="135" t="s">
        <v>781</v>
      </c>
      <c r="C5027" s="135" t="s">
        <v>781</v>
      </c>
      <c r="D5027" s="135">
        <v>0</v>
      </c>
    </row>
    <row r="5028" spans="1:4" x14ac:dyDescent="0.25">
      <c r="A5028" s="135" t="s">
        <v>2232</v>
      </c>
      <c r="B5028" s="135" t="s">
        <v>781</v>
      </c>
      <c r="C5028" s="135" t="s">
        <v>781</v>
      </c>
      <c r="D5028" s="135">
        <v>0</v>
      </c>
    </row>
    <row r="5029" spans="1:4" x14ac:dyDescent="0.25">
      <c r="A5029" s="135" t="s">
        <v>2231</v>
      </c>
      <c r="B5029" s="135" t="s">
        <v>781</v>
      </c>
      <c r="C5029" s="135" t="s">
        <v>781</v>
      </c>
      <c r="D5029" s="135">
        <v>0</v>
      </c>
    </row>
    <row r="5030" spans="1:4" x14ac:dyDescent="0.25">
      <c r="A5030" s="135" t="s">
        <v>2230</v>
      </c>
      <c r="B5030" s="135" t="s">
        <v>781</v>
      </c>
      <c r="C5030" s="135" t="s">
        <v>781</v>
      </c>
      <c r="D5030" s="135">
        <v>0</v>
      </c>
    </row>
    <row r="5031" spans="1:4" x14ac:dyDescent="0.25">
      <c r="A5031" s="135" t="s">
        <v>1607</v>
      </c>
      <c r="B5031" s="135" t="s">
        <v>796</v>
      </c>
      <c r="C5031" s="135" t="s">
        <v>781</v>
      </c>
      <c r="D5031" s="135">
        <v>0</v>
      </c>
    </row>
    <row r="5032" spans="1:4" x14ac:dyDescent="0.25">
      <c r="A5032" s="135" t="s">
        <v>831</v>
      </c>
      <c r="B5032" s="135" t="s">
        <v>796</v>
      </c>
      <c r="C5032" s="135" t="s">
        <v>781</v>
      </c>
      <c r="D5032" s="135">
        <v>0</v>
      </c>
    </row>
    <row r="5033" spans="1:4" x14ac:dyDescent="0.25">
      <c r="A5033" s="135" t="s">
        <v>2229</v>
      </c>
      <c r="B5033" s="135" t="s">
        <v>781</v>
      </c>
      <c r="C5033" s="135" t="s">
        <v>781</v>
      </c>
      <c r="D5033" s="135">
        <v>0</v>
      </c>
    </row>
    <row r="5034" spans="1:4" x14ac:dyDescent="0.25">
      <c r="A5034" s="135" t="s">
        <v>1570</v>
      </c>
      <c r="B5034" s="135" t="s">
        <v>796</v>
      </c>
      <c r="C5034" s="135" t="s">
        <v>781</v>
      </c>
      <c r="D5034" s="135">
        <v>0</v>
      </c>
    </row>
    <row r="5035" spans="1:4" x14ac:dyDescent="0.25">
      <c r="A5035" s="135" t="s">
        <v>2228</v>
      </c>
      <c r="B5035" s="135" t="s">
        <v>781</v>
      </c>
      <c r="C5035" s="135" t="s">
        <v>781</v>
      </c>
      <c r="D5035" s="135">
        <v>0</v>
      </c>
    </row>
    <row r="5036" spans="1:4" x14ac:dyDescent="0.25">
      <c r="A5036" s="135" t="s">
        <v>2227</v>
      </c>
      <c r="B5036" s="135" t="s">
        <v>781</v>
      </c>
      <c r="C5036" s="135" t="s">
        <v>781</v>
      </c>
      <c r="D5036" s="135">
        <v>0</v>
      </c>
    </row>
    <row r="5037" spans="1:4" x14ac:dyDescent="0.25">
      <c r="A5037" s="135" t="s">
        <v>2226</v>
      </c>
      <c r="B5037" s="135" t="s">
        <v>781</v>
      </c>
      <c r="C5037" s="135" t="s">
        <v>781</v>
      </c>
      <c r="D5037" s="135">
        <v>0</v>
      </c>
    </row>
    <row r="5038" spans="1:4" x14ac:dyDescent="0.25">
      <c r="A5038" s="135" t="s">
        <v>2225</v>
      </c>
      <c r="B5038" s="135" t="s">
        <v>781</v>
      </c>
      <c r="C5038" s="135" t="s">
        <v>781</v>
      </c>
      <c r="D5038" s="135">
        <v>0</v>
      </c>
    </row>
    <row r="5039" spans="1:4" x14ac:dyDescent="0.25">
      <c r="A5039" s="135" t="s">
        <v>2224</v>
      </c>
      <c r="B5039" s="135" t="s">
        <v>781</v>
      </c>
      <c r="C5039" s="135" t="s">
        <v>781</v>
      </c>
      <c r="D5039" s="135">
        <v>0</v>
      </c>
    </row>
    <row r="5040" spans="1:4" x14ac:dyDescent="0.25">
      <c r="A5040" s="135" t="s">
        <v>2223</v>
      </c>
      <c r="B5040" s="135" t="s">
        <v>781</v>
      </c>
      <c r="C5040" s="135" t="s">
        <v>781</v>
      </c>
      <c r="D5040" s="135">
        <v>0</v>
      </c>
    </row>
    <row r="5041" spans="1:4" x14ac:dyDescent="0.25">
      <c r="A5041" s="135" t="s">
        <v>2222</v>
      </c>
      <c r="B5041" s="135" t="s">
        <v>781</v>
      </c>
      <c r="C5041" s="135" t="s">
        <v>781</v>
      </c>
      <c r="D5041" s="135">
        <v>0</v>
      </c>
    </row>
    <row r="5042" spans="1:4" x14ac:dyDescent="0.25">
      <c r="A5042" s="135" t="s">
        <v>2221</v>
      </c>
      <c r="B5042" s="135" t="s">
        <v>781</v>
      </c>
      <c r="C5042" s="135" t="s">
        <v>781</v>
      </c>
      <c r="D5042" s="135">
        <v>0</v>
      </c>
    </row>
    <row r="5043" spans="1:4" x14ac:dyDescent="0.25">
      <c r="A5043" s="135" t="s">
        <v>2220</v>
      </c>
      <c r="B5043" s="135" t="s">
        <v>781</v>
      </c>
      <c r="C5043" s="135" t="s">
        <v>781</v>
      </c>
      <c r="D5043" s="135">
        <v>0</v>
      </c>
    </row>
    <row r="5044" spans="1:4" x14ac:dyDescent="0.25">
      <c r="A5044" s="135" t="s">
        <v>2219</v>
      </c>
      <c r="B5044" s="135" t="s">
        <v>781</v>
      </c>
      <c r="C5044" s="135" t="s">
        <v>781</v>
      </c>
      <c r="D5044" s="135">
        <v>0</v>
      </c>
    </row>
    <row r="5045" spans="1:4" x14ac:dyDescent="0.25">
      <c r="A5045" s="135" t="s">
        <v>854</v>
      </c>
      <c r="B5045" s="135" t="s">
        <v>796</v>
      </c>
      <c r="C5045" s="135" t="s">
        <v>781</v>
      </c>
      <c r="D5045" s="135">
        <v>0</v>
      </c>
    </row>
    <row r="5046" spans="1:4" x14ac:dyDescent="0.25">
      <c r="A5046" s="135" t="s">
        <v>2218</v>
      </c>
      <c r="B5046" s="135" t="s">
        <v>781</v>
      </c>
      <c r="C5046" s="135" t="s">
        <v>781</v>
      </c>
      <c r="D5046" s="135">
        <v>0</v>
      </c>
    </row>
    <row r="5047" spans="1:4" x14ac:dyDescent="0.25">
      <c r="A5047" s="135" t="s">
        <v>2217</v>
      </c>
      <c r="B5047" s="135" t="s">
        <v>796</v>
      </c>
      <c r="C5047" s="135" t="s">
        <v>781</v>
      </c>
      <c r="D5047" s="135">
        <v>0</v>
      </c>
    </row>
    <row r="5048" spans="1:4" x14ac:dyDescent="0.25">
      <c r="A5048" s="135" t="s">
        <v>2216</v>
      </c>
      <c r="B5048" s="135" t="s">
        <v>781</v>
      </c>
      <c r="C5048" s="135" t="s">
        <v>781</v>
      </c>
      <c r="D5048" s="135">
        <v>0</v>
      </c>
    </row>
    <row r="5049" spans="1:4" x14ac:dyDescent="0.25">
      <c r="A5049" s="135" t="s">
        <v>2215</v>
      </c>
      <c r="B5049" s="135" t="s">
        <v>796</v>
      </c>
      <c r="C5049" s="135" t="s">
        <v>781</v>
      </c>
      <c r="D5049" s="135">
        <v>0</v>
      </c>
    </row>
    <row r="5050" spans="1:4" x14ac:dyDescent="0.25">
      <c r="A5050" s="135" t="s">
        <v>2214</v>
      </c>
      <c r="B5050" s="135" t="s">
        <v>796</v>
      </c>
      <c r="C5050" s="135" t="s">
        <v>781</v>
      </c>
      <c r="D5050" s="135">
        <v>0</v>
      </c>
    </row>
    <row r="5051" spans="1:4" x14ac:dyDescent="0.25">
      <c r="A5051" s="135" t="s">
        <v>830</v>
      </c>
      <c r="B5051" s="135" t="s">
        <v>796</v>
      </c>
      <c r="C5051" s="135" t="s">
        <v>781</v>
      </c>
      <c r="D5051" s="135">
        <v>0</v>
      </c>
    </row>
    <row r="5052" spans="1:4" x14ac:dyDescent="0.25">
      <c r="A5052" s="135" t="s">
        <v>2213</v>
      </c>
      <c r="B5052" s="135" t="s">
        <v>781</v>
      </c>
      <c r="C5052" s="135" t="s">
        <v>781</v>
      </c>
      <c r="D5052" s="135">
        <v>0</v>
      </c>
    </row>
    <row r="5053" spans="1:4" x14ac:dyDescent="0.25">
      <c r="A5053" s="135" t="s">
        <v>852</v>
      </c>
      <c r="B5053" s="135" t="s">
        <v>796</v>
      </c>
      <c r="C5053" s="135" t="s">
        <v>781</v>
      </c>
      <c r="D5053" s="135">
        <v>0</v>
      </c>
    </row>
    <row r="5054" spans="1:4" x14ac:dyDescent="0.25">
      <c r="A5054" s="135" t="s">
        <v>868</v>
      </c>
      <c r="B5054" s="135" t="s">
        <v>796</v>
      </c>
      <c r="C5054" s="135" t="s">
        <v>781</v>
      </c>
      <c r="D5054" s="135">
        <v>0</v>
      </c>
    </row>
    <row r="5055" spans="1:4" x14ac:dyDescent="0.25">
      <c r="A5055" s="135" t="s">
        <v>1055</v>
      </c>
      <c r="B5055" s="135" t="s">
        <v>796</v>
      </c>
      <c r="C5055" s="135" t="s">
        <v>781</v>
      </c>
      <c r="D5055" s="135">
        <v>0</v>
      </c>
    </row>
    <row r="5056" spans="1:4" x14ac:dyDescent="0.25">
      <c r="A5056" s="135" t="s">
        <v>2212</v>
      </c>
      <c r="B5056" s="135" t="s">
        <v>781</v>
      </c>
      <c r="C5056" s="135" t="s">
        <v>781</v>
      </c>
      <c r="D5056" s="135">
        <v>0</v>
      </c>
    </row>
    <row r="5057" spans="1:4" x14ac:dyDescent="0.25">
      <c r="A5057" s="135" t="s">
        <v>2211</v>
      </c>
      <c r="B5057" s="135" t="s">
        <v>781</v>
      </c>
      <c r="C5057" s="135" t="s">
        <v>781</v>
      </c>
      <c r="D5057" s="135">
        <v>0</v>
      </c>
    </row>
    <row r="5058" spans="1:4" x14ac:dyDescent="0.25">
      <c r="A5058" s="135" t="s">
        <v>2187</v>
      </c>
      <c r="B5058" s="135" t="s">
        <v>796</v>
      </c>
      <c r="C5058" s="135" t="s">
        <v>781</v>
      </c>
      <c r="D5058" s="135">
        <v>0</v>
      </c>
    </row>
    <row r="5059" spans="1:4" x14ac:dyDescent="0.25">
      <c r="A5059" s="135" t="s">
        <v>2210</v>
      </c>
      <c r="B5059" s="135" t="s">
        <v>781</v>
      </c>
      <c r="C5059" s="135" t="s">
        <v>781</v>
      </c>
      <c r="D5059" s="135">
        <v>0</v>
      </c>
    </row>
    <row r="5060" spans="1:4" x14ac:dyDescent="0.25">
      <c r="A5060" s="135" t="s">
        <v>2209</v>
      </c>
      <c r="B5060" s="135" t="s">
        <v>781</v>
      </c>
      <c r="C5060" s="135" t="s">
        <v>781</v>
      </c>
      <c r="D5060" s="135">
        <v>0</v>
      </c>
    </row>
    <row r="5061" spans="1:4" x14ac:dyDescent="0.25">
      <c r="A5061" s="135" t="s">
        <v>2208</v>
      </c>
      <c r="B5061" s="135" t="s">
        <v>781</v>
      </c>
      <c r="C5061" s="135" t="s">
        <v>781</v>
      </c>
      <c r="D5061" s="135">
        <v>0</v>
      </c>
    </row>
    <row r="5062" spans="1:4" x14ac:dyDescent="0.25">
      <c r="A5062" s="135" t="s">
        <v>2207</v>
      </c>
      <c r="B5062" s="135" t="s">
        <v>781</v>
      </c>
      <c r="C5062" s="135" t="s">
        <v>781</v>
      </c>
      <c r="D5062" s="135">
        <v>0</v>
      </c>
    </row>
    <row r="5063" spans="1:4" x14ac:dyDescent="0.25">
      <c r="A5063" s="135" t="s">
        <v>2206</v>
      </c>
      <c r="B5063" s="135" t="s">
        <v>781</v>
      </c>
      <c r="C5063" s="135" t="s">
        <v>781</v>
      </c>
      <c r="D5063" s="135">
        <v>0</v>
      </c>
    </row>
    <row r="5064" spans="1:4" x14ac:dyDescent="0.25">
      <c r="A5064" s="135" t="s">
        <v>2205</v>
      </c>
      <c r="B5064" s="135" t="s">
        <v>781</v>
      </c>
      <c r="C5064" s="135" t="s">
        <v>781</v>
      </c>
      <c r="D5064" s="135">
        <v>0</v>
      </c>
    </row>
    <row r="5065" spans="1:4" x14ac:dyDescent="0.25">
      <c r="A5065" s="135" t="s">
        <v>2204</v>
      </c>
      <c r="B5065" s="135" t="s">
        <v>781</v>
      </c>
      <c r="C5065" s="135" t="s">
        <v>781</v>
      </c>
      <c r="D5065" s="135">
        <v>0</v>
      </c>
    </row>
    <row r="5066" spans="1:4" x14ac:dyDescent="0.25">
      <c r="A5066" s="135" t="s">
        <v>2203</v>
      </c>
      <c r="B5066" s="135" t="s">
        <v>781</v>
      </c>
      <c r="C5066" s="135" t="s">
        <v>781</v>
      </c>
      <c r="D5066" s="135">
        <v>0</v>
      </c>
    </row>
    <row r="5067" spans="1:4" x14ac:dyDescent="0.25">
      <c r="A5067" s="135" t="s">
        <v>2202</v>
      </c>
      <c r="B5067" s="135" t="s">
        <v>781</v>
      </c>
      <c r="C5067" s="135" t="s">
        <v>781</v>
      </c>
      <c r="D5067" s="135">
        <v>0</v>
      </c>
    </row>
    <row r="5068" spans="1:4" x14ac:dyDescent="0.25">
      <c r="A5068" s="135" t="s">
        <v>2201</v>
      </c>
      <c r="B5068" s="135" t="s">
        <v>781</v>
      </c>
      <c r="C5068" s="135" t="s">
        <v>781</v>
      </c>
      <c r="D5068" s="135">
        <v>0</v>
      </c>
    </row>
    <row r="5069" spans="1:4" x14ac:dyDescent="0.25">
      <c r="A5069" s="135" t="s">
        <v>2200</v>
      </c>
      <c r="B5069" s="135" t="s">
        <v>781</v>
      </c>
      <c r="C5069" s="135" t="s">
        <v>781</v>
      </c>
      <c r="D5069" s="135">
        <v>0</v>
      </c>
    </row>
    <row r="5070" spans="1:4" x14ac:dyDescent="0.25">
      <c r="A5070" s="135" t="s">
        <v>2199</v>
      </c>
      <c r="B5070" s="135" t="s">
        <v>781</v>
      </c>
      <c r="C5070" s="135" t="s">
        <v>781</v>
      </c>
      <c r="D5070" s="135">
        <v>0</v>
      </c>
    </row>
    <row r="5071" spans="1:4" x14ac:dyDescent="0.25">
      <c r="A5071" s="135" t="s">
        <v>2198</v>
      </c>
      <c r="B5071" s="135" t="s">
        <v>781</v>
      </c>
      <c r="C5071" s="135" t="s">
        <v>781</v>
      </c>
      <c r="D5071" s="135">
        <v>0</v>
      </c>
    </row>
    <row r="5072" spans="1:4" x14ac:dyDescent="0.25">
      <c r="A5072" s="135" t="s">
        <v>2197</v>
      </c>
      <c r="B5072" s="135" t="s">
        <v>781</v>
      </c>
      <c r="C5072" s="135" t="s">
        <v>781</v>
      </c>
      <c r="D5072" s="135">
        <v>0</v>
      </c>
    </row>
    <row r="5073" spans="1:4" x14ac:dyDescent="0.25">
      <c r="A5073" s="135" t="s">
        <v>2196</v>
      </c>
      <c r="B5073" s="135" t="s">
        <v>781</v>
      </c>
      <c r="C5073" s="135" t="s">
        <v>781</v>
      </c>
      <c r="D5073" s="135">
        <v>0</v>
      </c>
    </row>
    <row r="5074" spans="1:4" x14ac:dyDescent="0.25">
      <c r="A5074" s="135" t="s">
        <v>2195</v>
      </c>
      <c r="B5074" s="135" t="s">
        <v>796</v>
      </c>
      <c r="C5074" s="135" t="s">
        <v>781</v>
      </c>
      <c r="D5074" s="135">
        <v>0</v>
      </c>
    </row>
    <row r="5075" spans="1:4" x14ac:dyDescent="0.25">
      <c r="A5075" s="135" t="s">
        <v>2194</v>
      </c>
      <c r="B5075" s="135" t="s">
        <v>781</v>
      </c>
      <c r="C5075" s="135" t="s">
        <v>781</v>
      </c>
      <c r="D5075" s="135">
        <v>0</v>
      </c>
    </row>
    <row r="5076" spans="1:4" x14ac:dyDescent="0.25">
      <c r="A5076" s="135" t="s">
        <v>2193</v>
      </c>
      <c r="B5076" s="135" t="s">
        <v>781</v>
      </c>
      <c r="C5076" s="135" t="s">
        <v>781</v>
      </c>
      <c r="D5076" s="135">
        <v>0</v>
      </c>
    </row>
    <row r="5077" spans="1:4" x14ac:dyDescent="0.25">
      <c r="A5077" s="135" t="s">
        <v>2192</v>
      </c>
      <c r="B5077" s="135" t="s">
        <v>781</v>
      </c>
      <c r="C5077" s="135" t="s">
        <v>781</v>
      </c>
      <c r="D5077" s="135">
        <v>0</v>
      </c>
    </row>
    <row r="5078" spans="1:4" x14ac:dyDescent="0.25">
      <c r="A5078" s="135" t="s">
        <v>2191</v>
      </c>
      <c r="B5078" s="135" t="s">
        <v>781</v>
      </c>
      <c r="C5078" s="135" t="s">
        <v>781</v>
      </c>
      <c r="D5078" s="135">
        <v>0</v>
      </c>
    </row>
    <row r="5079" spans="1:4" x14ac:dyDescent="0.25">
      <c r="A5079" s="135" t="s">
        <v>2190</v>
      </c>
      <c r="B5079" s="135" t="s">
        <v>781</v>
      </c>
      <c r="C5079" s="135" t="s">
        <v>781</v>
      </c>
      <c r="D5079" s="135">
        <v>0</v>
      </c>
    </row>
    <row r="5080" spans="1:4" x14ac:dyDescent="0.25">
      <c r="A5080" s="135" t="s">
        <v>2189</v>
      </c>
      <c r="B5080" s="135" t="s">
        <v>781</v>
      </c>
      <c r="C5080" s="135" t="s">
        <v>781</v>
      </c>
      <c r="D5080" s="135">
        <v>0</v>
      </c>
    </row>
    <row r="5081" spans="1:4" x14ac:dyDescent="0.25">
      <c r="A5081" s="135" t="s">
        <v>2188</v>
      </c>
      <c r="B5081" s="135" t="s">
        <v>796</v>
      </c>
      <c r="C5081" s="135" t="s">
        <v>781</v>
      </c>
      <c r="D5081" s="135">
        <v>0</v>
      </c>
    </row>
    <row r="5082" spans="1:4" x14ac:dyDescent="0.25">
      <c r="A5082" s="135" t="s">
        <v>2187</v>
      </c>
      <c r="B5082" s="135" t="s">
        <v>796</v>
      </c>
      <c r="C5082" s="135" t="s">
        <v>781</v>
      </c>
      <c r="D5082" s="135">
        <v>0</v>
      </c>
    </row>
    <row r="5083" spans="1:4" x14ac:dyDescent="0.25">
      <c r="A5083" s="135" t="s">
        <v>2186</v>
      </c>
      <c r="B5083" s="135" t="s">
        <v>781</v>
      </c>
      <c r="C5083" s="135" t="s">
        <v>781</v>
      </c>
      <c r="D5083" s="135">
        <v>0</v>
      </c>
    </row>
    <row r="5084" spans="1:4" x14ac:dyDescent="0.25">
      <c r="A5084" s="135" t="s">
        <v>2185</v>
      </c>
      <c r="B5084" s="135" t="s">
        <v>781</v>
      </c>
      <c r="C5084" s="135" t="s">
        <v>781</v>
      </c>
      <c r="D5084" s="135">
        <v>0</v>
      </c>
    </row>
    <row r="5085" spans="1:4" x14ac:dyDescent="0.25">
      <c r="A5085" s="135" t="s">
        <v>959</v>
      </c>
      <c r="B5085" s="135" t="s">
        <v>796</v>
      </c>
      <c r="C5085" s="135" t="s">
        <v>781</v>
      </c>
      <c r="D5085" s="135">
        <v>0</v>
      </c>
    </row>
    <row r="5086" spans="1:4" x14ac:dyDescent="0.25">
      <c r="A5086" s="135" t="s">
        <v>2184</v>
      </c>
      <c r="B5086" s="135" t="s">
        <v>781</v>
      </c>
      <c r="C5086" s="135" t="s">
        <v>781</v>
      </c>
      <c r="D5086" s="135">
        <v>0</v>
      </c>
    </row>
    <row r="5087" spans="1:4" x14ac:dyDescent="0.25">
      <c r="A5087" s="135" t="s">
        <v>2183</v>
      </c>
      <c r="B5087" s="135" t="s">
        <v>781</v>
      </c>
      <c r="C5087" s="135" t="s">
        <v>781</v>
      </c>
      <c r="D5087" s="135">
        <v>0</v>
      </c>
    </row>
    <row r="5088" spans="1:4" x14ac:dyDescent="0.25">
      <c r="A5088" s="135" t="s">
        <v>2182</v>
      </c>
      <c r="B5088" s="135" t="s">
        <v>796</v>
      </c>
      <c r="C5088" s="135" t="s">
        <v>781</v>
      </c>
      <c r="D5088" s="135">
        <v>0</v>
      </c>
    </row>
    <row r="5089" spans="1:4" x14ac:dyDescent="0.25">
      <c r="A5089" s="135" t="s">
        <v>2181</v>
      </c>
      <c r="B5089" s="135" t="s">
        <v>796</v>
      </c>
      <c r="C5089" s="135" t="s">
        <v>781</v>
      </c>
      <c r="D5089" s="135">
        <v>0</v>
      </c>
    </row>
    <row r="5090" spans="1:4" x14ac:dyDescent="0.25">
      <c r="A5090" s="135" t="s">
        <v>1830</v>
      </c>
      <c r="B5090" s="135" t="s">
        <v>796</v>
      </c>
      <c r="C5090" s="135" t="s">
        <v>781</v>
      </c>
      <c r="D5090" s="135">
        <v>0</v>
      </c>
    </row>
    <row r="5091" spans="1:4" x14ac:dyDescent="0.25">
      <c r="A5091" s="135" t="s">
        <v>2180</v>
      </c>
      <c r="B5091" s="135" t="s">
        <v>781</v>
      </c>
      <c r="C5091" s="135" t="s">
        <v>781</v>
      </c>
      <c r="D5091" s="135">
        <v>0</v>
      </c>
    </row>
    <row r="5092" spans="1:4" x14ac:dyDescent="0.25">
      <c r="A5092" s="135" t="s">
        <v>2179</v>
      </c>
      <c r="B5092" s="135" t="s">
        <v>781</v>
      </c>
      <c r="C5092" s="135" t="s">
        <v>781</v>
      </c>
      <c r="D5092" s="135">
        <v>0</v>
      </c>
    </row>
    <row r="5093" spans="1:4" x14ac:dyDescent="0.25">
      <c r="A5093" s="135" t="s">
        <v>2178</v>
      </c>
      <c r="B5093" s="135" t="s">
        <v>781</v>
      </c>
      <c r="C5093" s="135" t="s">
        <v>781</v>
      </c>
      <c r="D5093" s="135">
        <v>0</v>
      </c>
    </row>
    <row r="5094" spans="1:4" x14ac:dyDescent="0.25">
      <c r="A5094" s="135" t="s">
        <v>2177</v>
      </c>
      <c r="B5094" s="135" t="s">
        <v>781</v>
      </c>
      <c r="C5094" s="135" t="s">
        <v>781</v>
      </c>
      <c r="D5094" s="135">
        <v>0</v>
      </c>
    </row>
    <row r="5095" spans="1:4" x14ac:dyDescent="0.25">
      <c r="A5095" s="135" t="s">
        <v>2176</v>
      </c>
      <c r="B5095" s="135" t="s">
        <v>781</v>
      </c>
      <c r="C5095" s="135" t="s">
        <v>781</v>
      </c>
      <c r="D5095" s="135">
        <v>0</v>
      </c>
    </row>
    <row r="5096" spans="1:4" x14ac:dyDescent="0.25">
      <c r="A5096" s="135" t="s">
        <v>2175</v>
      </c>
      <c r="B5096" s="135" t="s">
        <v>781</v>
      </c>
      <c r="C5096" s="135" t="s">
        <v>781</v>
      </c>
      <c r="D5096" s="135">
        <v>0</v>
      </c>
    </row>
    <row r="5097" spans="1:4" x14ac:dyDescent="0.25">
      <c r="A5097" s="135" t="s">
        <v>2174</v>
      </c>
      <c r="B5097" s="135" t="s">
        <v>781</v>
      </c>
      <c r="C5097" s="135" t="s">
        <v>781</v>
      </c>
      <c r="D5097" s="135">
        <v>0</v>
      </c>
    </row>
    <row r="5098" spans="1:4" x14ac:dyDescent="0.25">
      <c r="A5098" s="135" t="s">
        <v>2173</v>
      </c>
      <c r="B5098" s="135" t="s">
        <v>781</v>
      </c>
      <c r="C5098" s="135" t="s">
        <v>781</v>
      </c>
      <c r="D5098" s="135">
        <v>0</v>
      </c>
    </row>
    <row r="5099" spans="1:4" x14ac:dyDescent="0.25">
      <c r="A5099" s="135" t="s">
        <v>2172</v>
      </c>
      <c r="B5099" s="135" t="s">
        <v>781</v>
      </c>
      <c r="C5099" s="135" t="s">
        <v>781</v>
      </c>
      <c r="D5099" s="135">
        <v>0</v>
      </c>
    </row>
    <row r="5100" spans="1:4" x14ac:dyDescent="0.25">
      <c r="A5100" s="135" t="s">
        <v>2171</v>
      </c>
      <c r="B5100" s="135" t="s">
        <v>781</v>
      </c>
      <c r="C5100" s="135" t="s">
        <v>781</v>
      </c>
      <c r="D5100" s="135">
        <v>0</v>
      </c>
    </row>
    <row r="5101" spans="1:4" x14ac:dyDescent="0.25">
      <c r="A5101" s="135" t="s">
        <v>2170</v>
      </c>
      <c r="B5101" s="135" t="s">
        <v>796</v>
      </c>
      <c r="C5101" s="135" t="s">
        <v>781</v>
      </c>
      <c r="D5101" s="135">
        <v>0</v>
      </c>
    </row>
    <row r="5102" spans="1:4" x14ac:dyDescent="0.25">
      <c r="A5102" s="135" t="s">
        <v>2169</v>
      </c>
      <c r="B5102" s="135" t="s">
        <v>781</v>
      </c>
      <c r="C5102" s="135" t="s">
        <v>781</v>
      </c>
      <c r="D5102" s="135">
        <v>0</v>
      </c>
    </row>
    <row r="5103" spans="1:4" x14ac:dyDescent="0.25">
      <c r="A5103" s="135" t="s">
        <v>2168</v>
      </c>
      <c r="B5103" s="135" t="s">
        <v>781</v>
      </c>
      <c r="C5103" s="135" t="s">
        <v>781</v>
      </c>
      <c r="D5103" s="135">
        <v>0</v>
      </c>
    </row>
    <row r="5104" spans="1:4" x14ac:dyDescent="0.25">
      <c r="A5104" s="135" t="s">
        <v>2167</v>
      </c>
      <c r="B5104" s="135" t="s">
        <v>781</v>
      </c>
      <c r="C5104" s="135" t="s">
        <v>781</v>
      </c>
      <c r="D5104" s="135">
        <v>0</v>
      </c>
    </row>
    <row r="5105" spans="1:4" x14ac:dyDescent="0.25">
      <c r="A5105" s="135" t="s">
        <v>2166</v>
      </c>
      <c r="B5105" s="135" t="s">
        <v>781</v>
      </c>
      <c r="C5105" s="135" t="s">
        <v>781</v>
      </c>
      <c r="D5105" s="135">
        <v>0</v>
      </c>
    </row>
    <row r="5106" spans="1:4" x14ac:dyDescent="0.25">
      <c r="A5106" s="135" t="s">
        <v>1136</v>
      </c>
      <c r="B5106" s="135" t="s">
        <v>796</v>
      </c>
      <c r="C5106" s="135" t="s">
        <v>781</v>
      </c>
      <c r="D5106" s="135">
        <v>0</v>
      </c>
    </row>
    <row r="5107" spans="1:4" x14ac:dyDescent="0.25">
      <c r="A5107" s="135" t="s">
        <v>2165</v>
      </c>
      <c r="B5107" s="135" t="s">
        <v>781</v>
      </c>
      <c r="C5107" s="135" t="s">
        <v>781</v>
      </c>
      <c r="D5107" s="135">
        <v>0</v>
      </c>
    </row>
    <row r="5108" spans="1:4" x14ac:dyDescent="0.25">
      <c r="A5108" s="135" t="s">
        <v>2164</v>
      </c>
      <c r="B5108" s="135" t="s">
        <v>796</v>
      </c>
      <c r="C5108" s="135" t="s">
        <v>781</v>
      </c>
      <c r="D5108" s="135">
        <v>0</v>
      </c>
    </row>
    <row r="5109" spans="1:4" x14ac:dyDescent="0.25">
      <c r="A5109" s="135" t="s">
        <v>2163</v>
      </c>
      <c r="B5109" s="135" t="s">
        <v>781</v>
      </c>
      <c r="C5109" s="135" t="s">
        <v>781</v>
      </c>
      <c r="D5109" s="135">
        <v>0</v>
      </c>
    </row>
    <row r="5110" spans="1:4" x14ac:dyDescent="0.25">
      <c r="A5110" s="135" t="s">
        <v>2162</v>
      </c>
      <c r="B5110" s="135" t="s">
        <v>781</v>
      </c>
      <c r="C5110" s="135" t="s">
        <v>781</v>
      </c>
      <c r="D5110" s="135">
        <v>0</v>
      </c>
    </row>
    <row r="5111" spans="1:4" x14ac:dyDescent="0.25">
      <c r="A5111" s="135" t="s">
        <v>2161</v>
      </c>
      <c r="B5111" s="135" t="s">
        <v>781</v>
      </c>
      <c r="C5111" s="135" t="s">
        <v>781</v>
      </c>
      <c r="D5111" s="135">
        <v>0</v>
      </c>
    </row>
    <row r="5112" spans="1:4" x14ac:dyDescent="0.25">
      <c r="A5112" s="135" t="s">
        <v>2160</v>
      </c>
      <c r="B5112" s="135" t="s">
        <v>781</v>
      </c>
      <c r="C5112" s="135" t="s">
        <v>781</v>
      </c>
      <c r="D5112" s="135">
        <v>0</v>
      </c>
    </row>
    <row r="5113" spans="1:4" x14ac:dyDescent="0.25">
      <c r="A5113" s="135" t="s">
        <v>2159</v>
      </c>
      <c r="B5113" s="135" t="s">
        <v>781</v>
      </c>
      <c r="C5113" s="135" t="s">
        <v>781</v>
      </c>
      <c r="D5113" s="135">
        <v>0</v>
      </c>
    </row>
    <row r="5114" spans="1:4" x14ac:dyDescent="0.25">
      <c r="A5114" s="135" t="s">
        <v>2158</v>
      </c>
      <c r="B5114" s="135" t="s">
        <v>781</v>
      </c>
      <c r="C5114" s="135" t="s">
        <v>781</v>
      </c>
      <c r="D5114" s="135">
        <v>0</v>
      </c>
    </row>
    <row r="5115" spans="1:4" x14ac:dyDescent="0.25">
      <c r="A5115" s="135" t="s">
        <v>2157</v>
      </c>
      <c r="B5115" s="135" t="s">
        <v>781</v>
      </c>
      <c r="C5115" s="135" t="s">
        <v>781</v>
      </c>
      <c r="D5115" s="135">
        <v>0</v>
      </c>
    </row>
    <row r="5116" spans="1:4" x14ac:dyDescent="0.25">
      <c r="A5116" s="135" t="s">
        <v>953</v>
      </c>
      <c r="B5116" s="135" t="s">
        <v>690</v>
      </c>
      <c r="C5116" s="135" t="s">
        <v>781</v>
      </c>
      <c r="D5116" s="135">
        <v>0</v>
      </c>
    </row>
    <row r="5117" spans="1:4" x14ac:dyDescent="0.25">
      <c r="A5117" s="135" t="s">
        <v>1013</v>
      </c>
      <c r="B5117" s="135" t="s">
        <v>690</v>
      </c>
      <c r="C5117" s="135" t="s">
        <v>781</v>
      </c>
      <c r="D5117" s="135">
        <v>0</v>
      </c>
    </row>
    <row r="5118" spans="1:4" x14ac:dyDescent="0.25">
      <c r="A5118" s="135" t="s">
        <v>2156</v>
      </c>
      <c r="B5118" s="135" t="s">
        <v>781</v>
      </c>
      <c r="C5118" s="135" t="s">
        <v>781</v>
      </c>
      <c r="D5118" s="135">
        <v>0</v>
      </c>
    </row>
    <row r="5119" spans="1:4" x14ac:dyDescent="0.25">
      <c r="A5119" s="135" t="s">
        <v>2155</v>
      </c>
      <c r="B5119" s="135" t="s">
        <v>690</v>
      </c>
      <c r="C5119" s="135" t="s">
        <v>781</v>
      </c>
      <c r="D5119" s="135">
        <v>0</v>
      </c>
    </row>
    <row r="5120" spans="1:4" x14ac:dyDescent="0.25">
      <c r="A5120" s="135" t="s">
        <v>2154</v>
      </c>
      <c r="B5120" s="135" t="s">
        <v>781</v>
      </c>
      <c r="C5120" s="135" t="s">
        <v>781</v>
      </c>
      <c r="D5120" s="135">
        <v>0</v>
      </c>
    </row>
    <row r="5121" spans="1:4" x14ac:dyDescent="0.25">
      <c r="A5121" s="135" t="s">
        <v>2153</v>
      </c>
      <c r="B5121" s="135" t="s">
        <v>690</v>
      </c>
      <c r="C5121" s="135" t="s">
        <v>781</v>
      </c>
      <c r="D5121" s="135">
        <v>0</v>
      </c>
    </row>
    <row r="5122" spans="1:4" x14ac:dyDescent="0.25">
      <c r="A5122" s="135" t="s">
        <v>2152</v>
      </c>
      <c r="B5122" s="135" t="s">
        <v>781</v>
      </c>
      <c r="C5122" s="135" t="s">
        <v>781</v>
      </c>
      <c r="D5122" s="135">
        <v>0</v>
      </c>
    </row>
    <row r="5123" spans="1:4" x14ac:dyDescent="0.25">
      <c r="A5123" s="135" t="s">
        <v>2151</v>
      </c>
      <c r="B5123" s="135" t="s">
        <v>690</v>
      </c>
      <c r="C5123" s="135" t="s">
        <v>781</v>
      </c>
      <c r="D5123" s="135">
        <v>0</v>
      </c>
    </row>
    <row r="5124" spans="1:4" x14ac:dyDescent="0.25">
      <c r="A5124" s="135" t="s">
        <v>2150</v>
      </c>
      <c r="B5124" s="135" t="s">
        <v>690</v>
      </c>
      <c r="C5124" s="135" t="s">
        <v>781</v>
      </c>
      <c r="D5124" s="135">
        <v>0</v>
      </c>
    </row>
    <row r="5125" spans="1:4" x14ac:dyDescent="0.25">
      <c r="A5125" s="135" t="s">
        <v>2149</v>
      </c>
      <c r="B5125" s="135" t="s">
        <v>781</v>
      </c>
      <c r="C5125" s="135" t="s">
        <v>781</v>
      </c>
      <c r="D5125" s="135">
        <v>0</v>
      </c>
    </row>
    <row r="5126" spans="1:4" x14ac:dyDescent="0.25">
      <c r="A5126" s="135" t="s">
        <v>2148</v>
      </c>
      <c r="B5126" s="135" t="s">
        <v>781</v>
      </c>
      <c r="C5126" s="135" t="s">
        <v>781</v>
      </c>
      <c r="D5126" s="135">
        <v>0</v>
      </c>
    </row>
    <row r="5127" spans="1:4" x14ac:dyDescent="0.25">
      <c r="A5127" s="135" t="s">
        <v>2147</v>
      </c>
      <c r="B5127" s="135" t="s">
        <v>781</v>
      </c>
      <c r="C5127" s="135" t="s">
        <v>781</v>
      </c>
      <c r="D5127" s="135">
        <v>0</v>
      </c>
    </row>
    <row r="5128" spans="1:4" x14ac:dyDescent="0.25">
      <c r="A5128" s="135" t="s">
        <v>1111</v>
      </c>
      <c r="B5128" s="135" t="s">
        <v>690</v>
      </c>
      <c r="C5128" s="135" t="s">
        <v>781</v>
      </c>
      <c r="D5128" s="135">
        <v>0</v>
      </c>
    </row>
    <row r="5129" spans="1:4" x14ac:dyDescent="0.25">
      <c r="A5129" s="135" t="s">
        <v>2146</v>
      </c>
      <c r="B5129" s="135" t="s">
        <v>781</v>
      </c>
      <c r="C5129" s="135" t="s">
        <v>781</v>
      </c>
      <c r="D5129" s="135">
        <v>0</v>
      </c>
    </row>
    <row r="5130" spans="1:4" x14ac:dyDescent="0.25">
      <c r="A5130" s="135" t="s">
        <v>2145</v>
      </c>
      <c r="B5130" s="135" t="s">
        <v>781</v>
      </c>
      <c r="C5130" s="135" t="s">
        <v>781</v>
      </c>
      <c r="D5130" s="135">
        <v>0</v>
      </c>
    </row>
    <row r="5131" spans="1:4" x14ac:dyDescent="0.25">
      <c r="A5131" s="135" t="s">
        <v>852</v>
      </c>
      <c r="B5131" s="135" t="s">
        <v>690</v>
      </c>
      <c r="C5131" s="135" t="s">
        <v>781</v>
      </c>
      <c r="D5131" s="135">
        <v>0</v>
      </c>
    </row>
    <row r="5132" spans="1:4" x14ac:dyDescent="0.25">
      <c r="A5132" s="135" t="s">
        <v>852</v>
      </c>
      <c r="B5132" s="135" t="s">
        <v>690</v>
      </c>
      <c r="C5132" s="135" t="s">
        <v>781</v>
      </c>
      <c r="D5132" s="135">
        <v>0</v>
      </c>
    </row>
    <row r="5133" spans="1:4" x14ac:dyDescent="0.25">
      <c r="A5133" s="135" t="s">
        <v>1145</v>
      </c>
      <c r="B5133" s="135" t="s">
        <v>690</v>
      </c>
      <c r="C5133" s="135" t="s">
        <v>781</v>
      </c>
      <c r="D5133" s="135">
        <v>0</v>
      </c>
    </row>
    <row r="5134" spans="1:4" x14ac:dyDescent="0.25">
      <c r="A5134" s="135" t="s">
        <v>2144</v>
      </c>
      <c r="B5134" s="135" t="s">
        <v>690</v>
      </c>
      <c r="C5134" s="135" t="s">
        <v>781</v>
      </c>
      <c r="D5134" s="135">
        <v>0</v>
      </c>
    </row>
    <row r="5135" spans="1:4" x14ac:dyDescent="0.25">
      <c r="A5135" s="135" t="s">
        <v>2143</v>
      </c>
      <c r="B5135" s="135" t="s">
        <v>690</v>
      </c>
      <c r="C5135" s="135" t="s">
        <v>781</v>
      </c>
      <c r="D5135" s="135">
        <v>0</v>
      </c>
    </row>
    <row r="5136" spans="1:4" x14ac:dyDescent="0.25">
      <c r="A5136" s="135" t="s">
        <v>2142</v>
      </c>
      <c r="B5136" s="135" t="s">
        <v>690</v>
      </c>
      <c r="C5136" s="135" t="s">
        <v>781</v>
      </c>
      <c r="D5136" s="135">
        <v>0</v>
      </c>
    </row>
    <row r="5137" spans="1:4" x14ac:dyDescent="0.25">
      <c r="A5137" s="135" t="s">
        <v>2141</v>
      </c>
      <c r="B5137" s="135" t="s">
        <v>690</v>
      </c>
      <c r="C5137" s="135" t="s">
        <v>781</v>
      </c>
      <c r="D5137" s="135">
        <v>0</v>
      </c>
    </row>
    <row r="5138" spans="1:4" x14ac:dyDescent="0.25">
      <c r="A5138" s="135" t="s">
        <v>789</v>
      </c>
      <c r="B5138" s="135" t="s">
        <v>690</v>
      </c>
      <c r="C5138" s="135" t="s">
        <v>781</v>
      </c>
      <c r="D5138" s="135">
        <v>0</v>
      </c>
    </row>
    <row r="5139" spans="1:4" x14ac:dyDescent="0.25">
      <c r="A5139" s="135" t="s">
        <v>2140</v>
      </c>
      <c r="B5139" s="135" t="s">
        <v>781</v>
      </c>
      <c r="C5139" s="135" t="s">
        <v>781</v>
      </c>
      <c r="D5139" s="135">
        <v>0</v>
      </c>
    </row>
    <row r="5140" spans="1:4" x14ac:dyDescent="0.25">
      <c r="A5140" s="135" t="s">
        <v>2139</v>
      </c>
      <c r="B5140" s="135" t="s">
        <v>781</v>
      </c>
      <c r="C5140" s="135" t="s">
        <v>781</v>
      </c>
      <c r="D5140" s="135">
        <v>0</v>
      </c>
    </row>
    <row r="5141" spans="1:4" x14ac:dyDescent="0.25">
      <c r="A5141" s="135" t="s">
        <v>2138</v>
      </c>
      <c r="B5141" s="135" t="s">
        <v>781</v>
      </c>
      <c r="C5141" s="135" t="s">
        <v>781</v>
      </c>
      <c r="D5141" s="135">
        <v>0</v>
      </c>
    </row>
    <row r="5142" spans="1:4" x14ac:dyDescent="0.25">
      <c r="A5142" s="135" t="s">
        <v>2137</v>
      </c>
      <c r="B5142" s="135" t="s">
        <v>781</v>
      </c>
      <c r="C5142" s="135" t="s">
        <v>781</v>
      </c>
      <c r="D5142" s="135">
        <v>0</v>
      </c>
    </row>
    <row r="5143" spans="1:4" x14ac:dyDescent="0.25">
      <c r="A5143" s="135" t="s">
        <v>2136</v>
      </c>
      <c r="B5143" s="135" t="s">
        <v>781</v>
      </c>
      <c r="C5143" s="135" t="s">
        <v>781</v>
      </c>
      <c r="D5143" s="135">
        <v>0</v>
      </c>
    </row>
    <row r="5144" spans="1:4" x14ac:dyDescent="0.25">
      <c r="A5144" s="135" t="s">
        <v>1687</v>
      </c>
      <c r="B5144" s="135" t="s">
        <v>690</v>
      </c>
      <c r="C5144" s="135" t="s">
        <v>781</v>
      </c>
      <c r="D5144" s="135">
        <v>0</v>
      </c>
    </row>
    <row r="5145" spans="1:4" x14ac:dyDescent="0.25">
      <c r="A5145" s="135" t="s">
        <v>2135</v>
      </c>
      <c r="B5145" s="135" t="s">
        <v>781</v>
      </c>
      <c r="C5145" s="135" t="s">
        <v>781</v>
      </c>
      <c r="D5145" s="135">
        <v>0</v>
      </c>
    </row>
    <row r="5146" spans="1:4" x14ac:dyDescent="0.25">
      <c r="A5146" s="135" t="s">
        <v>2134</v>
      </c>
      <c r="B5146" s="135" t="s">
        <v>781</v>
      </c>
      <c r="C5146" s="135" t="s">
        <v>781</v>
      </c>
      <c r="D5146" s="135">
        <v>0</v>
      </c>
    </row>
    <row r="5147" spans="1:4" x14ac:dyDescent="0.25">
      <c r="A5147" s="135" t="s">
        <v>2133</v>
      </c>
      <c r="B5147" s="135" t="s">
        <v>781</v>
      </c>
      <c r="C5147" s="135" t="s">
        <v>781</v>
      </c>
      <c r="D5147" s="135">
        <v>0</v>
      </c>
    </row>
    <row r="5148" spans="1:4" x14ac:dyDescent="0.25">
      <c r="A5148" s="135" t="s">
        <v>2132</v>
      </c>
      <c r="B5148" s="135" t="s">
        <v>781</v>
      </c>
      <c r="C5148" s="135" t="s">
        <v>781</v>
      </c>
      <c r="D5148" s="135">
        <v>0</v>
      </c>
    </row>
    <row r="5149" spans="1:4" x14ac:dyDescent="0.25">
      <c r="A5149" s="135" t="s">
        <v>2131</v>
      </c>
      <c r="B5149" s="135" t="s">
        <v>781</v>
      </c>
      <c r="C5149" s="135" t="s">
        <v>781</v>
      </c>
      <c r="D5149" s="135">
        <v>0</v>
      </c>
    </row>
    <row r="5150" spans="1:4" x14ac:dyDescent="0.25">
      <c r="A5150" s="135" t="s">
        <v>2130</v>
      </c>
      <c r="B5150" s="135" t="s">
        <v>781</v>
      </c>
      <c r="C5150" s="135" t="s">
        <v>781</v>
      </c>
      <c r="D5150" s="135">
        <v>0</v>
      </c>
    </row>
    <row r="5151" spans="1:4" x14ac:dyDescent="0.25">
      <c r="A5151" s="135" t="s">
        <v>2129</v>
      </c>
      <c r="B5151" s="135" t="s">
        <v>781</v>
      </c>
      <c r="C5151" s="135" t="s">
        <v>781</v>
      </c>
      <c r="D5151" s="135">
        <v>0</v>
      </c>
    </row>
    <row r="5152" spans="1:4" x14ac:dyDescent="0.25">
      <c r="A5152" s="135" t="s">
        <v>2128</v>
      </c>
      <c r="B5152" s="135" t="s">
        <v>781</v>
      </c>
      <c r="C5152" s="135" t="s">
        <v>781</v>
      </c>
      <c r="D5152" s="135">
        <v>0</v>
      </c>
    </row>
    <row r="5153" spans="1:4" x14ac:dyDescent="0.25">
      <c r="A5153" s="135" t="s">
        <v>2127</v>
      </c>
      <c r="B5153" s="135" t="s">
        <v>781</v>
      </c>
      <c r="C5153" s="135" t="s">
        <v>781</v>
      </c>
      <c r="D5153" s="135">
        <v>0</v>
      </c>
    </row>
    <row r="5154" spans="1:4" x14ac:dyDescent="0.25">
      <c r="A5154" s="135" t="s">
        <v>1722</v>
      </c>
      <c r="B5154" s="135" t="s">
        <v>690</v>
      </c>
      <c r="C5154" s="135" t="s">
        <v>781</v>
      </c>
      <c r="D5154" s="135">
        <v>0</v>
      </c>
    </row>
    <row r="5155" spans="1:4" x14ac:dyDescent="0.25">
      <c r="A5155" s="135" t="s">
        <v>2126</v>
      </c>
      <c r="B5155" s="135" t="s">
        <v>781</v>
      </c>
      <c r="C5155" s="135" t="s">
        <v>781</v>
      </c>
      <c r="D5155" s="135">
        <v>0</v>
      </c>
    </row>
    <row r="5156" spans="1:4" x14ac:dyDescent="0.25">
      <c r="A5156" s="135" t="s">
        <v>1055</v>
      </c>
      <c r="B5156" s="135" t="s">
        <v>690</v>
      </c>
      <c r="C5156" s="135" t="s">
        <v>781</v>
      </c>
      <c r="D5156" s="135">
        <v>0</v>
      </c>
    </row>
    <row r="5157" spans="1:4" x14ac:dyDescent="0.25">
      <c r="A5157" s="135" t="s">
        <v>2125</v>
      </c>
      <c r="B5157" s="135" t="s">
        <v>690</v>
      </c>
      <c r="C5157" s="135" t="s">
        <v>781</v>
      </c>
      <c r="D5157" s="135">
        <v>0</v>
      </c>
    </row>
    <row r="5158" spans="1:4" x14ac:dyDescent="0.25">
      <c r="A5158" s="135" t="s">
        <v>2124</v>
      </c>
      <c r="B5158" s="135" t="s">
        <v>781</v>
      </c>
      <c r="C5158" s="135" t="s">
        <v>781</v>
      </c>
      <c r="D5158" s="135">
        <v>0</v>
      </c>
    </row>
    <row r="5159" spans="1:4" x14ac:dyDescent="0.25">
      <c r="A5159" s="135" t="s">
        <v>2123</v>
      </c>
      <c r="B5159" s="135" t="s">
        <v>781</v>
      </c>
      <c r="C5159" s="135" t="s">
        <v>781</v>
      </c>
      <c r="D5159" s="135">
        <v>0</v>
      </c>
    </row>
    <row r="5160" spans="1:4" x14ac:dyDescent="0.25">
      <c r="A5160" s="135" t="s">
        <v>1833</v>
      </c>
      <c r="B5160" s="135" t="s">
        <v>690</v>
      </c>
      <c r="C5160" s="135" t="s">
        <v>781</v>
      </c>
      <c r="D5160" s="135">
        <v>0</v>
      </c>
    </row>
    <row r="5161" spans="1:4" x14ac:dyDescent="0.25">
      <c r="A5161" s="135" t="s">
        <v>2122</v>
      </c>
      <c r="B5161" s="135" t="s">
        <v>781</v>
      </c>
      <c r="C5161" s="135" t="s">
        <v>781</v>
      </c>
      <c r="D5161" s="135">
        <v>0</v>
      </c>
    </row>
    <row r="5162" spans="1:4" x14ac:dyDescent="0.25">
      <c r="A5162" s="135" t="s">
        <v>2121</v>
      </c>
      <c r="B5162" s="135" t="s">
        <v>781</v>
      </c>
      <c r="C5162" s="135" t="s">
        <v>781</v>
      </c>
      <c r="D5162" s="135">
        <v>0</v>
      </c>
    </row>
    <row r="5163" spans="1:4" x14ac:dyDescent="0.25">
      <c r="A5163" s="135" t="s">
        <v>2120</v>
      </c>
      <c r="B5163" s="135" t="s">
        <v>781</v>
      </c>
      <c r="C5163" s="135" t="s">
        <v>781</v>
      </c>
      <c r="D5163" s="135">
        <v>0</v>
      </c>
    </row>
    <row r="5164" spans="1:4" x14ac:dyDescent="0.25">
      <c r="A5164" s="135" t="s">
        <v>1218</v>
      </c>
      <c r="B5164" s="135" t="s">
        <v>690</v>
      </c>
      <c r="C5164" s="135" t="s">
        <v>781</v>
      </c>
      <c r="D5164" s="135">
        <v>0</v>
      </c>
    </row>
    <row r="5165" spans="1:4" x14ac:dyDescent="0.25">
      <c r="A5165" s="135" t="s">
        <v>1218</v>
      </c>
      <c r="B5165" s="135" t="s">
        <v>690</v>
      </c>
      <c r="C5165" s="135" t="s">
        <v>781</v>
      </c>
      <c r="D5165" s="135">
        <v>0</v>
      </c>
    </row>
    <row r="5166" spans="1:4" x14ac:dyDescent="0.25">
      <c r="A5166" s="135" t="s">
        <v>2119</v>
      </c>
      <c r="B5166" s="135" t="s">
        <v>781</v>
      </c>
      <c r="C5166" s="135" t="s">
        <v>781</v>
      </c>
      <c r="D5166" s="135">
        <v>0</v>
      </c>
    </row>
    <row r="5167" spans="1:4" x14ac:dyDescent="0.25">
      <c r="A5167" s="135" t="s">
        <v>2118</v>
      </c>
      <c r="B5167" s="135" t="s">
        <v>781</v>
      </c>
      <c r="C5167" s="135" t="s">
        <v>781</v>
      </c>
      <c r="D5167" s="135">
        <v>0</v>
      </c>
    </row>
    <row r="5168" spans="1:4" x14ac:dyDescent="0.25">
      <c r="A5168" s="135" t="s">
        <v>2117</v>
      </c>
      <c r="B5168" s="135" t="s">
        <v>781</v>
      </c>
      <c r="C5168" s="135" t="s">
        <v>781</v>
      </c>
      <c r="D5168" s="135">
        <v>0</v>
      </c>
    </row>
    <row r="5169" spans="1:4" x14ac:dyDescent="0.25">
      <c r="A5169" s="135" t="s">
        <v>2116</v>
      </c>
      <c r="B5169" s="135" t="s">
        <v>690</v>
      </c>
      <c r="C5169" s="135" t="s">
        <v>560</v>
      </c>
      <c r="D5169" s="135">
        <v>0</v>
      </c>
    </row>
    <row r="5170" spans="1:4" x14ac:dyDescent="0.25">
      <c r="A5170" s="135" t="s">
        <v>2115</v>
      </c>
      <c r="B5170" s="135" t="s">
        <v>781</v>
      </c>
      <c r="C5170" s="135" t="s">
        <v>781</v>
      </c>
      <c r="D5170" s="135">
        <v>0</v>
      </c>
    </row>
    <row r="5171" spans="1:4" x14ac:dyDescent="0.25">
      <c r="A5171" s="135" t="s">
        <v>1722</v>
      </c>
      <c r="B5171" s="135" t="s">
        <v>690</v>
      </c>
      <c r="C5171" s="135" t="s">
        <v>781</v>
      </c>
      <c r="D5171" s="135">
        <v>0</v>
      </c>
    </row>
    <row r="5172" spans="1:4" x14ac:dyDescent="0.25">
      <c r="A5172" s="135" t="s">
        <v>976</v>
      </c>
      <c r="B5172" s="135" t="s">
        <v>690</v>
      </c>
      <c r="C5172" s="135" t="s">
        <v>781</v>
      </c>
      <c r="D5172" s="135">
        <v>0</v>
      </c>
    </row>
    <row r="5173" spans="1:4" x14ac:dyDescent="0.25">
      <c r="A5173" s="135" t="s">
        <v>2114</v>
      </c>
      <c r="B5173" s="135" t="s">
        <v>781</v>
      </c>
      <c r="C5173" s="135" t="s">
        <v>781</v>
      </c>
      <c r="D5173" s="135">
        <v>0</v>
      </c>
    </row>
    <row r="5174" spans="1:4" x14ac:dyDescent="0.25">
      <c r="A5174" s="135" t="s">
        <v>1830</v>
      </c>
      <c r="B5174" s="135" t="s">
        <v>690</v>
      </c>
      <c r="C5174" s="135" t="s">
        <v>781</v>
      </c>
      <c r="D5174" s="135">
        <v>0</v>
      </c>
    </row>
    <row r="5175" spans="1:4" x14ac:dyDescent="0.25">
      <c r="A5175" s="135" t="s">
        <v>2113</v>
      </c>
      <c r="B5175" s="135" t="s">
        <v>690</v>
      </c>
      <c r="C5175" s="135" t="s">
        <v>781</v>
      </c>
      <c r="D5175" s="135">
        <v>0</v>
      </c>
    </row>
    <row r="5176" spans="1:4" x14ac:dyDescent="0.25">
      <c r="A5176" s="135" t="s">
        <v>2112</v>
      </c>
      <c r="B5176" s="135" t="s">
        <v>781</v>
      </c>
      <c r="C5176" s="135" t="s">
        <v>781</v>
      </c>
      <c r="D5176" s="135">
        <v>0</v>
      </c>
    </row>
    <row r="5177" spans="1:4" x14ac:dyDescent="0.25">
      <c r="A5177" s="135" t="s">
        <v>2111</v>
      </c>
      <c r="B5177" s="135" t="s">
        <v>781</v>
      </c>
      <c r="C5177" s="135" t="s">
        <v>781</v>
      </c>
      <c r="D5177" s="135">
        <v>0</v>
      </c>
    </row>
    <row r="5178" spans="1:4" x14ac:dyDescent="0.25">
      <c r="A5178" s="135" t="s">
        <v>2110</v>
      </c>
      <c r="B5178" s="135" t="s">
        <v>781</v>
      </c>
      <c r="C5178" s="135" t="s">
        <v>781</v>
      </c>
      <c r="D5178" s="135">
        <v>0</v>
      </c>
    </row>
    <row r="5179" spans="1:4" x14ac:dyDescent="0.25">
      <c r="A5179" s="135" t="s">
        <v>2109</v>
      </c>
      <c r="B5179" s="135" t="s">
        <v>781</v>
      </c>
      <c r="C5179" s="135" t="s">
        <v>781</v>
      </c>
      <c r="D5179" s="135">
        <v>0</v>
      </c>
    </row>
    <row r="5180" spans="1:4" x14ac:dyDescent="0.25">
      <c r="A5180" s="135" t="s">
        <v>866</v>
      </c>
      <c r="B5180" s="135" t="s">
        <v>690</v>
      </c>
      <c r="C5180" s="135" t="s">
        <v>781</v>
      </c>
      <c r="D5180" s="135">
        <v>0</v>
      </c>
    </row>
    <row r="5181" spans="1:4" x14ac:dyDescent="0.25">
      <c r="A5181" s="135" t="s">
        <v>2108</v>
      </c>
      <c r="B5181" s="135" t="s">
        <v>690</v>
      </c>
      <c r="C5181" s="135" t="s">
        <v>781</v>
      </c>
      <c r="D5181" s="135">
        <v>0</v>
      </c>
    </row>
    <row r="5182" spans="1:4" x14ac:dyDescent="0.25">
      <c r="A5182" s="135" t="s">
        <v>2107</v>
      </c>
      <c r="B5182" s="135" t="s">
        <v>690</v>
      </c>
      <c r="C5182" s="135" t="s">
        <v>781</v>
      </c>
      <c r="D5182" s="135">
        <v>0</v>
      </c>
    </row>
    <row r="5183" spans="1:4" x14ac:dyDescent="0.25">
      <c r="A5183" s="135" t="s">
        <v>953</v>
      </c>
      <c r="B5183" s="135" t="s">
        <v>690</v>
      </c>
      <c r="C5183" s="135" t="s">
        <v>781</v>
      </c>
      <c r="D5183" s="135">
        <v>0</v>
      </c>
    </row>
    <row r="5184" spans="1:4" x14ac:dyDescent="0.25">
      <c r="A5184" s="135" t="s">
        <v>1197</v>
      </c>
      <c r="B5184" s="135" t="s">
        <v>690</v>
      </c>
      <c r="C5184" s="135" t="s">
        <v>781</v>
      </c>
      <c r="D5184" s="135">
        <v>0</v>
      </c>
    </row>
    <row r="5185" spans="1:4" x14ac:dyDescent="0.25">
      <c r="A5185" s="135" t="s">
        <v>2106</v>
      </c>
      <c r="B5185" s="135" t="s">
        <v>690</v>
      </c>
      <c r="C5185" s="135" t="s">
        <v>781</v>
      </c>
      <c r="D5185" s="135">
        <v>0</v>
      </c>
    </row>
    <row r="5186" spans="1:4" x14ac:dyDescent="0.25">
      <c r="A5186" s="135" t="s">
        <v>1469</v>
      </c>
      <c r="B5186" s="135" t="s">
        <v>690</v>
      </c>
      <c r="C5186" s="135" t="s">
        <v>781</v>
      </c>
      <c r="D5186" s="135">
        <v>0</v>
      </c>
    </row>
    <row r="5187" spans="1:4" x14ac:dyDescent="0.25">
      <c r="A5187" s="135" t="s">
        <v>2105</v>
      </c>
      <c r="B5187" s="135" t="s">
        <v>781</v>
      </c>
      <c r="C5187" s="135" t="s">
        <v>781</v>
      </c>
      <c r="D5187" s="135">
        <v>0</v>
      </c>
    </row>
    <row r="5188" spans="1:4" x14ac:dyDescent="0.25">
      <c r="A5188" s="135" t="s">
        <v>1000</v>
      </c>
      <c r="B5188" s="135" t="s">
        <v>690</v>
      </c>
      <c r="C5188" s="135" t="s">
        <v>781</v>
      </c>
      <c r="D5188" s="135">
        <v>0</v>
      </c>
    </row>
    <row r="5189" spans="1:4" x14ac:dyDescent="0.25">
      <c r="A5189" s="135" t="s">
        <v>2104</v>
      </c>
      <c r="B5189" s="135" t="s">
        <v>690</v>
      </c>
      <c r="C5189" s="135" t="s">
        <v>781</v>
      </c>
      <c r="D5189" s="135">
        <v>0</v>
      </c>
    </row>
    <row r="5190" spans="1:4" x14ac:dyDescent="0.25">
      <c r="A5190" s="135" t="s">
        <v>2103</v>
      </c>
      <c r="B5190" s="135" t="s">
        <v>690</v>
      </c>
      <c r="C5190" s="135" t="s">
        <v>781</v>
      </c>
      <c r="D5190" s="135">
        <v>0</v>
      </c>
    </row>
    <row r="5191" spans="1:4" x14ac:dyDescent="0.25">
      <c r="A5191" s="135" t="s">
        <v>2102</v>
      </c>
      <c r="B5191" s="135" t="s">
        <v>690</v>
      </c>
      <c r="C5191" s="135" t="s">
        <v>781</v>
      </c>
      <c r="D5191" s="135">
        <v>0</v>
      </c>
    </row>
    <row r="5192" spans="1:4" x14ac:dyDescent="0.25">
      <c r="A5192" s="135" t="s">
        <v>2101</v>
      </c>
      <c r="B5192" s="135" t="s">
        <v>781</v>
      </c>
      <c r="C5192" s="135" t="s">
        <v>781</v>
      </c>
      <c r="D5192" s="135">
        <v>0</v>
      </c>
    </row>
    <row r="5193" spans="1:4" x14ac:dyDescent="0.25">
      <c r="A5193" s="135" t="s">
        <v>2100</v>
      </c>
      <c r="B5193" s="135" t="s">
        <v>781</v>
      </c>
      <c r="C5193" s="135" t="s">
        <v>781</v>
      </c>
      <c r="D5193" s="135">
        <v>0</v>
      </c>
    </row>
    <row r="5194" spans="1:4" x14ac:dyDescent="0.25">
      <c r="A5194" s="135" t="s">
        <v>2099</v>
      </c>
      <c r="B5194" s="135" t="s">
        <v>781</v>
      </c>
      <c r="C5194" s="135" t="s">
        <v>781</v>
      </c>
      <c r="D5194" s="135">
        <v>0</v>
      </c>
    </row>
    <row r="5195" spans="1:4" x14ac:dyDescent="0.25">
      <c r="A5195" s="135" t="s">
        <v>2098</v>
      </c>
      <c r="B5195" s="135" t="s">
        <v>1079</v>
      </c>
      <c r="C5195" s="135" t="s">
        <v>781</v>
      </c>
      <c r="D5195" s="135">
        <v>0</v>
      </c>
    </row>
    <row r="5196" spans="1:4" x14ac:dyDescent="0.25">
      <c r="A5196" s="135" t="s">
        <v>2097</v>
      </c>
      <c r="B5196" s="135" t="s">
        <v>781</v>
      </c>
      <c r="C5196" s="135" t="s">
        <v>781</v>
      </c>
      <c r="D5196" s="135">
        <v>0</v>
      </c>
    </row>
    <row r="5197" spans="1:4" x14ac:dyDescent="0.25">
      <c r="A5197" s="135" t="s">
        <v>959</v>
      </c>
      <c r="B5197" s="135" t="s">
        <v>1079</v>
      </c>
      <c r="C5197" s="135" t="s">
        <v>781</v>
      </c>
      <c r="D5197" s="135">
        <v>0</v>
      </c>
    </row>
    <row r="5198" spans="1:4" x14ac:dyDescent="0.25">
      <c r="A5198" s="135" t="s">
        <v>2096</v>
      </c>
      <c r="B5198" s="135" t="s">
        <v>781</v>
      </c>
      <c r="C5198" s="135" t="s">
        <v>781</v>
      </c>
      <c r="D5198" s="135">
        <v>0</v>
      </c>
    </row>
    <row r="5199" spans="1:4" x14ac:dyDescent="0.25">
      <c r="A5199" s="135" t="s">
        <v>2095</v>
      </c>
      <c r="B5199" s="135" t="s">
        <v>781</v>
      </c>
      <c r="C5199" s="135" t="s">
        <v>781</v>
      </c>
      <c r="D5199" s="135">
        <v>0</v>
      </c>
    </row>
    <row r="5200" spans="1:4" x14ac:dyDescent="0.25">
      <c r="A5200" s="135" t="s">
        <v>1098</v>
      </c>
      <c r="B5200" s="135" t="s">
        <v>1079</v>
      </c>
      <c r="C5200" s="135" t="s">
        <v>781</v>
      </c>
      <c r="D5200" s="135">
        <v>0</v>
      </c>
    </row>
    <row r="5201" spans="1:4" x14ac:dyDescent="0.25">
      <c r="A5201" s="135" t="s">
        <v>1136</v>
      </c>
      <c r="B5201" s="135" t="s">
        <v>1079</v>
      </c>
      <c r="C5201" s="135" t="s">
        <v>781</v>
      </c>
      <c r="D5201" s="135">
        <v>0</v>
      </c>
    </row>
    <row r="5202" spans="1:4" x14ac:dyDescent="0.25">
      <c r="A5202" s="135" t="s">
        <v>2094</v>
      </c>
      <c r="B5202" s="135" t="s">
        <v>1079</v>
      </c>
      <c r="C5202" s="135" t="s">
        <v>781</v>
      </c>
      <c r="D5202" s="135">
        <v>0</v>
      </c>
    </row>
    <row r="5203" spans="1:4" x14ac:dyDescent="0.25">
      <c r="A5203" s="135" t="s">
        <v>884</v>
      </c>
      <c r="B5203" s="135" t="s">
        <v>1079</v>
      </c>
      <c r="C5203" s="135" t="s">
        <v>781</v>
      </c>
      <c r="D5203" s="135">
        <v>0</v>
      </c>
    </row>
    <row r="5204" spans="1:4" x14ac:dyDescent="0.25">
      <c r="A5204" s="135" t="s">
        <v>2093</v>
      </c>
      <c r="B5204" s="135" t="s">
        <v>781</v>
      </c>
      <c r="C5204" s="135" t="s">
        <v>781</v>
      </c>
      <c r="D5204" s="135">
        <v>0</v>
      </c>
    </row>
    <row r="5205" spans="1:4" x14ac:dyDescent="0.25">
      <c r="A5205" s="135" t="s">
        <v>2092</v>
      </c>
      <c r="B5205" s="135" t="s">
        <v>781</v>
      </c>
      <c r="C5205" s="135" t="s">
        <v>781</v>
      </c>
      <c r="D5205" s="135">
        <v>0</v>
      </c>
    </row>
    <row r="5206" spans="1:4" x14ac:dyDescent="0.25">
      <c r="A5206" s="135" t="s">
        <v>2091</v>
      </c>
      <c r="B5206" s="135" t="s">
        <v>781</v>
      </c>
      <c r="C5206" s="135" t="s">
        <v>781</v>
      </c>
      <c r="D5206" s="135">
        <v>0</v>
      </c>
    </row>
    <row r="5207" spans="1:4" x14ac:dyDescent="0.25">
      <c r="A5207" s="135" t="s">
        <v>2090</v>
      </c>
      <c r="B5207" s="135" t="s">
        <v>781</v>
      </c>
      <c r="C5207" s="135" t="s">
        <v>781</v>
      </c>
      <c r="D5207" s="135">
        <v>0</v>
      </c>
    </row>
    <row r="5208" spans="1:4" x14ac:dyDescent="0.25">
      <c r="A5208" s="135" t="s">
        <v>2089</v>
      </c>
      <c r="B5208" s="135" t="s">
        <v>781</v>
      </c>
      <c r="C5208" s="135" t="s">
        <v>781</v>
      </c>
      <c r="D5208" s="135">
        <v>0</v>
      </c>
    </row>
    <row r="5209" spans="1:4" x14ac:dyDescent="0.25">
      <c r="A5209" s="135" t="s">
        <v>2088</v>
      </c>
      <c r="B5209" s="135" t="s">
        <v>781</v>
      </c>
      <c r="C5209" s="135" t="s">
        <v>781</v>
      </c>
      <c r="D5209" s="135">
        <v>0</v>
      </c>
    </row>
    <row r="5210" spans="1:4" x14ac:dyDescent="0.25">
      <c r="A5210" s="135" t="s">
        <v>2087</v>
      </c>
      <c r="B5210" s="135" t="s">
        <v>1079</v>
      </c>
      <c r="C5210" s="135" t="s">
        <v>781</v>
      </c>
      <c r="D5210" s="135">
        <v>0</v>
      </c>
    </row>
    <row r="5211" spans="1:4" x14ac:dyDescent="0.25">
      <c r="A5211" s="135" t="s">
        <v>1570</v>
      </c>
      <c r="B5211" s="135" t="s">
        <v>1079</v>
      </c>
      <c r="C5211" s="135" t="s">
        <v>781</v>
      </c>
      <c r="D5211" s="135">
        <v>0</v>
      </c>
    </row>
    <row r="5212" spans="1:4" x14ac:dyDescent="0.25">
      <c r="A5212" s="135" t="s">
        <v>2086</v>
      </c>
      <c r="B5212" s="135" t="s">
        <v>781</v>
      </c>
      <c r="C5212" s="135" t="s">
        <v>781</v>
      </c>
      <c r="D5212" s="135">
        <v>0</v>
      </c>
    </row>
    <row r="5213" spans="1:4" x14ac:dyDescent="0.25">
      <c r="A5213" s="135" t="s">
        <v>2085</v>
      </c>
      <c r="B5213" s="135" t="s">
        <v>781</v>
      </c>
      <c r="C5213" s="135" t="s">
        <v>781</v>
      </c>
      <c r="D5213" s="135">
        <v>0</v>
      </c>
    </row>
    <row r="5214" spans="1:4" x14ac:dyDescent="0.25">
      <c r="A5214" s="135" t="s">
        <v>868</v>
      </c>
      <c r="B5214" s="135" t="s">
        <v>1079</v>
      </c>
      <c r="C5214" s="135" t="s">
        <v>781</v>
      </c>
      <c r="D5214" s="135">
        <v>0</v>
      </c>
    </row>
    <row r="5215" spans="1:4" x14ac:dyDescent="0.25">
      <c r="A5215" s="135" t="s">
        <v>2084</v>
      </c>
      <c r="B5215" s="135" t="s">
        <v>781</v>
      </c>
      <c r="C5215" s="135" t="s">
        <v>781</v>
      </c>
      <c r="D5215" s="135">
        <v>0</v>
      </c>
    </row>
    <row r="5216" spans="1:4" x14ac:dyDescent="0.25">
      <c r="A5216" s="135" t="s">
        <v>1845</v>
      </c>
      <c r="B5216" s="135" t="s">
        <v>1079</v>
      </c>
      <c r="C5216" s="135" t="s">
        <v>781</v>
      </c>
      <c r="D5216" s="135">
        <v>0</v>
      </c>
    </row>
    <row r="5217" spans="1:4" x14ac:dyDescent="0.25">
      <c r="A5217" s="135" t="s">
        <v>2083</v>
      </c>
      <c r="B5217" s="135" t="s">
        <v>781</v>
      </c>
      <c r="C5217" s="135" t="s">
        <v>781</v>
      </c>
      <c r="D5217" s="135">
        <v>0</v>
      </c>
    </row>
    <row r="5218" spans="1:4" x14ac:dyDescent="0.25">
      <c r="A5218" s="135" t="s">
        <v>1773</v>
      </c>
      <c r="B5218" s="135" t="s">
        <v>1079</v>
      </c>
      <c r="C5218" s="135" t="s">
        <v>781</v>
      </c>
      <c r="D5218" s="135">
        <v>0</v>
      </c>
    </row>
    <row r="5219" spans="1:4" x14ac:dyDescent="0.25">
      <c r="A5219" s="135" t="s">
        <v>2082</v>
      </c>
      <c r="B5219" s="135" t="s">
        <v>781</v>
      </c>
      <c r="C5219" s="135" t="s">
        <v>781</v>
      </c>
      <c r="D5219" s="135">
        <v>0</v>
      </c>
    </row>
    <row r="5220" spans="1:4" x14ac:dyDescent="0.25">
      <c r="A5220" s="135" t="s">
        <v>2081</v>
      </c>
      <c r="B5220" s="135" t="s">
        <v>781</v>
      </c>
      <c r="C5220" s="135" t="s">
        <v>781</v>
      </c>
      <c r="D5220" s="135">
        <v>0</v>
      </c>
    </row>
    <row r="5221" spans="1:4" x14ac:dyDescent="0.25">
      <c r="A5221" s="135" t="s">
        <v>2080</v>
      </c>
      <c r="B5221" s="135" t="s">
        <v>781</v>
      </c>
      <c r="C5221" s="135" t="s">
        <v>781</v>
      </c>
      <c r="D5221" s="135">
        <v>0</v>
      </c>
    </row>
    <row r="5222" spans="1:4" x14ac:dyDescent="0.25">
      <c r="A5222" s="135" t="s">
        <v>2079</v>
      </c>
      <c r="B5222" s="135" t="s">
        <v>781</v>
      </c>
      <c r="C5222" s="135" t="s">
        <v>781</v>
      </c>
      <c r="D5222" s="135">
        <v>0</v>
      </c>
    </row>
    <row r="5223" spans="1:4" x14ac:dyDescent="0.25">
      <c r="A5223" s="135" t="s">
        <v>2078</v>
      </c>
      <c r="B5223" s="135" t="s">
        <v>781</v>
      </c>
      <c r="C5223" s="135" t="s">
        <v>781</v>
      </c>
      <c r="D5223" s="135">
        <v>0</v>
      </c>
    </row>
    <row r="5224" spans="1:4" x14ac:dyDescent="0.25">
      <c r="A5224" s="135" t="s">
        <v>2077</v>
      </c>
      <c r="B5224" s="135" t="s">
        <v>781</v>
      </c>
      <c r="C5224" s="135" t="s">
        <v>781</v>
      </c>
      <c r="D5224" s="135">
        <v>0</v>
      </c>
    </row>
    <row r="5225" spans="1:4" x14ac:dyDescent="0.25">
      <c r="A5225" s="135" t="s">
        <v>2076</v>
      </c>
      <c r="B5225" s="135" t="s">
        <v>1079</v>
      </c>
      <c r="C5225" s="135" t="s">
        <v>690</v>
      </c>
      <c r="D5225" s="135">
        <v>0</v>
      </c>
    </row>
    <row r="5226" spans="1:4" x14ac:dyDescent="0.25">
      <c r="A5226" s="135" t="s">
        <v>1838</v>
      </c>
      <c r="B5226" s="135" t="s">
        <v>1079</v>
      </c>
      <c r="C5226" s="135" t="s">
        <v>781</v>
      </c>
      <c r="D5226" s="135">
        <v>0</v>
      </c>
    </row>
    <row r="5227" spans="1:4" x14ac:dyDescent="0.25">
      <c r="A5227" s="135" t="s">
        <v>2075</v>
      </c>
      <c r="B5227" s="135" t="s">
        <v>781</v>
      </c>
      <c r="C5227" s="135" t="s">
        <v>781</v>
      </c>
      <c r="D5227" s="135">
        <v>0</v>
      </c>
    </row>
    <row r="5228" spans="1:4" x14ac:dyDescent="0.25">
      <c r="A5228" s="135" t="s">
        <v>2074</v>
      </c>
      <c r="B5228" s="135" t="s">
        <v>1079</v>
      </c>
      <c r="C5228" s="135" t="s">
        <v>781</v>
      </c>
      <c r="D5228" s="135">
        <v>0</v>
      </c>
    </row>
    <row r="5229" spans="1:4" x14ac:dyDescent="0.25">
      <c r="A5229" s="135" t="s">
        <v>797</v>
      </c>
      <c r="B5229" s="135" t="s">
        <v>1079</v>
      </c>
      <c r="C5229" s="135" t="s">
        <v>781</v>
      </c>
      <c r="D5229" s="135">
        <v>0</v>
      </c>
    </row>
    <row r="5230" spans="1:4" x14ac:dyDescent="0.25">
      <c r="A5230" s="135" t="s">
        <v>1946</v>
      </c>
      <c r="B5230" s="135" t="s">
        <v>1079</v>
      </c>
      <c r="C5230" s="135" t="s">
        <v>781</v>
      </c>
      <c r="D5230" s="135">
        <v>0</v>
      </c>
    </row>
    <row r="5231" spans="1:4" x14ac:dyDescent="0.25">
      <c r="A5231" s="135" t="s">
        <v>2073</v>
      </c>
      <c r="B5231" s="135" t="s">
        <v>781</v>
      </c>
      <c r="C5231" s="135" t="s">
        <v>781</v>
      </c>
      <c r="D5231" s="135">
        <v>0</v>
      </c>
    </row>
    <row r="5232" spans="1:4" x14ac:dyDescent="0.25">
      <c r="A5232" s="135" t="s">
        <v>2072</v>
      </c>
      <c r="B5232" s="135" t="s">
        <v>781</v>
      </c>
      <c r="C5232" s="135" t="s">
        <v>781</v>
      </c>
      <c r="D5232" s="135">
        <v>0</v>
      </c>
    </row>
    <row r="5233" spans="1:4" x14ac:dyDescent="0.25">
      <c r="A5233" s="135" t="s">
        <v>2071</v>
      </c>
      <c r="B5233" s="135" t="s">
        <v>1079</v>
      </c>
      <c r="C5233" s="135" t="s">
        <v>781</v>
      </c>
      <c r="D5233" s="135">
        <v>0</v>
      </c>
    </row>
    <row r="5234" spans="1:4" x14ac:dyDescent="0.25">
      <c r="A5234" s="135" t="s">
        <v>2070</v>
      </c>
      <c r="B5234" s="135" t="s">
        <v>781</v>
      </c>
      <c r="C5234" s="135" t="s">
        <v>781</v>
      </c>
      <c r="D5234" s="135">
        <v>0</v>
      </c>
    </row>
    <row r="5235" spans="1:4" x14ac:dyDescent="0.25">
      <c r="A5235" s="135" t="s">
        <v>2069</v>
      </c>
      <c r="B5235" s="135" t="s">
        <v>781</v>
      </c>
      <c r="C5235" s="135" t="s">
        <v>781</v>
      </c>
      <c r="D5235" s="135">
        <v>0</v>
      </c>
    </row>
    <row r="5236" spans="1:4" x14ac:dyDescent="0.25">
      <c r="A5236" s="135" t="s">
        <v>2068</v>
      </c>
      <c r="B5236" s="135" t="s">
        <v>781</v>
      </c>
      <c r="C5236" s="135" t="s">
        <v>781</v>
      </c>
      <c r="D5236" s="135">
        <v>0</v>
      </c>
    </row>
    <row r="5237" spans="1:4" x14ac:dyDescent="0.25">
      <c r="A5237" s="135" t="s">
        <v>2067</v>
      </c>
      <c r="B5237" s="135" t="s">
        <v>781</v>
      </c>
      <c r="C5237" s="135" t="s">
        <v>781</v>
      </c>
      <c r="D5237" s="135">
        <v>0</v>
      </c>
    </row>
    <row r="5238" spans="1:4" x14ac:dyDescent="0.25">
      <c r="A5238" s="135" t="s">
        <v>2066</v>
      </c>
      <c r="B5238" s="135" t="s">
        <v>781</v>
      </c>
      <c r="C5238" s="135" t="s">
        <v>781</v>
      </c>
      <c r="D5238" s="135">
        <v>0</v>
      </c>
    </row>
    <row r="5239" spans="1:4" x14ac:dyDescent="0.25">
      <c r="A5239" s="135" t="s">
        <v>2065</v>
      </c>
      <c r="B5239" s="135" t="s">
        <v>781</v>
      </c>
      <c r="C5239" s="135" t="s">
        <v>781</v>
      </c>
      <c r="D5239" s="135">
        <v>0</v>
      </c>
    </row>
    <row r="5240" spans="1:4" x14ac:dyDescent="0.25">
      <c r="A5240" s="135" t="s">
        <v>2064</v>
      </c>
      <c r="B5240" s="135" t="s">
        <v>781</v>
      </c>
      <c r="C5240" s="135" t="s">
        <v>781</v>
      </c>
      <c r="D5240" s="135">
        <v>0</v>
      </c>
    </row>
    <row r="5241" spans="1:4" x14ac:dyDescent="0.25">
      <c r="A5241" s="135" t="s">
        <v>2063</v>
      </c>
      <c r="B5241" s="135" t="s">
        <v>781</v>
      </c>
      <c r="C5241" s="135" t="s">
        <v>781</v>
      </c>
      <c r="D5241" s="135">
        <v>0</v>
      </c>
    </row>
    <row r="5242" spans="1:4" x14ac:dyDescent="0.25">
      <c r="A5242" s="135" t="s">
        <v>2062</v>
      </c>
      <c r="B5242" s="135" t="s">
        <v>781</v>
      </c>
      <c r="C5242" s="135" t="s">
        <v>781</v>
      </c>
      <c r="D5242" s="135">
        <v>0</v>
      </c>
    </row>
    <row r="5243" spans="1:4" x14ac:dyDescent="0.25">
      <c r="A5243" s="135" t="s">
        <v>2061</v>
      </c>
      <c r="B5243" s="135" t="s">
        <v>781</v>
      </c>
      <c r="C5243" s="135" t="s">
        <v>781</v>
      </c>
      <c r="D5243" s="135">
        <v>0</v>
      </c>
    </row>
    <row r="5244" spans="1:4" x14ac:dyDescent="0.25">
      <c r="A5244" s="135" t="s">
        <v>2060</v>
      </c>
      <c r="B5244" s="135" t="s">
        <v>781</v>
      </c>
      <c r="C5244" s="135" t="s">
        <v>781</v>
      </c>
      <c r="D5244" s="135">
        <v>0</v>
      </c>
    </row>
    <row r="5245" spans="1:4" x14ac:dyDescent="0.25">
      <c r="A5245" s="135" t="s">
        <v>2059</v>
      </c>
      <c r="B5245" s="135" t="s">
        <v>781</v>
      </c>
      <c r="C5245" s="135" t="s">
        <v>781</v>
      </c>
      <c r="D5245" s="135">
        <v>0</v>
      </c>
    </row>
    <row r="5246" spans="1:4" x14ac:dyDescent="0.25">
      <c r="A5246" s="135" t="s">
        <v>2015</v>
      </c>
      <c r="B5246" s="135" t="s">
        <v>1079</v>
      </c>
      <c r="C5246" s="135" t="s">
        <v>781</v>
      </c>
      <c r="D5246" s="135">
        <v>0</v>
      </c>
    </row>
    <row r="5247" spans="1:4" x14ac:dyDescent="0.25">
      <c r="A5247" s="135" t="s">
        <v>2058</v>
      </c>
      <c r="B5247" s="135" t="s">
        <v>1079</v>
      </c>
      <c r="C5247" s="135" t="s">
        <v>781</v>
      </c>
      <c r="D5247" s="135">
        <v>0</v>
      </c>
    </row>
    <row r="5248" spans="1:4" x14ac:dyDescent="0.25">
      <c r="A5248" s="135" t="s">
        <v>2057</v>
      </c>
      <c r="B5248" s="135" t="s">
        <v>781</v>
      </c>
      <c r="C5248" s="135" t="s">
        <v>781</v>
      </c>
      <c r="D5248" s="135">
        <v>0</v>
      </c>
    </row>
    <row r="5249" spans="1:4" x14ac:dyDescent="0.25">
      <c r="A5249" s="135" t="s">
        <v>967</v>
      </c>
      <c r="B5249" s="135" t="s">
        <v>1079</v>
      </c>
      <c r="C5249" s="135" t="s">
        <v>781</v>
      </c>
      <c r="D5249" s="135">
        <v>0</v>
      </c>
    </row>
    <row r="5250" spans="1:4" x14ac:dyDescent="0.25">
      <c r="A5250" s="135" t="s">
        <v>2056</v>
      </c>
      <c r="B5250" s="135" t="s">
        <v>781</v>
      </c>
      <c r="C5250" s="135" t="s">
        <v>781</v>
      </c>
      <c r="D5250" s="135">
        <v>0</v>
      </c>
    </row>
    <row r="5251" spans="1:4" x14ac:dyDescent="0.25">
      <c r="A5251" s="135" t="s">
        <v>2055</v>
      </c>
      <c r="B5251" s="135" t="s">
        <v>781</v>
      </c>
      <c r="C5251" s="135" t="s">
        <v>781</v>
      </c>
      <c r="D5251" s="135">
        <v>0</v>
      </c>
    </row>
    <row r="5252" spans="1:4" x14ac:dyDescent="0.25">
      <c r="A5252" s="135" t="s">
        <v>2054</v>
      </c>
      <c r="B5252" s="135" t="s">
        <v>781</v>
      </c>
      <c r="C5252" s="135" t="s">
        <v>781</v>
      </c>
      <c r="D5252" s="135">
        <v>0</v>
      </c>
    </row>
    <row r="5253" spans="1:4" x14ac:dyDescent="0.25">
      <c r="A5253" s="135" t="s">
        <v>2053</v>
      </c>
      <c r="B5253" s="135" t="s">
        <v>781</v>
      </c>
      <c r="C5253" s="135" t="s">
        <v>781</v>
      </c>
      <c r="D5253" s="135">
        <v>0</v>
      </c>
    </row>
    <row r="5254" spans="1:4" x14ac:dyDescent="0.25">
      <c r="A5254" s="135" t="s">
        <v>2052</v>
      </c>
      <c r="B5254" s="135" t="s">
        <v>781</v>
      </c>
      <c r="C5254" s="135" t="s">
        <v>781</v>
      </c>
      <c r="D5254" s="135">
        <v>0</v>
      </c>
    </row>
    <row r="5255" spans="1:4" x14ac:dyDescent="0.25">
      <c r="A5255" s="135" t="s">
        <v>2051</v>
      </c>
      <c r="B5255" s="135" t="s">
        <v>781</v>
      </c>
      <c r="C5255" s="135" t="s">
        <v>781</v>
      </c>
      <c r="D5255" s="135">
        <v>0</v>
      </c>
    </row>
    <row r="5256" spans="1:4" x14ac:dyDescent="0.25">
      <c r="A5256" s="135" t="s">
        <v>2050</v>
      </c>
      <c r="B5256" s="135" t="s">
        <v>781</v>
      </c>
      <c r="C5256" s="135" t="s">
        <v>781</v>
      </c>
      <c r="D5256" s="135">
        <v>0</v>
      </c>
    </row>
    <row r="5257" spans="1:4" x14ac:dyDescent="0.25">
      <c r="A5257" s="135" t="s">
        <v>2049</v>
      </c>
      <c r="B5257" s="135" t="s">
        <v>1079</v>
      </c>
      <c r="C5257" s="135" t="s">
        <v>781</v>
      </c>
      <c r="D5257" s="135">
        <v>0</v>
      </c>
    </row>
    <row r="5258" spans="1:4" x14ac:dyDescent="0.25">
      <c r="A5258" s="135" t="s">
        <v>1469</v>
      </c>
      <c r="B5258" s="135" t="s">
        <v>1079</v>
      </c>
      <c r="C5258" s="135" t="s">
        <v>781</v>
      </c>
      <c r="D5258" s="135">
        <v>0</v>
      </c>
    </row>
    <row r="5259" spans="1:4" x14ac:dyDescent="0.25">
      <c r="A5259" s="135" t="s">
        <v>2048</v>
      </c>
      <c r="B5259" s="135" t="s">
        <v>781</v>
      </c>
      <c r="C5259" s="135" t="s">
        <v>781</v>
      </c>
      <c r="D5259" s="135">
        <v>0</v>
      </c>
    </row>
    <row r="5260" spans="1:4" x14ac:dyDescent="0.25">
      <c r="A5260" s="135" t="s">
        <v>2047</v>
      </c>
      <c r="B5260" s="135" t="s">
        <v>781</v>
      </c>
      <c r="C5260" s="135" t="s">
        <v>781</v>
      </c>
      <c r="D5260" s="135">
        <v>0</v>
      </c>
    </row>
    <row r="5261" spans="1:4" x14ac:dyDescent="0.25">
      <c r="A5261" s="135" t="s">
        <v>2046</v>
      </c>
      <c r="B5261" s="135" t="s">
        <v>781</v>
      </c>
      <c r="C5261" s="135" t="s">
        <v>781</v>
      </c>
      <c r="D5261" s="135">
        <v>0</v>
      </c>
    </row>
    <row r="5262" spans="1:4" x14ac:dyDescent="0.25">
      <c r="A5262" s="135" t="s">
        <v>2045</v>
      </c>
      <c r="B5262" s="135" t="s">
        <v>781</v>
      </c>
      <c r="C5262" s="135" t="s">
        <v>781</v>
      </c>
      <c r="D5262" s="135">
        <v>0</v>
      </c>
    </row>
    <row r="5263" spans="1:4" x14ac:dyDescent="0.25">
      <c r="A5263" s="135" t="s">
        <v>2044</v>
      </c>
      <c r="B5263" s="135" t="s">
        <v>781</v>
      </c>
      <c r="C5263" s="135" t="s">
        <v>781</v>
      </c>
      <c r="D5263" s="135">
        <v>0</v>
      </c>
    </row>
    <row r="5264" spans="1:4" x14ac:dyDescent="0.25">
      <c r="A5264" s="135" t="s">
        <v>2043</v>
      </c>
      <c r="B5264" s="135" t="s">
        <v>781</v>
      </c>
      <c r="C5264" s="135" t="s">
        <v>781</v>
      </c>
      <c r="D5264" s="135">
        <v>0</v>
      </c>
    </row>
    <row r="5265" spans="1:4" x14ac:dyDescent="0.25">
      <c r="A5265" s="135" t="s">
        <v>2042</v>
      </c>
      <c r="B5265" s="135" t="s">
        <v>781</v>
      </c>
      <c r="C5265" s="135" t="s">
        <v>781</v>
      </c>
      <c r="D5265" s="135">
        <v>0</v>
      </c>
    </row>
    <row r="5266" spans="1:4" x14ac:dyDescent="0.25">
      <c r="A5266" s="135" t="s">
        <v>2041</v>
      </c>
      <c r="B5266" s="135" t="s">
        <v>781</v>
      </c>
      <c r="C5266" s="135" t="s">
        <v>781</v>
      </c>
      <c r="D5266" s="135">
        <v>0</v>
      </c>
    </row>
    <row r="5267" spans="1:4" x14ac:dyDescent="0.25">
      <c r="A5267" s="135" t="s">
        <v>2040</v>
      </c>
      <c r="B5267" s="135" t="s">
        <v>781</v>
      </c>
      <c r="C5267" s="135" t="s">
        <v>781</v>
      </c>
      <c r="D5267" s="135">
        <v>0</v>
      </c>
    </row>
    <row r="5268" spans="1:4" x14ac:dyDescent="0.25">
      <c r="A5268" s="135" t="s">
        <v>2039</v>
      </c>
      <c r="B5268" s="135" t="s">
        <v>781</v>
      </c>
      <c r="C5268" s="135" t="s">
        <v>781</v>
      </c>
      <c r="D5268" s="135">
        <v>0</v>
      </c>
    </row>
    <row r="5269" spans="1:4" x14ac:dyDescent="0.25">
      <c r="A5269" s="135" t="s">
        <v>2038</v>
      </c>
      <c r="B5269" s="135" t="s">
        <v>781</v>
      </c>
      <c r="C5269" s="135" t="s">
        <v>781</v>
      </c>
      <c r="D5269" s="135">
        <v>0</v>
      </c>
    </row>
    <row r="5270" spans="1:4" x14ac:dyDescent="0.25">
      <c r="A5270" s="135" t="s">
        <v>2037</v>
      </c>
      <c r="B5270" s="135" t="s">
        <v>781</v>
      </c>
      <c r="C5270" s="135" t="s">
        <v>781</v>
      </c>
      <c r="D5270" s="135">
        <v>0</v>
      </c>
    </row>
    <row r="5271" spans="1:4" x14ac:dyDescent="0.25">
      <c r="A5271" s="135" t="s">
        <v>2036</v>
      </c>
      <c r="B5271" s="135" t="s">
        <v>781</v>
      </c>
      <c r="C5271" s="135" t="s">
        <v>781</v>
      </c>
      <c r="D5271" s="135">
        <v>0</v>
      </c>
    </row>
    <row r="5272" spans="1:4" x14ac:dyDescent="0.25">
      <c r="A5272" s="135" t="s">
        <v>2035</v>
      </c>
      <c r="B5272" s="135" t="s">
        <v>781</v>
      </c>
      <c r="C5272" s="135" t="s">
        <v>781</v>
      </c>
      <c r="D5272" s="135">
        <v>0</v>
      </c>
    </row>
    <row r="5273" spans="1:4" x14ac:dyDescent="0.25">
      <c r="A5273" s="135" t="s">
        <v>2034</v>
      </c>
      <c r="B5273" s="135" t="s">
        <v>781</v>
      </c>
      <c r="C5273" s="135" t="s">
        <v>781</v>
      </c>
      <c r="D5273" s="135">
        <v>0</v>
      </c>
    </row>
    <row r="5274" spans="1:4" x14ac:dyDescent="0.25">
      <c r="A5274" s="135" t="s">
        <v>2033</v>
      </c>
      <c r="B5274" s="135" t="s">
        <v>781</v>
      </c>
      <c r="C5274" s="135" t="s">
        <v>781</v>
      </c>
      <c r="D5274" s="135">
        <v>0</v>
      </c>
    </row>
    <row r="5275" spans="1:4" x14ac:dyDescent="0.25">
      <c r="A5275" s="135" t="s">
        <v>2032</v>
      </c>
      <c r="B5275" s="135" t="s">
        <v>781</v>
      </c>
      <c r="C5275" s="135" t="s">
        <v>781</v>
      </c>
      <c r="D5275" s="135">
        <v>0</v>
      </c>
    </row>
    <row r="5276" spans="1:4" x14ac:dyDescent="0.25">
      <c r="A5276" s="135" t="s">
        <v>2031</v>
      </c>
      <c r="B5276" s="135" t="s">
        <v>781</v>
      </c>
      <c r="C5276" s="135" t="s">
        <v>781</v>
      </c>
      <c r="D5276" s="135">
        <v>0</v>
      </c>
    </row>
    <row r="5277" spans="1:4" x14ac:dyDescent="0.25">
      <c r="A5277" s="135" t="s">
        <v>2030</v>
      </c>
      <c r="B5277" s="135" t="s">
        <v>781</v>
      </c>
      <c r="C5277" s="135" t="s">
        <v>781</v>
      </c>
      <c r="D5277" s="135">
        <v>0</v>
      </c>
    </row>
    <row r="5278" spans="1:4" x14ac:dyDescent="0.25">
      <c r="A5278" s="135" t="s">
        <v>2029</v>
      </c>
      <c r="B5278" s="135" t="s">
        <v>781</v>
      </c>
      <c r="C5278" s="135" t="s">
        <v>781</v>
      </c>
      <c r="D5278" s="135">
        <v>0</v>
      </c>
    </row>
    <row r="5279" spans="1:4" x14ac:dyDescent="0.25">
      <c r="A5279" s="135" t="s">
        <v>2028</v>
      </c>
      <c r="B5279" s="135" t="s">
        <v>781</v>
      </c>
      <c r="C5279" s="135" t="s">
        <v>781</v>
      </c>
      <c r="D5279" s="135">
        <v>0</v>
      </c>
    </row>
    <row r="5280" spans="1:4" x14ac:dyDescent="0.25">
      <c r="A5280" s="135" t="s">
        <v>2027</v>
      </c>
      <c r="B5280" s="135" t="s">
        <v>781</v>
      </c>
      <c r="C5280" s="135" t="s">
        <v>781</v>
      </c>
      <c r="D5280" s="135">
        <v>0</v>
      </c>
    </row>
    <row r="5281" spans="1:4" x14ac:dyDescent="0.25">
      <c r="A5281" s="135" t="s">
        <v>2026</v>
      </c>
      <c r="B5281" s="135" t="s">
        <v>781</v>
      </c>
      <c r="C5281" s="135" t="s">
        <v>781</v>
      </c>
      <c r="D5281" s="135">
        <v>0</v>
      </c>
    </row>
    <row r="5282" spans="1:4" x14ac:dyDescent="0.25">
      <c r="A5282" s="135" t="s">
        <v>2025</v>
      </c>
      <c r="B5282" s="135" t="s">
        <v>781</v>
      </c>
      <c r="C5282" s="135" t="s">
        <v>781</v>
      </c>
      <c r="D5282" s="135">
        <v>0</v>
      </c>
    </row>
    <row r="5283" spans="1:4" x14ac:dyDescent="0.25">
      <c r="A5283" s="135" t="s">
        <v>1197</v>
      </c>
      <c r="B5283" s="135" t="s">
        <v>1079</v>
      </c>
      <c r="C5283" s="135" t="s">
        <v>781</v>
      </c>
      <c r="D5283" s="135">
        <v>0</v>
      </c>
    </row>
    <row r="5284" spans="1:4" x14ac:dyDescent="0.25">
      <c r="A5284" s="135" t="s">
        <v>2024</v>
      </c>
      <c r="B5284" s="135" t="s">
        <v>781</v>
      </c>
      <c r="C5284" s="135" t="s">
        <v>781</v>
      </c>
      <c r="D5284" s="135">
        <v>0</v>
      </c>
    </row>
    <row r="5285" spans="1:4" x14ac:dyDescent="0.25">
      <c r="A5285" s="135" t="s">
        <v>2023</v>
      </c>
      <c r="B5285" s="135" t="s">
        <v>781</v>
      </c>
      <c r="C5285" s="135" t="s">
        <v>781</v>
      </c>
      <c r="D5285" s="135">
        <v>0</v>
      </c>
    </row>
    <row r="5286" spans="1:4" x14ac:dyDescent="0.25">
      <c r="A5286" s="135" t="s">
        <v>852</v>
      </c>
      <c r="B5286" s="135" t="s">
        <v>1079</v>
      </c>
      <c r="C5286" s="135" t="s">
        <v>781</v>
      </c>
      <c r="D5286" s="135">
        <v>0</v>
      </c>
    </row>
    <row r="5287" spans="1:4" x14ac:dyDescent="0.25">
      <c r="A5287" s="135" t="s">
        <v>2022</v>
      </c>
      <c r="B5287" s="135" t="s">
        <v>781</v>
      </c>
      <c r="C5287" s="135" t="s">
        <v>781</v>
      </c>
      <c r="D5287" s="135">
        <v>0</v>
      </c>
    </row>
    <row r="5288" spans="1:4" x14ac:dyDescent="0.25">
      <c r="A5288" s="135" t="s">
        <v>2021</v>
      </c>
      <c r="B5288" s="135" t="s">
        <v>781</v>
      </c>
      <c r="C5288" s="135" t="s">
        <v>781</v>
      </c>
      <c r="D5288" s="135">
        <v>0</v>
      </c>
    </row>
    <row r="5289" spans="1:4" x14ac:dyDescent="0.25">
      <c r="A5289" s="135" t="s">
        <v>2020</v>
      </c>
      <c r="B5289" s="135" t="s">
        <v>781</v>
      </c>
      <c r="C5289" s="135" t="s">
        <v>781</v>
      </c>
      <c r="D5289" s="135">
        <v>0</v>
      </c>
    </row>
    <row r="5290" spans="1:4" x14ac:dyDescent="0.25">
      <c r="A5290" s="135" t="s">
        <v>2019</v>
      </c>
      <c r="B5290" s="135" t="s">
        <v>781</v>
      </c>
      <c r="C5290" s="135" t="s">
        <v>781</v>
      </c>
      <c r="D5290" s="135">
        <v>0</v>
      </c>
    </row>
    <row r="5291" spans="1:4" x14ac:dyDescent="0.25">
      <c r="A5291" s="135" t="s">
        <v>2015</v>
      </c>
      <c r="B5291" s="135" t="s">
        <v>1079</v>
      </c>
      <c r="C5291" s="135" t="s">
        <v>781</v>
      </c>
      <c r="D5291" s="135">
        <v>0</v>
      </c>
    </row>
    <row r="5292" spans="1:4" x14ac:dyDescent="0.25">
      <c r="A5292" s="135" t="s">
        <v>794</v>
      </c>
      <c r="B5292" s="135" t="s">
        <v>1079</v>
      </c>
      <c r="C5292" s="135" t="s">
        <v>781</v>
      </c>
      <c r="D5292" s="135">
        <v>0</v>
      </c>
    </row>
    <row r="5293" spans="1:4" x14ac:dyDescent="0.25">
      <c r="A5293" s="135" t="s">
        <v>2018</v>
      </c>
      <c r="B5293" s="135" t="s">
        <v>781</v>
      </c>
      <c r="C5293" s="135" t="s">
        <v>781</v>
      </c>
      <c r="D5293" s="135">
        <v>0</v>
      </c>
    </row>
    <row r="5294" spans="1:4" x14ac:dyDescent="0.25">
      <c r="A5294" s="135" t="s">
        <v>2017</v>
      </c>
      <c r="B5294" s="135" t="s">
        <v>1079</v>
      </c>
      <c r="C5294" s="135" t="s">
        <v>781</v>
      </c>
      <c r="D5294" s="135">
        <v>0</v>
      </c>
    </row>
    <row r="5295" spans="1:4" x14ac:dyDescent="0.25">
      <c r="A5295" s="135" t="s">
        <v>2016</v>
      </c>
      <c r="B5295" s="135" t="s">
        <v>781</v>
      </c>
      <c r="C5295" s="135" t="s">
        <v>781</v>
      </c>
      <c r="D5295" s="135">
        <v>0</v>
      </c>
    </row>
    <row r="5296" spans="1:4" x14ac:dyDescent="0.25">
      <c r="A5296" s="135" t="s">
        <v>1802</v>
      </c>
      <c r="B5296" s="135" t="s">
        <v>600</v>
      </c>
      <c r="C5296" s="135" t="s">
        <v>781</v>
      </c>
      <c r="D5296" s="135">
        <v>0</v>
      </c>
    </row>
    <row r="5297" spans="1:4" x14ac:dyDescent="0.25">
      <c r="A5297" s="135" t="s">
        <v>874</v>
      </c>
      <c r="B5297" s="135" t="s">
        <v>600</v>
      </c>
      <c r="C5297" s="135" t="s">
        <v>781</v>
      </c>
      <c r="D5297" s="135">
        <v>0</v>
      </c>
    </row>
    <row r="5298" spans="1:4" x14ac:dyDescent="0.25">
      <c r="A5298" s="135" t="s">
        <v>2015</v>
      </c>
      <c r="B5298" s="135" t="s">
        <v>600</v>
      </c>
      <c r="C5298" s="135" t="s">
        <v>781</v>
      </c>
      <c r="D5298" s="135">
        <v>0</v>
      </c>
    </row>
    <row r="5299" spans="1:4" x14ac:dyDescent="0.25">
      <c r="A5299" s="135" t="s">
        <v>2014</v>
      </c>
      <c r="B5299" s="135" t="s">
        <v>600</v>
      </c>
      <c r="C5299" s="135" t="s">
        <v>781</v>
      </c>
      <c r="D5299" s="135">
        <v>0</v>
      </c>
    </row>
    <row r="5300" spans="1:4" x14ac:dyDescent="0.25">
      <c r="A5300" s="135" t="s">
        <v>2013</v>
      </c>
      <c r="B5300" s="135" t="s">
        <v>600</v>
      </c>
      <c r="C5300" s="135" t="s">
        <v>781</v>
      </c>
      <c r="D5300" s="135">
        <v>0</v>
      </c>
    </row>
    <row r="5301" spans="1:4" x14ac:dyDescent="0.25">
      <c r="A5301" s="135" t="s">
        <v>2012</v>
      </c>
      <c r="B5301" s="135" t="s">
        <v>600</v>
      </c>
      <c r="C5301" s="135" t="s">
        <v>781</v>
      </c>
      <c r="D5301" s="135">
        <v>0</v>
      </c>
    </row>
    <row r="5302" spans="1:4" x14ac:dyDescent="0.25">
      <c r="A5302" s="135" t="s">
        <v>2011</v>
      </c>
      <c r="B5302" s="135" t="s">
        <v>600</v>
      </c>
      <c r="C5302" s="135" t="s">
        <v>781</v>
      </c>
      <c r="D5302" s="135">
        <v>0</v>
      </c>
    </row>
    <row r="5303" spans="1:4" x14ac:dyDescent="0.25">
      <c r="A5303" s="135" t="s">
        <v>2010</v>
      </c>
      <c r="B5303" s="135" t="s">
        <v>600</v>
      </c>
      <c r="C5303" s="135" t="s">
        <v>781</v>
      </c>
      <c r="D5303" s="135">
        <v>0</v>
      </c>
    </row>
    <row r="5304" spans="1:4" x14ac:dyDescent="0.25">
      <c r="A5304" s="135" t="s">
        <v>2009</v>
      </c>
      <c r="B5304" s="135" t="s">
        <v>600</v>
      </c>
      <c r="C5304" s="135" t="s">
        <v>781</v>
      </c>
      <c r="D5304" s="135">
        <v>0</v>
      </c>
    </row>
    <row r="5305" spans="1:4" x14ac:dyDescent="0.25">
      <c r="A5305" s="135" t="s">
        <v>2008</v>
      </c>
      <c r="B5305" s="135" t="s">
        <v>600</v>
      </c>
      <c r="C5305" s="135" t="s">
        <v>781</v>
      </c>
      <c r="D5305" s="135">
        <v>0</v>
      </c>
    </row>
    <row r="5306" spans="1:4" x14ac:dyDescent="0.25">
      <c r="A5306" s="135" t="s">
        <v>2007</v>
      </c>
      <c r="B5306" s="135" t="s">
        <v>600</v>
      </c>
      <c r="C5306" s="135" t="s">
        <v>781</v>
      </c>
      <c r="D5306" s="135">
        <v>0</v>
      </c>
    </row>
    <row r="5307" spans="1:4" x14ac:dyDescent="0.25">
      <c r="A5307" s="135" t="s">
        <v>2006</v>
      </c>
      <c r="B5307" s="135" t="s">
        <v>600</v>
      </c>
      <c r="C5307" s="135" t="s">
        <v>781</v>
      </c>
      <c r="D5307" s="135">
        <v>0</v>
      </c>
    </row>
    <row r="5308" spans="1:4" x14ac:dyDescent="0.25">
      <c r="A5308" s="135" t="s">
        <v>2005</v>
      </c>
      <c r="B5308" s="135" t="s">
        <v>600</v>
      </c>
      <c r="C5308" s="135" t="s">
        <v>781</v>
      </c>
      <c r="D5308" s="135">
        <v>0</v>
      </c>
    </row>
    <row r="5309" spans="1:4" x14ac:dyDescent="0.25">
      <c r="A5309" s="135" t="s">
        <v>2004</v>
      </c>
      <c r="B5309" s="135" t="s">
        <v>600</v>
      </c>
      <c r="C5309" s="135" t="s">
        <v>781</v>
      </c>
      <c r="D5309" s="135">
        <v>0</v>
      </c>
    </row>
    <row r="5310" spans="1:4" x14ac:dyDescent="0.25">
      <c r="A5310" s="135" t="s">
        <v>2003</v>
      </c>
      <c r="B5310" s="135" t="s">
        <v>600</v>
      </c>
      <c r="C5310" s="135" t="s">
        <v>781</v>
      </c>
      <c r="D5310" s="135">
        <v>0</v>
      </c>
    </row>
    <row r="5311" spans="1:4" x14ac:dyDescent="0.25">
      <c r="A5311" s="135" t="s">
        <v>2002</v>
      </c>
      <c r="B5311" s="135" t="s">
        <v>600</v>
      </c>
      <c r="C5311" s="135" t="s">
        <v>781</v>
      </c>
      <c r="D5311" s="135">
        <v>0</v>
      </c>
    </row>
    <row r="5312" spans="1:4" x14ac:dyDescent="0.25">
      <c r="A5312" s="135" t="s">
        <v>953</v>
      </c>
      <c r="B5312" s="135" t="s">
        <v>559</v>
      </c>
      <c r="C5312" s="135" t="s">
        <v>781</v>
      </c>
      <c r="D5312" s="135">
        <v>0</v>
      </c>
    </row>
    <row r="5313" spans="1:4" x14ac:dyDescent="0.25">
      <c r="A5313" s="135" t="s">
        <v>1211</v>
      </c>
      <c r="B5313" s="135" t="s">
        <v>559</v>
      </c>
      <c r="C5313" s="135" t="s">
        <v>781</v>
      </c>
      <c r="D5313" s="135">
        <v>0</v>
      </c>
    </row>
    <row r="5314" spans="1:4" x14ac:dyDescent="0.25">
      <c r="A5314" s="135" t="s">
        <v>2001</v>
      </c>
      <c r="B5314" s="135" t="s">
        <v>559</v>
      </c>
      <c r="C5314" s="135" t="s">
        <v>781</v>
      </c>
      <c r="D5314" s="135">
        <v>0</v>
      </c>
    </row>
    <row r="5315" spans="1:4" x14ac:dyDescent="0.25">
      <c r="A5315" s="135" t="s">
        <v>635</v>
      </c>
      <c r="B5315" s="135" t="s">
        <v>559</v>
      </c>
      <c r="C5315" s="135" t="s">
        <v>781</v>
      </c>
      <c r="D5315" s="135">
        <v>0</v>
      </c>
    </row>
    <row r="5316" spans="1:4" x14ac:dyDescent="0.25">
      <c r="A5316" s="135" t="s">
        <v>2000</v>
      </c>
      <c r="B5316" s="135" t="s">
        <v>559</v>
      </c>
      <c r="C5316" s="135" t="s">
        <v>781</v>
      </c>
      <c r="D5316" s="135">
        <v>0</v>
      </c>
    </row>
    <row r="5317" spans="1:4" x14ac:dyDescent="0.25">
      <c r="A5317" s="135" t="s">
        <v>1020</v>
      </c>
      <c r="B5317" s="135" t="s">
        <v>559</v>
      </c>
      <c r="C5317" s="135" t="s">
        <v>781</v>
      </c>
      <c r="D5317" s="135">
        <v>0</v>
      </c>
    </row>
    <row r="5318" spans="1:4" x14ac:dyDescent="0.25">
      <c r="A5318" s="135" t="s">
        <v>1999</v>
      </c>
      <c r="B5318" s="135" t="s">
        <v>559</v>
      </c>
      <c r="C5318" s="135" t="s">
        <v>781</v>
      </c>
      <c r="D5318" s="135">
        <v>0</v>
      </c>
    </row>
    <row r="5319" spans="1:4" x14ac:dyDescent="0.25">
      <c r="A5319" s="135" t="s">
        <v>1998</v>
      </c>
      <c r="B5319" s="135" t="s">
        <v>559</v>
      </c>
      <c r="C5319" s="135" t="s">
        <v>781</v>
      </c>
      <c r="D5319" s="135">
        <v>0</v>
      </c>
    </row>
    <row r="5320" spans="1:4" x14ac:dyDescent="0.25">
      <c r="A5320" s="135" t="s">
        <v>1997</v>
      </c>
      <c r="B5320" s="135" t="s">
        <v>559</v>
      </c>
      <c r="C5320" s="135" t="s">
        <v>781</v>
      </c>
      <c r="D5320" s="135">
        <v>0</v>
      </c>
    </row>
    <row r="5321" spans="1:4" x14ac:dyDescent="0.25">
      <c r="A5321" s="135" t="s">
        <v>1595</v>
      </c>
      <c r="B5321" s="135" t="s">
        <v>559</v>
      </c>
      <c r="C5321" s="135" t="s">
        <v>781</v>
      </c>
      <c r="D5321" s="135">
        <v>0</v>
      </c>
    </row>
    <row r="5322" spans="1:4" x14ac:dyDescent="0.25">
      <c r="A5322" s="135" t="s">
        <v>1996</v>
      </c>
      <c r="B5322" s="135" t="s">
        <v>559</v>
      </c>
      <c r="C5322" s="135" t="s">
        <v>781</v>
      </c>
      <c r="D5322" s="135">
        <v>0</v>
      </c>
    </row>
    <row r="5323" spans="1:4" x14ac:dyDescent="0.25">
      <c r="A5323" s="135" t="s">
        <v>1995</v>
      </c>
      <c r="B5323" s="135" t="s">
        <v>559</v>
      </c>
      <c r="C5323" s="135" t="s">
        <v>781</v>
      </c>
      <c r="D5323" s="135">
        <v>0</v>
      </c>
    </row>
    <row r="5324" spans="1:4" x14ac:dyDescent="0.25">
      <c r="A5324" s="135" t="s">
        <v>1994</v>
      </c>
      <c r="B5324" s="135" t="s">
        <v>559</v>
      </c>
      <c r="C5324" s="135" t="s">
        <v>781</v>
      </c>
      <c r="D5324" s="135">
        <v>0</v>
      </c>
    </row>
    <row r="5325" spans="1:4" x14ac:dyDescent="0.25">
      <c r="A5325" s="135" t="s">
        <v>1197</v>
      </c>
      <c r="B5325" s="135" t="s">
        <v>559</v>
      </c>
      <c r="C5325" s="135" t="s">
        <v>781</v>
      </c>
      <c r="D5325" s="135">
        <v>0</v>
      </c>
    </row>
    <row r="5326" spans="1:4" x14ac:dyDescent="0.25">
      <c r="A5326" s="135" t="s">
        <v>1993</v>
      </c>
      <c r="B5326" s="135" t="s">
        <v>559</v>
      </c>
      <c r="C5326" s="135" t="s">
        <v>781</v>
      </c>
      <c r="D5326" s="135">
        <v>0</v>
      </c>
    </row>
    <row r="5327" spans="1:4" x14ac:dyDescent="0.25">
      <c r="A5327" s="135" t="s">
        <v>1992</v>
      </c>
      <c r="B5327" s="135" t="s">
        <v>559</v>
      </c>
      <c r="C5327" s="135" t="s">
        <v>781</v>
      </c>
      <c r="D5327" s="135">
        <v>0</v>
      </c>
    </row>
    <row r="5328" spans="1:4" x14ac:dyDescent="0.25">
      <c r="A5328" s="135" t="s">
        <v>1991</v>
      </c>
      <c r="B5328" s="135" t="s">
        <v>559</v>
      </c>
      <c r="C5328" s="135" t="s">
        <v>781</v>
      </c>
      <c r="D5328" s="135">
        <v>0</v>
      </c>
    </row>
    <row r="5329" spans="1:4" x14ac:dyDescent="0.25">
      <c r="A5329" s="135" t="s">
        <v>1990</v>
      </c>
      <c r="B5329" s="135" t="s">
        <v>559</v>
      </c>
      <c r="C5329" s="135" t="s">
        <v>781</v>
      </c>
      <c r="D5329" s="135">
        <v>0</v>
      </c>
    </row>
    <row r="5330" spans="1:4" x14ac:dyDescent="0.25">
      <c r="A5330" s="135" t="s">
        <v>1989</v>
      </c>
      <c r="B5330" s="135" t="s">
        <v>559</v>
      </c>
      <c r="C5330" s="135" t="s">
        <v>781</v>
      </c>
      <c r="D5330" s="135">
        <v>0</v>
      </c>
    </row>
    <row r="5331" spans="1:4" x14ac:dyDescent="0.25">
      <c r="A5331" s="135" t="s">
        <v>1988</v>
      </c>
      <c r="B5331" s="135" t="s">
        <v>559</v>
      </c>
      <c r="C5331" s="135" t="s">
        <v>781</v>
      </c>
      <c r="D5331" s="135">
        <v>0</v>
      </c>
    </row>
    <row r="5332" spans="1:4" x14ac:dyDescent="0.25">
      <c r="A5332" s="135" t="s">
        <v>1987</v>
      </c>
      <c r="B5332" s="135" t="s">
        <v>559</v>
      </c>
      <c r="C5332" s="135" t="s">
        <v>781</v>
      </c>
      <c r="D5332" s="135">
        <v>0</v>
      </c>
    </row>
    <row r="5333" spans="1:4" x14ac:dyDescent="0.25">
      <c r="A5333" s="135" t="s">
        <v>1986</v>
      </c>
      <c r="B5333" s="135" t="s">
        <v>559</v>
      </c>
      <c r="C5333" s="135" t="s">
        <v>781</v>
      </c>
      <c r="D5333" s="135">
        <v>0</v>
      </c>
    </row>
    <row r="5334" spans="1:4" x14ac:dyDescent="0.25">
      <c r="A5334" s="135" t="s">
        <v>1985</v>
      </c>
      <c r="B5334" s="135" t="s">
        <v>559</v>
      </c>
      <c r="C5334" s="135" t="s">
        <v>781</v>
      </c>
      <c r="D5334" s="135">
        <v>0</v>
      </c>
    </row>
    <row r="5335" spans="1:4" x14ac:dyDescent="0.25">
      <c r="A5335" s="135" t="s">
        <v>1984</v>
      </c>
      <c r="B5335" s="135" t="s">
        <v>559</v>
      </c>
      <c r="C5335" s="135" t="s">
        <v>781</v>
      </c>
      <c r="D5335" s="135">
        <v>0</v>
      </c>
    </row>
    <row r="5336" spans="1:4" x14ac:dyDescent="0.25">
      <c r="A5336" s="135" t="s">
        <v>1983</v>
      </c>
      <c r="B5336" s="135" t="s">
        <v>559</v>
      </c>
      <c r="C5336" s="135" t="s">
        <v>781</v>
      </c>
      <c r="D5336" s="135">
        <v>0</v>
      </c>
    </row>
    <row r="5337" spans="1:4" x14ac:dyDescent="0.25">
      <c r="A5337" s="135" t="s">
        <v>1982</v>
      </c>
      <c r="B5337" s="135" t="s">
        <v>559</v>
      </c>
      <c r="C5337" s="135" t="s">
        <v>781</v>
      </c>
      <c r="D5337" s="135">
        <v>0</v>
      </c>
    </row>
    <row r="5338" spans="1:4" x14ac:dyDescent="0.25">
      <c r="A5338" s="135" t="s">
        <v>1981</v>
      </c>
      <c r="B5338" s="135" t="s">
        <v>559</v>
      </c>
      <c r="C5338" s="135" t="s">
        <v>781</v>
      </c>
      <c r="D5338" s="135">
        <v>0</v>
      </c>
    </row>
    <row r="5339" spans="1:4" x14ac:dyDescent="0.25">
      <c r="A5339" s="135" t="s">
        <v>1193</v>
      </c>
      <c r="B5339" s="135" t="s">
        <v>559</v>
      </c>
      <c r="C5339" s="135" t="s">
        <v>781</v>
      </c>
      <c r="D5339" s="135">
        <v>0</v>
      </c>
    </row>
    <row r="5340" spans="1:4" x14ac:dyDescent="0.25">
      <c r="A5340" s="135" t="s">
        <v>1980</v>
      </c>
      <c r="B5340" s="135" t="s">
        <v>559</v>
      </c>
      <c r="C5340" s="135" t="s">
        <v>781</v>
      </c>
      <c r="D5340" s="135">
        <v>0</v>
      </c>
    </row>
    <row r="5341" spans="1:4" x14ac:dyDescent="0.25">
      <c r="A5341" s="135" t="s">
        <v>1136</v>
      </c>
      <c r="B5341" s="135" t="s">
        <v>559</v>
      </c>
      <c r="C5341" s="135" t="s">
        <v>781</v>
      </c>
      <c r="D5341" s="135">
        <v>0</v>
      </c>
    </row>
    <row r="5342" spans="1:4" x14ac:dyDescent="0.25">
      <c r="A5342" s="135" t="s">
        <v>884</v>
      </c>
      <c r="B5342" s="135" t="s">
        <v>559</v>
      </c>
      <c r="C5342" s="135" t="s">
        <v>781</v>
      </c>
      <c r="D5342" s="135">
        <v>0</v>
      </c>
    </row>
    <row r="5343" spans="1:4" x14ac:dyDescent="0.25">
      <c r="A5343" s="135" t="s">
        <v>1979</v>
      </c>
      <c r="B5343" s="135" t="s">
        <v>559</v>
      </c>
      <c r="C5343" s="135" t="s">
        <v>781</v>
      </c>
      <c r="D5343" s="135">
        <v>0</v>
      </c>
    </row>
    <row r="5344" spans="1:4" x14ac:dyDescent="0.25">
      <c r="A5344" s="135" t="s">
        <v>1978</v>
      </c>
      <c r="B5344" s="135" t="s">
        <v>559</v>
      </c>
      <c r="C5344" s="135" t="s">
        <v>781</v>
      </c>
      <c r="D5344" s="135">
        <v>0</v>
      </c>
    </row>
    <row r="5345" spans="1:4" x14ac:dyDescent="0.25">
      <c r="A5345" s="135" t="s">
        <v>1977</v>
      </c>
      <c r="B5345" s="135" t="s">
        <v>559</v>
      </c>
      <c r="C5345" s="135" t="s">
        <v>781</v>
      </c>
      <c r="D5345" s="135">
        <v>0</v>
      </c>
    </row>
    <row r="5346" spans="1:4" x14ac:dyDescent="0.25">
      <c r="A5346" s="135" t="s">
        <v>1976</v>
      </c>
      <c r="B5346" s="135" t="s">
        <v>559</v>
      </c>
      <c r="C5346" s="135" t="s">
        <v>781</v>
      </c>
      <c r="D5346" s="135">
        <v>0</v>
      </c>
    </row>
    <row r="5347" spans="1:4" x14ac:dyDescent="0.25">
      <c r="A5347" s="135" t="s">
        <v>1975</v>
      </c>
      <c r="B5347" s="135" t="s">
        <v>559</v>
      </c>
      <c r="C5347" s="135" t="s">
        <v>781</v>
      </c>
      <c r="D5347" s="135">
        <v>0</v>
      </c>
    </row>
    <row r="5348" spans="1:4" x14ac:dyDescent="0.25">
      <c r="A5348" s="135" t="s">
        <v>852</v>
      </c>
      <c r="B5348" s="135" t="s">
        <v>1290</v>
      </c>
      <c r="C5348" s="135" t="s">
        <v>781</v>
      </c>
      <c r="D5348" s="135">
        <v>0</v>
      </c>
    </row>
    <row r="5349" spans="1:4" x14ac:dyDescent="0.25">
      <c r="A5349" s="135" t="s">
        <v>1974</v>
      </c>
      <c r="B5349" s="135" t="s">
        <v>1290</v>
      </c>
      <c r="C5349" s="135" t="s">
        <v>781</v>
      </c>
      <c r="D5349" s="135">
        <v>0</v>
      </c>
    </row>
    <row r="5350" spans="1:4" x14ac:dyDescent="0.25">
      <c r="A5350" s="135" t="s">
        <v>884</v>
      </c>
      <c r="B5350" s="135" t="s">
        <v>1290</v>
      </c>
      <c r="C5350" s="135" t="s">
        <v>781</v>
      </c>
      <c r="D5350" s="135">
        <v>0</v>
      </c>
    </row>
    <row r="5351" spans="1:4" x14ac:dyDescent="0.25">
      <c r="A5351" s="135" t="s">
        <v>1973</v>
      </c>
      <c r="B5351" s="135" t="s">
        <v>1290</v>
      </c>
      <c r="C5351" s="135" t="s">
        <v>781</v>
      </c>
      <c r="D5351" s="135">
        <v>0</v>
      </c>
    </row>
    <row r="5352" spans="1:4" x14ac:dyDescent="0.25">
      <c r="A5352" s="135" t="s">
        <v>1972</v>
      </c>
      <c r="B5352" s="135" t="s">
        <v>1290</v>
      </c>
      <c r="C5352" s="135" t="s">
        <v>781</v>
      </c>
      <c r="D5352" s="135">
        <v>0</v>
      </c>
    </row>
    <row r="5353" spans="1:4" x14ac:dyDescent="0.25">
      <c r="A5353" s="135" t="s">
        <v>1971</v>
      </c>
      <c r="B5353" s="135" t="s">
        <v>592</v>
      </c>
      <c r="C5353" s="135" t="s">
        <v>781</v>
      </c>
      <c r="D5353" s="135">
        <v>0</v>
      </c>
    </row>
    <row r="5354" spans="1:4" x14ac:dyDescent="0.25">
      <c r="A5354" s="135" t="s">
        <v>1970</v>
      </c>
      <c r="B5354" s="135" t="s">
        <v>592</v>
      </c>
      <c r="C5354" s="135" t="s">
        <v>781</v>
      </c>
      <c r="D5354" s="135">
        <v>0</v>
      </c>
    </row>
    <row r="5355" spans="1:4" x14ac:dyDescent="0.25">
      <c r="A5355" s="135" t="s">
        <v>1969</v>
      </c>
      <c r="B5355" s="135" t="s">
        <v>592</v>
      </c>
      <c r="C5355" s="135" t="s">
        <v>781</v>
      </c>
      <c r="D5355" s="135">
        <v>0</v>
      </c>
    </row>
    <row r="5356" spans="1:4" x14ac:dyDescent="0.25">
      <c r="A5356" s="135" t="s">
        <v>1968</v>
      </c>
      <c r="B5356" s="135" t="s">
        <v>592</v>
      </c>
      <c r="C5356" s="135" t="s">
        <v>781</v>
      </c>
      <c r="D5356" s="135">
        <v>0</v>
      </c>
    </row>
    <row r="5357" spans="1:4" x14ac:dyDescent="0.25">
      <c r="A5357" s="135" t="s">
        <v>1967</v>
      </c>
      <c r="B5357" s="135" t="s">
        <v>592</v>
      </c>
      <c r="C5357" s="135" t="s">
        <v>781</v>
      </c>
      <c r="D5357" s="135">
        <v>0</v>
      </c>
    </row>
    <row r="5358" spans="1:4" x14ac:dyDescent="0.25">
      <c r="A5358" s="135" t="s">
        <v>1966</v>
      </c>
      <c r="B5358" s="135" t="s">
        <v>592</v>
      </c>
      <c r="C5358" s="135" t="s">
        <v>781</v>
      </c>
      <c r="D5358" s="135">
        <v>0</v>
      </c>
    </row>
    <row r="5359" spans="1:4" x14ac:dyDescent="0.25">
      <c r="A5359" s="135" t="s">
        <v>1965</v>
      </c>
      <c r="B5359" s="135" t="s">
        <v>592</v>
      </c>
      <c r="C5359" s="135" t="s">
        <v>781</v>
      </c>
      <c r="D5359" s="135">
        <v>0</v>
      </c>
    </row>
    <row r="5360" spans="1:4" x14ac:dyDescent="0.25">
      <c r="A5360" s="135" t="s">
        <v>1964</v>
      </c>
      <c r="B5360" s="135" t="s">
        <v>592</v>
      </c>
      <c r="C5360" s="135" t="s">
        <v>781</v>
      </c>
      <c r="D5360" s="135">
        <v>0</v>
      </c>
    </row>
    <row r="5361" spans="1:4" x14ac:dyDescent="0.25">
      <c r="A5361" s="135" t="s">
        <v>1963</v>
      </c>
      <c r="B5361" s="135" t="s">
        <v>592</v>
      </c>
      <c r="C5361" s="135" t="s">
        <v>781</v>
      </c>
      <c r="D5361" s="135">
        <v>0</v>
      </c>
    </row>
    <row r="5362" spans="1:4" x14ac:dyDescent="0.25">
      <c r="A5362" s="135" t="s">
        <v>1962</v>
      </c>
      <c r="B5362" s="135" t="s">
        <v>592</v>
      </c>
      <c r="C5362" s="135" t="s">
        <v>781</v>
      </c>
      <c r="D5362" s="135">
        <v>0</v>
      </c>
    </row>
    <row r="5363" spans="1:4" x14ac:dyDescent="0.25">
      <c r="A5363" s="135" t="s">
        <v>1961</v>
      </c>
      <c r="B5363" s="135" t="s">
        <v>592</v>
      </c>
      <c r="C5363" s="135" t="s">
        <v>781</v>
      </c>
      <c r="D5363" s="135">
        <v>0</v>
      </c>
    </row>
    <row r="5364" spans="1:4" x14ac:dyDescent="0.25">
      <c r="A5364" s="135" t="s">
        <v>1960</v>
      </c>
      <c r="B5364" s="135" t="s">
        <v>592</v>
      </c>
      <c r="C5364" s="135" t="s">
        <v>781</v>
      </c>
      <c r="D5364" s="135">
        <v>0</v>
      </c>
    </row>
    <row r="5365" spans="1:4" x14ac:dyDescent="0.25">
      <c r="A5365" s="135" t="s">
        <v>1959</v>
      </c>
      <c r="B5365" s="135" t="s">
        <v>592</v>
      </c>
      <c r="C5365" s="135" t="s">
        <v>781</v>
      </c>
      <c r="D5365" s="135">
        <v>0</v>
      </c>
    </row>
    <row r="5366" spans="1:4" x14ac:dyDescent="0.25">
      <c r="A5366" s="135" t="s">
        <v>1855</v>
      </c>
      <c r="B5366" s="135" t="s">
        <v>592</v>
      </c>
      <c r="C5366" s="135" t="s">
        <v>781</v>
      </c>
      <c r="D5366" s="135">
        <v>0</v>
      </c>
    </row>
    <row r="5367" spans="1:4" x14ac:dyDescent="0.25">
      <c r="A5367" s="135" t="s">
        <v>1958</v>
      </c>
      <c r="B5367" s="135" t="s">
        <v>592</v>
      </c>
      <c r="C5367" s="135" t="s">
        <v>781</v>
      </c>
      <c r="D5367" s="135">
        <v>0</v>
      </c>
    </row>
    <row r="5368" spans="1:4" x14ac:dyDescent="0.25">
      <c r="A5368" s="135" t="s">
        <v>1957</v>
      </c>
      <c r="B5368" s="135" t="s">
        <v>592</v>
      </c>
      <c r="C5368" s="135" t="s">
        <v>781</v>
      </c>
      <c r="D5368" s="135">
        <v>0</v>
      </c>
    </row>
    <row r="5369" spans="1:4" x14ac:dyDescent="0.25">
      <c r="A5369" s="135" t="s">
        <v>1956</v>
      </c>
      <c r="B5369" s="135" t="s">
        <v>592</v>
      </c>
      <c r="C5369" s="135" t="s">
        <v>781</v>
      </c>
      <c r="D5369" s="135">
        <v>0</v>
      </c>
    </row>
    <row r="5370" spans="1:4" x14ac:dyDescent="0.25">
      <c r="A5370" s="135" t="s">
        <v>1185</v>
      </c>
      <c r="B5370" s="135" t="s">
        <v>592</v>
      </c>
      <c r="C5370" s="135" t="s">
        <v>781</v>
      </c>
      <c r="D5370" s="135">
        <v>0</v>
      </c>
    </row>
    <row r="5371" spans="1:4" x14ac:dyDescent="0.25">
      <c r="A5371" s="135" t="s">
        <v>1955</v>
      </c>
      <c r="B5371" s="135" t="s">
        <v>592</v>
      </c>
      <c r="C5371" s="135" t="s">
        <v>781</v>
      </c>
      <c r="D5371" s="135">
        <v>0</v>
      </c>
    </row>
    <row r="5372" spans="1:4" x14ac:dyDescent="0.25">
      <c r="A5372" s="135" t="s">
        <v>1954</v>
      </c>
      <c r="B5372" s="135" t="s">
        <v>592</v>
      </c>
      <c r="C5372" s="135" t="s">
        <v>781</v>
      </c>
      <c r="D5372" s="135">
        <v>0</v>
      </c>
    </row>
    <row r="5373" spans="1:4" x14ac:dyDescent="0.25">
      <c r="A5373" s="135" t="s">
        <v>1953</v>
      </c>
      <c r="B5373" s="135" t="s">
        <v>592</v>
      </c>
      <c r="C5373" s="135" t="s">
        <v>781</v>
      </c>
      <c r="D5373" s="135">
        <v>0</v>
      </c>
    </row>
    <row r="5374" spans="1:4" x14ac:dyDescent="0.25">
      <c r="A5374" s="135" t="s">
        <v>1952</v>
      </c>
      <c r="B5374" s="135" t="s">
        <v>592</v>
      </c>
      <c r="C5374" s="135" t="s">
        <v>781</v>
      </c>
      <c r="D5374" s="135">
        <v>0</v>
      </c>
    </row>
    <row r="5375" spans="1:4" x14ac:dyDescent="0.25">
      <c r="A5375" s="135" t="s">
        <v>1951</v>
      </c>
      <c r="B5375" s="135" t="s">
        <v>592</v>
      </c>
      <c r="C5375" s="135" t="s">
        <v>781</v>
      </c>
      <c r="D5375" s="135">
        <v>0</v>
      </c>
    </row>
    <row r="5376" spans="1:4" x14ac:dyDescent="0.25">
      <c r="A5376" s="135" t="s">
        <v>1950</v>
      </c>
      <c r="B5376" s="135" t="s">
        <v>592</v>
      </c>
      <c r="C5376" s="135" t="s">
        <v>781</v>
      </c>
      <c r="D5376" s="135">
        <v>0</v>
      </c>
    </row>
    <row r="5377" spans="1:4" x14ac:dyDescent="0.25">
      <c r="A5377" s="135" t="s">
        <v>1949</v>
      </c>
      <c r="B5377" s="135" t="s">
        <v>592</v>
      </c>
      <c r="C5377" s="135" t="s">
        <v>781</v>
      </c>
      <c r="D5377" s="135">
        <v>0</v>
      </c>
    </row>
    <row r="5378" spans="1:4" x14ac:dyDescent="0.25">
      <c r="A5378" s="135" t="s">
        <v>1948</v>
      </c>
      <c r="B5378" s="135" t="s">
        <v>592</v>
      </c>
      <c r="C5378" s="135" t="s">
        <v>781</v>
      </c>
      <c r="D5378" s="135">
        <v>0</v>
      </c>
    </row>
    <row r="5379" spans="1:4" x14ac:dyDescent="0.25">
      <c r="A5379" s="135" t="s">
        <v>1947</v>
      </c>
      <c r="B5379" s="135" t="s">
        <v>592</v>
      </c>
      <c r="C5379" s="135" t="s">
        <v>781</v>
      </c>
      <c r="D5379" s="135">
        <v>0</v>
      </c>
    </row>
    <row r="5380" spans="1:4" x14ac:dyDescent="0.25">
      <c r="A5380" s="135" t="s">
        <v>1946</v>
      </c>
      <c r="B5380" s="135" t="s">
        <v>592</v>
      </c>
      <c r="C5380" s="135" t="s">
        <v>781</v>
      </c>
      <c r="D5380" s="135">
        <v>0</v>
      </c>
    </row>
    <row r="5381" spans="1:4" x14ac:dyDescent="0.25">
      <c r="A5381" s="135" t="s">
        <v>1945</v>
      </c>
      <c r="B5381" s="135" t="s">
        <v>592</v>
      </c>
      <c r="C5381" s="135" t="s">
        <v>781</v>
      </c>
      <c r="D5381" s="135">
        <v>0</v>
      </c>
    </row>
    <row r="5382" spans="1:4" x14ac:dyDescent="0.25">
      <c r="A5382" s="135" t="s">
        <v>1944</v>
      </c>
      <c r="B5382" s="135" t="s">
        <v>592</v>
      </c>
      <c r="C5382" s="135" t="s">
        <v>781</v>
      </c>
      <c r="D5382" s="135">
        <v>0</v>
      </c>
    </row>
    <row r="5383" spans="1:4" x14ac:dyDescent="0.25">
      <c r="A5383" s="135" t="s">
        <v>1943</v>
      </c>
      <c r="B5383" s="135" t="s">
        <v>592</v>
      </c>
      <c r="C5383" s="135" t="s">
        <v>781</v>
      </c>
      <c r="D5383" s="135">
        <v>0</v>
      </c>
    </row>
    <row r="5384" spans="1:4" x14ac:dyDescent="0.25">
      <c r="A5384" s="135" t="s">
        <v>1942</v>
      </c>
      <c r="B5384" s="135" t="s">
        <v>592</v>
      </c>
      <c r="C5384" s="135" t="s">
        <v>781</v>
      </c>
      <c r="D5384" s="135">
        <v>0</v>
      </c>
    </row>
    <row r="5385" spans="1:4" x14ac:dyDescent="0.25">
      <c r="A5385" s="135" t="s">
        <v>1941</v>
      </c>
      <c r="B5385" s="135" t="s">
        <v>592</v>
      </c>
      <c r="C5385" s="135" t="s">
        <v>781</v>
      </c>
      <c r="D5385" s="135">
        <v>0</v>
      </c>
    </row>
    <row r="5386" spans="1:4" x14ac:dyDescent="0.25">
      <c r="A5386" s="135" t="s">
        <v>1940</v>
      </c>
      <c r="B5386" s="135" t="s">
        <v>592</v>
      </c>
      <c r="C5386" s="135" t="s">
        <v>781</v>
      </c>
      <c r="D5386" s="135">
        <v>0</v>
      </c>
    </row>
    <row r="5387" spans="1:4" x14ac:dyDescent="0.25">
      <c r="A5387" s="135" t="s">
        <v>1939</v>
      </c>
      <c r="B5387" s="135" t="s">
        <v>592</v>
      </c>
      <c r="C5387" s="135" t="s">
        <v>781</v>
      </c>
      <c r="D5387" s="135">
        <v>0</v>
      </c>
    </row>
    <row r="5388" spans="1:4" x14ac:dyDescent="0.25">
      <c r="A5388" s="135" t="s">
        <v>1938</v>
      </c>
      <c r="B5388" s="135" t="s">
        <v>592</v>
      </c>
      <c r="C5388" s="135" t="s">
        <v>781</v>
      </c>
      <c r="D5388" s="135">
        <v>0</v>
      </c>
    </row>
    <row r="5389" spans="1:4" x14ac:dyDescent="0.25">
      <c r="A5389" s="135" t="s">
        <v>1937</v>
      </c>
      <c r="B5389" s="135" t="s">
        <v>592</v>
      </c>
      <c r="C5389" s="135" t="s">
        <v>781</v>
      </c>
      <c r="D5389" s="135">
        <v>0</v>
      </c>
    </row>
    <row r="5390" spans="1:4" x14ac:dyDescent="0.25">
      <c r="A5390" s="135" t="s">
        <v>1055</v>
      </c>
      <c r="B5390" s="135" t="s">
        <v>592</v>
      </c>
      <c r="C5390" s="135" t="s">
        <v>781</v>
      </c>
      <c r="D5390" s="135">
        <v>0</v>
      </c>
    </row>
    <row r="5391" spans="1:4" x14ac:dyDescent="0.25">
      <c r="A5391" s="135" t="s">
        <v>1936</v>
      </c>
      <c r="B5391" s="135" t="s">
        <v>592</v>
      </c>
      <c r="C5391" s="135" t="s">
        <v>781</v>
      </c>
      <c r="D5391" s="135">
        <v>0</v>
      </c>
    </row>
    <row r="5392" spans="1:4" x14ac:dyDescent="0.25">
      <c r="A5392" s="135" t="s">
        <v>1935</v>
      </c>
      <c r="B5392" s="135" t="s">
        <v>592</v>
      </c>
      <c r="C5392" s="135" t="s">
        <v>781</v>
      </c>
      <c r="D5392" s="135">
        <v>0</v>
      </c>
    </row>
    <row r="5393" spans="1:4" x14ac:dyDescent="0.25">
      <c r="A5393" s="135" t="s">
        <v>1934</v>
      </c>
      <c r="B5393" s="135" t="s">
        <v>592</v>
      </c>
      <c r="C5393" s="135" t="s">
        <v>781</v>
      </c>
      <c r="D5393" s="135">
        <v>0</v>
      </c>
    </row>
    <row r="5394" spans="1:4" x14ac:dyDescent="0.25">
      <c r="A5394" s="135" t="s">
        <v>1933</v>
      </c>
      <c r="B5394" s="135" t="s">
        <v>592</v>
      </c>
      <c r="C5394" s="135" t="s">
        <v>781</v>
      </c>
      <c r="D5394" s="135">
        <v>0</v>
      </c>
    </row>
    <row r="5395" spans="1:4" x14ac:dyDescent="0.25">
      <c r="A5395" s="135" t="s">
        <v>1932</v>
      </c>
      <c r="B5395" s="135" t="s">
        <v>592</v>
      </c>
      <c r="C5395" s="135" t="s">
        <v>781</v>
      </c>
      <c r="D5395" s="135">
        <v>0</v>
      </c>
    </row>
    <row r="5396" spans="1:4" x14ac:dyDescent="0.25">
      <c r="A5396" s="135" t="s">
        <v>1931</v>
      </c>
      <c r="B5396" s="135" t="s">
        <v>592</v>
      </c>
      <c r="C5396" s="135" t="s">
        <v>781</v>
      </c>
      <c r="D5396" s="135">
        <v>0</v>
      </c>
    </row>
    <row r="5397" spans="1:4" x14ac:dyDescent="0.25">
      <c r="A5397" s="135" t="s">
        <v>1930</v>
      </c>
      <c r="B5397" s="135" t="s">
        <v>592</v>
      </c>
      <c r="C5397" s="135" t="s">
        <v>781</v>
      </c>
      <c r="D5397" s="135">
        <v>0</v>
      </c>
    </row>
    <row r="5398" spans="1:4" x14ac:dyDescent="0.25">
      <c r="A5398" s="135" t="s">
        <v>1929</v>
      </c>
      <c r="B5398" s="135" t="s">
        <v>592</v>
      </c>
      <c r="C5398" s="135" t="s">
        <v>781</v>
      </c>
      <c r="D5398" s="135">
        <v>0</v>
      </c>
    </row>
    <row r="5399" spans="1:4" x14ac:dyDescent="0.25">
      <c r="A5399" s="135" t="s">
        <v>1928</v>
      </c>
      <c r="B5399" s="135" t="s">
        <v>592</v>
      </c>
      <c r="C5399" s="135" t="s">
        <v>781</v>
      </c>
      <c r="D5399" s="135">
        <v>0</v>
      </c>
    </row>
    <row r="5400" spans="1:4" x14ac:dyDescent="0.25">
      <c r="A5400" s="135" t="s">
        <v>1927</v>
      </c>
      <c r="B5400" s="135" t="s">
        <v>592</v>
      </c>
      <c r="C5400" s="135" t="s">
        <v>781</v>
      </c>
      <c r="D5400" s="135">
        <v>0</v>
      </c>
    </row>
    <row r="5401" spans="1:4" x14ac:dyDescent="0.25">
      <c r="A5401" s="135" t="s">
        <v>1926</v>
      </c>
      <c r="B5401" s="135" t="s">
        <v>592</v>
      </c>
      <c r="C5401" s="135" t="s">
        <v>781</v>
      </c>
      <c r="D5401" s="135">
        <v>0</v>
      </c>
    </row>
    <row r="5402" spans="1:4" x14ac:dyDescent="0.25">
      <c r="A5402" s="135" t="s">
        <v>1925</v>
      </c>
      <c r="B5402" s="135" t="s">
        <v>592</v>
      </c>
      <c r="C5402" s="135" t="s">
        <v>781</v>
      </c>
      <c r="D5402" s="135">
        <v>0</v>
      </c>
    </row>
    <row r="5403" spans="1:4" x14ac:dyDescent="0.25">
      <c r="A5403" s="135" t="s">
        <v>1924</v>
      </c>
      <c r="B5403" s="135" t="s">
        <v>592</v>
      </c>
      <c r="C5403" s="135" t="s">
        <v>781</v>
      </c>
      <c r="D5403" s="135">
        <v>0</v>
      </c>
    </row>
    <row r="5404" spans="1:4" x14ac:dyDescent="0.25">
      <c r="A5404" s="135" t="s">
        <v>1923</v>
      </c>
      <c r="B5404" s="135" t="s">
        <v>592</v>
      </c>
      <c r="C5404" s="135" t="s">
        <v>781</v>
      </c>
      <c r="D5404" s="135">
        <v>0</v>
      </c>
    </row>
    <row r="5405" spans="1:4" x14ac:dyDescent="0.25">
      <c r="A5405" s="135" t="s">
        <v>1922</v>
      </c>
      <c r="B5405" s="135" t="s">
        <v>592</v>
      </c>
      <c r="C5405" s="135" t="s">
        <v>781</v>
      </c>
      <c r="D5405" s="135">
        <v>0</v>
      </c>
    </row>
    <row r="5406" spans="1:4" x14ac:dyDescent="0.25">
      <c r="A5406" s="135" t="s">
        <v>1921</v>
      </c>
      <c r="B5406" s="135" t="s">
        <v>592</v>
      </c>
      <c r="C5406" s="135" t="s">
        <v>781</v>
      </c>
      <c r="D5406" s="135">
        <v>0</v>
      </c>
    </row>
    <row r="5407" spans="1:4" x14ac:dyDescent="0.25">
      <c r="A5407" s="135" t="s">
        <v>1920</v>
      </c>
      <c r="B5407" s="135" t="s">
        <v>592</v>
      </c>
      <c r="C5407" s="135" t="s">
        <v>781</v>
      </c>
      <c r="D5407" s="135">
        <v>0</v>
      </c>
    </row>
    <row r="5408" spans="1:4" x14ac:dyDescent="0.25">
      <c r="A5408" s="135" t="s">
        <v>1919</v>
      </c>
      <c r="B5408" s="135" t="s">
        <v>592</v>
      </c>
      <c r="C5408" s="135" t="s">
        <v>781</v>
      </c>
      <c r="D5408" s="135">
        <v>0</v>
      </c>
    </row>
    <row r="5409" spans="1:4" x14ac:dyDescent="0.25">
      <c r="A5409" s="135" t="s">
        <v>1918</v>
      </c>
      <c r="B5409" s="135" t="s">
        <v>592</v>
      </c>
      <c r="C5409" s="135" t="s">
        <v>781</v>
      </c>
      <c r="D5409" s="135">
        <v>0</v>
      </c>
    </row>
    <row r="5410" spans="1:4" x14ac:dyDescent="0.25">
      <c r="A5410" s="135" t="s">
        <v>1802</v>
      </c>
      <c r="B5410" s="135" t="s">
        <v>592</v>
      </c>
      <c r="C5410" s="135" t="s">
        <v>781</v>
      </c>
      <c r="D5410" s="135">
        <v>0</v>
      </c>
    </row>
    <row r="5411" spans="1:4" x14ac:dyDescent="0.25">
      <c r="A5411" s="135" t="s">
        <v>1917</v>
      </c>
      <c r="B5411" s="135" t="s">
        <v>592</v>
      </c>
      <c r="C5411" s="135" t="s">
        <v>781</v>
      </c>
      <c r="D5411" s="135">
        <v>0</v>
      </c>
    </row>
    <row r="5412" spans="1:4" x14ac:dyDescent="0.25">
      <c r="A5412" s="135" t="s">
        <v>1916</v>
      </c>
      <c r="B5412" s="135" t="s">
        <v>592</v>
      </c>
      <c r="C5412" s="135" t="s">
        <v>781</v>
      </c>
      <c r="D5412" s="135">
        <v>0</v>
      </c>
    </row>
    <row r="5413" spans="1:4" x14ac:dyDescent="0.25">
      <c r="A5413" s="135" t="s">
        <v>1915</v>
      </c>
      <c r="B5413" s="135" t="s">
        <v>592</v>
      </c>
      <c r="C5413" s="135" t="s">
        <v>781</v>
      </c>
      <c r="D5413" s="135">
        <v>0</v>
      </c>
    </row>
    <row r="5414" spans="1:4" x14ac:dyDescent="0.25">
      <c r="A5414" s="135" t="s">
        <v>1914</v>
      </c>
      <c r="B5414" s="135" t="s">
        <v>592</v>
      </c>
      <c r="C5414" s="135" t="s">
        <v>781</v>
      </c>
      <c r="D5414" s="135">
        <v>0</v>
      </c>
    </row>
    <row r="5415" spans="1:4" x14ac:dyDescent="0.25">
      <c r="A5415" s="135" t="s">
        <v>1913</v>
      </c>
      <c r="B5415" s="135" t="s">
        <v>592</v>
      </c>
      <c r="C5415" s="135" t="s">
        <v>781</v>
      </c>
      <c r="D5415" s="135">
        <v>0</v>
      </c>
    </row>
    <row r="5416" spans="1:4" x14ac:dyDescent="0.25">
      <c r="A5416" s="135" t="s">
        <v>1912</v>
      </c>
      <c r="B5416" s="135" t="s">
        <v>592</v>
      </c>
      <c r="C5416" s="135" t="s">
        <v>781</v>
      </c>
      <c r="D5416" s="135">
        <v>0</v>
      </c>
    </row>
    <row r="5417" spans="1:4" x14ac:dyDescent="0.25">
      <c r="A5417" s="135" t="s">
        <v>798</v>
      </c>
      <c r="B5417" s="135" t="s">
        <v>592</v>
      </c>
      <c r="C5417" s="135" t="s">
        <v>781</v>
      </c>
      <c r="D5417" s="135">
        <v>0</v>
      </c>
    </row>
    <row r="5418" spans="1:4" x14ac:dyDescent="0.25">
      <c r="A5418" s="135" t="s">
        <v>1911</v>
      </c>
      <c r="B5418" s="135" t="s">
        <v>592</v>
      </c>
      <c r="C5418" s="135" t="s">
        <v>781</v>
      </c>
      <c r="D5418" s="135">
        <v>0</v>
      </c>
    </row>
    <row r="5419" spans="1:4" x14ac:dyDescent="0.25">
      <c r="A5419" s="135" t="s">
        <v>1910</v>
      </c>
      <c r="B5419" s="135" t="s">
        <v>592</v>
      </c>
      <c r="C5419" s="135" t="s">
        <v>781</v>
      </c>
      <c r="D5419" s="135">
        <v>0</v>
      </c>
    </row>
    <row r="5420" spans="1:4" x14ac:dyDescent="0.25">
      <c r="A5420" s="135" t="s">
        <v>1909</v>
      </c>
      <c r="B5420" s="135" t="s">
        <v>592</v>
      </c>
      <c r="C5420" s="135" t="s">
        <v>781</v>
      </c>
      <c r="D5420" s="135">
        <v>0</v>
      </c>
    </row>
    <row r="5421" spans="1:4" x14ac:dyDescent="0.25">
      <c r="A5421" s="135" t="s">
        <v>1908</v>
      </c>
      <c r="B5421" s="135" t="s">
        <v>592</v>
      </c>
      <c r="C5421" s="135" t="s">
        <v>781</v>
      </c>
      <c r="D5421" s="135">
        <v>0</v>
      </c>
    </row>
    <row r="5422" spans="1:4" x14ac:dyDescent="0.25">
      <c r="A5422" s="135" t="s">
        <v>1907</v>
      </c>
      <c r="B5422" s="135" t="s">
        <v>592</v>
      </c>
      <c r="C5422" s="135" t="s">
        <v>781</v>
      </c>
      <c r="D5422" s="135">
        <v>0</v>
      </c>
    </row>
    <row r="5423" spans="1:4" x14ac:dyDescent="0.25">
      <c r="A5423" s="135" t="s">
        <v>1906</v>
      </c>
      <c r="B5423" s="135" t="s">
        <v>592</v>
      </c>
      <c r="C5423" s="135" t="s">
        <v>781</v>
      </c>
      <c r="D5423" s="135">
        <v>0</v>
      </c>
    </row>
    <row r="5424" spans="1:4" x14ac:dyDescent="0.25">
      <c r="A5424" s="135" t="s">
        <v>1905</v>
      </c>
      <c r="B5424" s="135" t="s">
        <v>592</v>
      </c>
      <c r="C5424" s="135" t="s">
        <v>781</v>
      </c>
      <c r="D5424" s="135">
        <v>0</v>
      </c>
    </row>
    <row r="5425" spans="1:4" x14ac:dyDescent="0.25">
      <c r="A5425" s="135" t="s">
        <v>1904</v>
      </c>
      <c r="B5425" s="135" t="s">
        <v>592</v>
      </c>
      <c r="C5425" s="135" t="s">
        <v>781</v>
      </c>
      <c r="D5425" s="135">
        <v>0</v>
      </c>
    </row>
    <row r="5426" spans="1:4" x14ac:dyDescent="0.25">
      <c r="A5426" s="135" t="s">
        <v>1903</v>
      </c>
      <c r="B5426" s="135" t="s">
        <v>592</v>
      </c>
      <c r="C5426" s="135" t="s">
        <v>781</v>
      </c>
      <c r="D5426" s="135">
        <v>0</v>
      </c>
    </row>
    <row r="5427" spans="1:4" x14ac:dyDescent="0.25">
      <c r="A5427" s="135" t="s">
        <v>1902</v>
      </c>
      <c r="B5427" s="135" t="s">
        <v>592</v>
      </c>
      <c r="C5427" s="135" t="s">
        <v>781</v>
      </c>
      <c r="D5427" s="135">
        <v>0</v>
      </c>
    </row>
    <row r="5428" spans="1:4" x14ac:dyDescent="0.25">
      <c r="A5428" s="135" t="s">
        <v>1901</v>
      </c>
      <c r="B5428" s="135" t="s">
        <v>592</v>
      </c>
      <c r="C5428" s="135" t="s">
        <v>781</v>
      </c>
      <c r="D5428" s="135">
        <v>0</v>
      </c>
    </row>
    <row r="5429" spans="1:4" x14ac:dyDescent="0.25">
      <c r="A5429" s="135" t="s">
        <v>1900</v>
      </c>
      <c r="B5429" s="135" t="s">
        <v>592</v>
      </c>
      <c r="C5429" s="135" t="s">
        <v>781</v>
      </c>
      <c r="D5429" s="135">
        <v>0</v>
      </c>
    </row>
    <row r="5430" spans="1:4" x14ac:dyDescent="0.25">
      <c r="A5430" s="135" t="s">
        <v>1899</v>
      </c>
      <c r="B5430" s="135" t="s">
        <v>592</v>
      </c>
      <c r="C5430" s="135" t="s">
        <v>781</v>
      </c>
      <c r="D5430" s="135">
        <v>0</v>
      </c>
    </row>
    <row r="5431" spans="1:4" x14ac:dyDescent="0.25">
      <c r="A5431" s="135" t="s">
        <v>1898</v>
      </c>
      <c r="B5431" s="135" t="s">
        <v>592</v>
      </c>
      <c r="C5431" s="135" t="s">
        <v>781</v>
      </c>
      <c r="D5431" s="135">
        <v>0</v>
      </c>
    </row>
    <row r="5432" spans="1:4" x14ac:dyDescent="0.25">
      <c r="A5432" s="135" t="s">
        <v>1897</v>
      </c>
      <c r="B5432" s="135" t="s">
        <v>592</v>
      </c>
      <c r="C5432" s="135" t="s">
        <v>781</v>
      </c>
      <c r="D5432" s="135">
        <v>0</v>
      </c>
    </row>
    <row r="5433" spans="1:4" x14ac:dyDescent="0.25">
      <c r="A5433" s="135" t="s">
        <v>1884</v>
      </c>
      <c r="B5433" s="135" t="s">
        <v>592</v>
      </c>
      <c r="C5433" s="135" t="s">
        <v>781</v>
      </c>
      <c r="D5433" s="135">
        <v>0</v>
      </c>
    </row>
    <row r="5434" spans="1:4" x14ac:dyDescent="0.25">
      <c r="A5434" s="135" t="s">
        <v>1896</v>
      </c>
      <c r="B5434" s="135" t="s">
        <v>589</v>
      </c>
      <c r="C5434" s="135" t="s">
        <v>781</v>
      </c>
      <c r="D5434" s="135">
        <v>0</v>
      </c>
    </row>
    <row r="5435" spans="1:4" x14ac:dyDescent="0.25">
      <c r="A5435" s="135" t="s">
        <v>1895</v>
      </c>
      <c r="B5435" s="135" t="s">
        <v>589</v>
      </c>
      <c r="C5435" s="135" t="s">
        <v>781</v>
      </c>
      <c r="D5435" s="135">
        <v>0</v>
      </c>
    </row>
    <row r="5436" spans="1:4" x14ac:dyDescent="0.25">
      <c r="A5436" s="135" t="s">
        <v>1894</v>
      </c>
      <c r="B5436" s="135" t="s">
        <v>781</v>
      </c>
      <c r="C5436" s="135" t="s">
        <v>781</v>
      </c>
      <c r="D5436" s="135">
        <v>0</v>
      </c>
    </row>
    <row r="5437" spans="1:4" x14ac:dyDescent="0.25">
      <c r="A5437" s="135" t="s">
        <v>1136</v>
      </c>
      <c r="B5437" s="135" t="s">
        <v>589</v>
      </c>
      <c r="C5437" s="135" t="s">
        <v>781</v>
      </c>
      <c r="D5437" s="135">
        <v>0</v>
      </c>
    </row>
    <row r="5438" spans="1:4" x14ac:dyDescent="0.25">
      <c r="A5438" s="135" t="s">
        <v>1893</v>
      </c>
      <c r="B5438" s="135" t="s">
        <v>589</v>
      </c>
      <c r="C5438" s="135" t="s">
        <v>781</v>
      </c>
      <c r="D5438" s="135">
        <v>0</v>
      </c>
    </row>
    <row r="5439" spans="1:4" x14ac:dyDescent="0.25">
      <c r="A5439" s="135" t="s">
        <v>1892</v>
      </c>
      <c r="B5439" s="135" t="s">
        <v>589</v>
      </c>
      <c r="C5439" s="135" t="s">
        <v>781</v>
      </c>
      <c r="D5439" s="135">
        <v>0</v>
      </c>
    </row>
    <row r="5440" spans="1:4" x14ac:dyDescent="0.25">
      <c r="A5440" s="135" t="s">
        <v>1031</v>
      </c>
      <c r="B5440" s="135" t="s">
        <v>589</v>
      </c>
      <c r="C5440" s="135" t="s">
        <v>781</v>
      </c>
      <c r="D5440" s="135">
        <v>0</v>
      </c>
    </row>
    <row r="5441" spans="1:4" x14ac:dyDescent="0.25">
      <c r="A5441" s="135" t="s">
        <v>1891</v>
      </c>
      <c r="B5441" s="135" t="s">
        <v>589</v>
      </c>
      <c r="C5441" s="135" t="s">
        <v>781</v>
      </c>
      <c r="D5441" s="135">
        <v>0</v>
      </c>
    </row>
    <row r="5442" spans="1:4" x14ac:dyDescent="0.25">
      <c r="A5442" s="135" t="s">
        <v>1890</v>
      </c>
      <c r="B5442" s="135" t="s">
        <v>589</v>
      </c>
      <c r="C5442" s="135" t="s">
        <v>781</v>
      </c>
      <c r="D5442" s="135">
        <v>0</v>
      </c>
    </row>
    <row r="5443" spans="1:4" x14ac:dyDescent="0.25">
      <c r="A5443" s="135" t="s">
        <v>1889</v>
      </c>
      <c r="B5443" s="135" t="s">
        <v>589</v>
      </c>
      <c r="C5443" s="135" t="s">
        <v>781</v>
      </c>
      <c r="D5443" s="135">
        <v>0</v>
      </c>
    </row>
    <row r="5444" spans="1:4" x14ac:dyDescent="0.25">
      <c r="A5444" s="135" t="s">
        <v>1888</v>
      </c>
      <c r="B5444" s="135" t="s">
        <v>589</v>
      </c>
      <c r="C5444" s="135" t="s">
        <v>781</v>
      </c>
      <c r="D5444" s="135">
        <v>0</v>
      </c>
    </row>
    <row r="5445" spans="1:4" x14ac:dyDescent="0.25">
      <c r="A5445" s="135" t="s">
        <v>1887</v>
      </c>
      <c r="B5445" s="135" t="s">
        <v>589</v>
      </c>
      <c r="C5445" s="135" t="s">
        <v>781</v>
      </c>
      <c r="D5445" s="135">
        <v>0</v>
      </c>
    </row>
    <row r="5446" spans="1:4" x14ac:dyDescent="0.25">
      <c r="A5446" s="135" t="s">
        <v>1886</v>
      </c>
      <c r="B5446" s="135" t="s">
        <v>781</v>
      </c>
      <c r="C5446" s="135" t="s">
        <v>781</v>
      </c>
      <c r="D5446" s="135">
        <v>0</v>
      </c>
    </row>
    <row r="5447" spans="1:4" x14ac:dyDescent="0.25">
      <c r="A5447" s="135" t="s">
        <v>1885</v>
      </c>
      <c r="B5447" s="135" t="s">
        <v>589</v>
      </c>
      <c r="C5447" s="135" t="s">
        <v>781</v>
      </c>
      <c r="D5447" s="135">
        <v>0</v>
      </c>
    </row>
    <row r="5448" spans="1:4" x14ac:dyDescent="0.25">
      <c r="A5448" s="135" t="s">
        <v>1055</v>
      </c>
      <c r="B5448" s="135" t="s">
        <v>589</v>
      </c>
      <c r="C5448" s="135" t="s">
        <v>781</v>
      </c>
      <c r="D5448" s="135">
        <v>0</v>
      </c>
    </row>
    <row r="5449" spans="1:4" x14ac:dyDescent="0.25">
      <c r="A5449" s="135" t="s">
        <v>1884</v>
      </c>
      <c r="B5449" s="135" t="s">
        <v>589</v>
      </c>
      <c r="C5449" s="135" t="s">
        <v>781</v>
      </c>
      <c r="D5449" s="135">
        <v>0</v>
      </c>
    </row>
    <row r="5450" spans="1:4" x14ac:dyDescent="0.25">
      <c r="A5450" s="135" t="s">
        <v>1883</v>
      </c>
      <c r="B5450" s="135" t="s">
        <v>589</v>
      </c>
      <c r="C5450" s="135" t="s">
        <v>781</v>
      </c>
      <c r="D5450" s="135">
        <v>0</v>
      </c>
    </row>
    <row r="5451" spans="1:4" x14ac:dyDescent="0.25">
      <c r="A5451" s="135" t="s">
        <v>1882</v>
      </c>
      <c r="B5451" s="135" t="s">
        <v>589</v>
      </c>
      <c r="C5451" s="135" t="s">
        <v>781</v>
      </c>
      <c r="D5451" s="135">
        <v>0</v>
      </c>
    </row>
    <row r="5452" spans="1:4" x14ac:dyDescent="0.25">
      <c r="A5452" s="135" t="s">
        <v>1881</v>
      </c>
      <c r="B5452" s="135" t="s">
        <v>589</v>
      </c>
      <c r="C5452" s="135" t="s">
        <v>781</v>
      </c>
      <c r="D5452" s="135">
        <v>0</v>
      </c>
    </row>
    <row r="5453" spans="1:4" x14ac:dyDescent="0.25">
      <c r="A5453" s="135" t="s">
        <v>1880</v>
      </c>
      <c r="B5453" s="135" t="s">
        <v>589</v>
      </c>
      <c r="C5453" s="135" t="s">
        <v>781</v>
      </c>
      <c r="D5453" s="135">
        <v>0</v>
      </c>
    </row>
    <row r="5454" spans="1:4" x14ac:dyDescent="0.25">
      <c r="A5454" s="135" t="s">
        <v>1879</v>
      </c>
      <c r="B5454" s="135" t="s">
        <v>589</v>
      </c>
      <c r="C5454" s="135" t="s">
        <v>781</v>
      </c>
      <c r="D5454" s="135">
        <v>0</v>
      </c>
    </row>
    <row r="5455" spans="1:4" x14ac:dyDescent="0.25">
      <c r="A5455" s="135" t="s">
        <v>1878</v>
      </c>
      <c r="B5455" s="135" t="s">
        <v>781</v>
      </c>
      <c r="C5455" s="135" t="s">
        <v>781</v>
      </c>
      <c r="D5455" s="135">
        <v>0</v>
      </c>
    </row>
    <row r="5456" spans="1:4" x14ac:dyDescent="0.25">
      <c r="A5456" s="135" t="s">
        <v>1877</v>
      </c>
      <c r="B5456" s="135" t="s">
        <v>781</v>
      </c>
      <c r="C5456" s="135" t="s">
        <v>781</v>
      </c>
      <c r="D5456" s="135">
        <v>0</v>
      </c>
    </row>
    <row r="5457" spans="1:4" x14ac:dyDescent="0.25">
      <c r="A5457" s="135" t="s">
        <v>1876</v>
      </c>
      <c r="B5457" s="135" t="s">
        <v>781</v>
      </c>
      <c r="C5457" s="135" t="s">
        <v>781</v>
      </c>
      <c r="D5457" s="135">
        <v>0</v>
      </c>
    </row>
    <row r="5458" spans="1:4" x14ac:dyDescent="0.25">
      <c r="A5458" s="135" t="s">
        <v>1875</v>
      </c>
      <c r="B5458" s="135" t="s">
        <v>781</v>
      </c>
      <c r="C5458" s="135" t="s">
        <v>781</v>
      </c>
      <c r="D5458" s="135">
        <v>0</v>
      </c>
    </row>
    <row r="5459" spans="1:4" x14ac:dyDescent="0.25">
      <c r="A5459" s="135" t="s">
        <v>831</v>
      </c>
      <c r="B5459" s="135" t="s">
        <v>590</v>
      </c>
      <c r="C5459" s="135" t="s">
        <v>781</v>
      </c>
      <c r="D5459" s="135">
        <v>0</v>
      </c>
    </row>
    <row r="5460" spans="1:4" x14ac:dyDescent="0.25">
      <c r="A5460" s="135" t="s">
        <v>1874</v>
      </c>
      <c r="B5460" s="135" t="s">
        <v>781</v>
      </c>
      <c r="C5460" s="135" t="s">
        <v>781</v>
      </c>
      <c r="D5460" s="135">
        <v>0</v>
      </c>
    </row>
    <row r="5461" spans="1:4" x14ac:dyDescent="0.25">
      <c r="A5461" s="135" t="s">
        <v>1873</v>
      </c>
      <c r="B5461" s="135" t="s">
        <v>781</v>
      </c>
      <c r="C5461" s="135" t="s">
        <v>781</v>
      </c>
      <c r="D5461" s="135">
        <v>0</v>
      </c>
    </row>
    <row r="5462" spans="1:4" x14ac:dyDescent="0.25">
      <c r="A5462" s="135" t="s">
        <v>1872</v>
      </c>
      <c r="B5462" s="135" t="s">
        <v>781</v>
      </c>
      <c r="C5462" s="135" t="s">
        <v>781</v>
      </c>
      <c r="D5462" s="135">
        <v>0</v>
      </c>
    </row>
    <row r="5463" spans="1:4" x14ac:dyDescent="0.25">
      <c r="A5463" s="135" t="s">
        <v>1871</v>
      </c>
      <c r="B5463" s="135" t="s">
        <v>781</v>
      </c>
      <c r="C5463" s="135" t="s">
        <v>781</v>
      </c>
      <c r="D5463" s="135">
        <v>0</v>
      </c>
    </row>
    <row r="5464" spans="1:4" x14ac:dyDescent="0.25">
      <c r="A5464" s="135" t="s">
        <v>1870</v>
      </c>
      <c r="B5464" s="135" t="s">
        <v>781</v>
      </c>
      <c r="C5464" s="135" t="s">
        <v>781</v>
      </c>
      <c r="D5464" s="135">
        <v>0</v>
      </c>
    </row>
    <row r="5465" spans="1:4" x14ac:dyDescent="0.25">
      <c r="A5465" s="135" t="s">
        <v>1869</v>
      </c>
      <c r="B5465" s="135" t="s">
        <v>781</v>
      </c>
      <c r="C5465" s="135" t="s">
        <v>781</v>
      </c>
      <c r="D5465" s="135">
        <v>0</v>
      </c>
    </row>
    <row r="5466" spans="1:4" x14ac:dyDescent="0.25">
      <c r="A5466" s="135" t="s">
        <v>1868</v>
      </c>
      <c r="B5466" s="135" t="s">
        <v>781</v>
      </c>
      <c r="C5466" s="135" t="s">
        <v>781</v>
      </c>
      <c r="D5466" s="135">
        <v>0</v>
      </c>
    </row>
    <row r="5467" spans="1:4" x14ac:dyDescent="0.25">
      <c r="A5467" s="135" t="s">
        <v>1867</v>
      </c>
      <c r="B5467" s="135" t="s">
        <v>781</v>
      </c>
      <c r="C5467" s="135" t="s">
        <v>781</v>
      </c>
      <c r="D5467" s="135">
        <v>0</v>
      </c>
    </row>
    <row r="5468" spans="1:4" x14ac:dyDescent="0.25">
      <c r="A5468" s="135" t="s">
        <v>1866</v>
      </c>
      <c r="B5468" s="135" t="s">
        <v>781</v>
      </c>
      <c r="C5468" s="135" t="s">
        <v>781</v>
      </c>
      <c r="D5468" s="135">
        <v>0</v>
      </c>
    </row>
    <row r="5469" spans="1:4" x14ac:dyDescent="0.25">
      <c r="A5469" s="135" t="s">
        <v>1865</v>
      </c>
      <c r="B5469" s="135" t="s">
        <v>781</v>
      </c>
      <c r="C5469" s="135" t="s">
        <v>781</v>
      </c>
      <c r="D5469" s="135">
        <v>0</v>
      </c>
    </row>
    <row r="5470" spans="1:4" x14ac:dyDescent="0.25">
      <c r="A5470" s="135" t="s">
        <v>1864</v>
      </c>
      <c r="B5470" s="135" t="s">
        <v>781</v>
      </c>
      <c r="C5470" s="135" t="s">
        <v>781</v>
      </c>
      <c r="D5470" s="135">
        <v>0</v>
      </c>
    </row>
    <row r="5471" spans="1:4" x14ac:dyDescent="0.25">
      <c r="A5471" s="135" t="s">
        <v>1863</v>
      </c>
      <c r="B5471" s="135" t="s">
        <v>781</v>
      </c>
      <c r="C5471" s="135" t="s">
        <v>781</v>
      </c>
      <c r="D5471" s="135">
        <v>0</v>
      </c>
    </row>
    <row r="5472" spans="1:4" x14ac:dyDescent="0.25">
      <c r="A5472" s="135" t="s">
        <v>1862</v>
      </c>
      <c r="B5472" s="135" t="s">
        <v>781</v>
      </c>
      <c r="C5472" s="135" t="s">
        <v>781</v>
      </c>
      <c r="D5472" s="135">
        <v>0</v>
      </c>
    </row>
    <row r="5473" spans="1:4" x14ac:dyDescent="0.25">
      <c r="A5473" s="135" t="s">
        <v>1861</v>
      </c>
      <c r="B5473" s="135" t="s">
        <v>781</v>
      </c>
      <c r="C5473" s="135" t="s">
        <v>781</v>
      </c>
      <c r="D5473" s="135">
        <v>0</v>
      </c>
    </row>
    <row r="5474" spans="1:4" x14ac:dyDescent="0.25">
      <c r="A5474" s="135" t="s">
        <v>1860</v>
      </c>
      <c r="B5474" s="135" t="s">
        <v>781</v>
      </c>
      <c r="C5474" s="135" t="s">
        <v>781</v>
      </c>
      <c r="D5474" s="135">
        <v>0</v>
      </c>
    </row>
    <row r="5475" spans="1:4" x14ac:dyDescent="0.25">
      <c r="A5475" s="135" t="s">
        <v>1859</v>
      </c>
      <c r="B5475" s="135" t="s">
        <v>1083</v>
      </c>
      <c r="C5475" s="135" t="s">
        <v>781</v>
      </c>
      <c r="D5475" s="135">
        <v>0</v>
      </c>
    </row>
    <row r="5476" spans="1:4" x14ac:dyDescent="0.25">
      <c r="A5476" s="135" t="s">
        <v>1013</v>
      </c>
      <c r="B5476" s="135" t="s">
        <v>1083</v>
      </c>
      <c r="C5476" s="135" t="s">
        <v>781</v>
      </c>
      <c r="D5476" s="135">
        <v>0</v>
      </c>
    </row>
    <row r="5477" spans="1:4" x14ac:dyDescent="0.25">
      <c r="A5477" s="135" t="s">
        <v>1071</v>
      </c>
      <c r="B5477" s="135" t="s">
        <v>1083</v>
      </c>
      <c r="C5477" s="135" t="s">
        <v>781</v>
      </c>
      <c r="D5477" s="135">
        <v>0</v>
      </c>
    </row>
    <row r="5478" spans="1:4" x14ac:dyDescent="0.25">
      <c r="A5478" s="135" t="s">
        <v>1858</v>
      </c>
      <c r="B5478" s="135" t="s">
        <v>781</v>
      </c>
      <c r="C5478" s="135" t="s">
        <v>781</v>
      </c>
      <c r="D5478" s="135">
        <v>0</v>
      </c>
    </row>
    <row r="5479" spans="1:4" x14ac:dyDescent="0.25">
      <c r="A5479" s="135" t="s">
        <v>1857</v>
      </c>
      <c r="B5479" s="135" t="s">
        <v>781</v>
      </c>
      <c r="C5479" s="135" t="s">
        <v>781</v>
      </c>
      <c r="D5479" s="135">
        <v>0</v>
      </c>
    </row>
    <row r="5480" spans="1:4" x14ac:dyDescent="0.25">
      <c r="A5480" s="135" t="s">
        <v>868</v>
      </c>
      <c r="B5480" s="135" t="s">
        <v>1083</v>
      </c>
      <c r="C5480" s="135" t="s">
        <v>781</v>
      </c>
      <c r="D5480" s="135">
        <v>0</v>
      </c>
    </row>
    <row r="5481" spans="1:4" x14ac:dyDescent="0.25">
      <c r="A5481" s="135" t="s">
        <v>866</v>
      </c>
      <c r="B5481" s="135" t="s">
        <v>1083</v>
      </c>
      <c r="C5481" s="135" t="s">
        <v>781</v>
      </c>
      <c r="D5481" s="135">
        <v>0</v>
      </c>
    </row>
    <row r="5482" spans="1:4" x14ac:dyDescent="0.25">
      <c r="A5482" s="135" t="s">
        <v>1055</v>
      </c>
      <c r="B5482" s="135" t="s">
        <v>1083</v>
      </c>
      <c r="C5482" s="135" t="s">
        <v>781</v>
      </c>
      <c r="D5482" s="135">
        <v>0</v>
      </c>
    </row>
    <row r="5483" spans="1:4" x14ac:dyDescent="0.25">
      <c r="A5483" s="135" t="s">
        <v>1856</v>
      </c>
      <c r="B5483" s="135" t="s">
        <v>781</v>
      </c>
      <c r="C5483" s="135" t="s">
        <v>781</v>
      </c>
      <c r="D5483" s="135">
        <v>0</v>
      </c>
    </row>
    <row r="5484" spans="1:4" x14ac:dyDescent="0.25">
      <c r="A5484" s="135" t="s">
        <v>1855</v>
      </c>
      <c r="B5484" s="135" t="s">
        <v>1083</v>
      </c>
      <c r="C5484" s="135" t="s">
        <v>781</v>
      </c>
      <c r="D5484" s="135">
        <v>0</v>
      </c>
    </row>
    <row r="5485" spans="1:4" x14ac:dyDescent="0.25">
      <c r="A5485" s="135" t="s">
        <v>1479</v>
      </c>
      <c r="B5485" s="135" t="s">
        <v>1083</v>
      </c>
      <c r="C5485" s="135" t="s">
        <v>781</v>
      </c>
      <c r="D5485" s="135">
        <v>0</v>
      </c>
    </row>
    <row r="5486" spans="1:4" x14ac:dyDescent="0.25">
      <c r="A5486" s="135" t="s">
        <v>1854</v>
      </c>
      <c r="B5486" s="135" t="s">
        <v>1083</v>
      </c>
      <c r="C5486" s="135" t="s">
        <v>702</v>
      </c>
      <c r="D5486" s="135">
        <v>0</v>
      </c>
    </row>
    <row r="5487" spans="1:4" x14ac:dyDescent="0.25">
      <c r="A5487" s="135" t="s">
        <v>1853</v>
      </c>
      <c r="B5487" s="135" t="s">
        <v>781</v>
      </c>
      <c r="C5487" s="135" t="s">
        <v>781</v>
      </c>
      <c r="D5487" s="135">
        <v>0</v>
      </c>
    </row>
    <row r="5488" spans="1:4" x14ac:dyDescent="0.25">
      <c r="A5488" s="135" t="s">
        <v>1852</v>
      </c>
      <c r="B5488" s="135" t="s">
        <v>781</v>
      </c>
      <c r="C5488" s="135" t="s">
        <v>781</v>
      </c>
      <c r="D5488" s="135">
        <v>0</v>
      </c>
    </row>
    <row r="5489" spans="1:4" x14ac:dyDescent="0.25">
      <c r="A5489" s="135" t="s">
        <v>1851</v>
      </c>
      <c r="B5489" s="135" t="s">
        <v>781</v>
      </c>
      <c r="C5489" s="135" t="s">
        <v>781</v>
      </c>
      <c r="D5489" s="135">
        <v>0</v>
      </c>
    </row>
    <row r="5490" spans="1:4" x14ac:dyDescent="0.25">
      <c r="A5490" s="135" t="s">
        <v>1474</v>
      </c>
      <c r="B5490" s="135" t="s">
        <v>1083</v>
      </c>
      <c r="C5490" s="135" t="s">
        <v>781</v>
      </c>
      <c r="D5490" s="135">
        <v>0</v>
      </c>
    </row>
    <row r="5491" spans="1:4" x14ac:dyDescent="0.25">
      <c r="A5491" s="135" t="s">
        <v>1722</v>
      </c>
      <c r="B5491" s="135" t="s">
        <v>1083</v>
      </c>
      <c r="C5491" s="135" t="s">
        <v>781</v>
      </c>
      <c r="D5491" s="135">
        <v>0</v>
      </c>
    </row>
    <row r="5492" spans="1:4" x14ac:dyDescent="0.25">
      <c r="A5492" s="135" t="s">
        <v>1850</v>
      </c>
      <c r="B5492" s="135" t="s">
        <v>560</v>
      </c>
      <c r="C5492" s="135" t="s">
        <v>781</v>
      </c>
      <c r="D5492" s="135">
        <v>0</v>
      </c>
    </row>
    <row r="5493" spans="1:4" x14ac:dyDescent="0.25">
      <c r="A5493" s="135" t="s">
        <v>794</v>
      </c>
      <c r="B5493" s="135" t="s">
        <v>560</v>
      </c>
      <c r="C5493" s="135" t="s">
        <v>781</v>
      </c>
      <c r="D5493" s="135">
        <v>0</v>
      </c>
    </row>
    <row r="5494" spans="1:4" x14ac:dyDescent="0.25">
      <c r="A5494" s="135" t="s">
        <v>1849</v>
      </c>
      <c r="B5494" s="135" t="s">
        <v>781</v>
      </c>
      <c r="C5494" s="135" t="s">
        <v>781</v>
      </c>
      <c r="D5494" s="135">
        <v>0</v>
      </c>
    </row>
    <row r="5495" spans="1:4" x14ac:dyDescent="0.25">
      <c r="A5495" s="135" t="s">
        <v>1080</v>
      </c>
      <c r="B5495" s="135" t="s">
        <v>560</v>
      </c>
      <c r="C5495" s="135" t="s">
        <v>781</v>
      </c>
      <c r="D5495" s="135">
        <v>0</v>
      </c>
    </row>
    <row r="5496" spans="1:4" x14ac:dyDescent="0.25">
      <c r="A5496" s="135" t="s">
        <v>1848</v>
      </c>
      <c r="B5496" s="135" t="s">
        <v>560</v>
      </c>
      <c r="C5496" s="135" t="s">
        <v>781</v>
      </c>
      <c r="D5496" s="135">
        <v>0</v>
      </c>
    </row>
    <row r="5497" spans="1:4" x14ac:dyDescent="0.25">
      <c r="A5497" s="135" t="s">
        <v>1847</v>
      </c>
      <c r="B5497" s="135" t="s">
        <v>781</v>
      </c>
      <c r="C5497" s="135" t="s">
        <v>781</v>
      </c>
      <c r="D5497" s="135">
        <v>0</v>
      </c>
    </row>
    <row r="5498" spans="1:4" x14ac:dyDescent="0.25">
      <c r="A5498" s="135" t="s">
        <v>1846</v>
      </c>
      <c r="B5498" s="135" t="s">
        <v>781</v>
      </c>
      <c r="C5498" s="135" t="s">
        <v>781</v>
      </c>
      <c r="D5498" s="135">
        <v>0</v>
      </c>
    </row>
    <row r="5499" spans="1:4" x14ac:dyDescent="0.25">
      <c r="A5499" s="135" t="s">
        <v>852</v>
      </c>
      <c r="B5499" s="135" t="s">
        <v>560</v>
      </c>
      <c r="C5499" s="135" t="s">
        <v>781</v>
      </c>
      <c r="D5499" s="135">
        <v>0</v>
      </c>
    </row>
    <row r="5500" spans="1:4" x14ac:dyDescent="0.25">
      <c r="A5500" s="135" t="s">
        <v>1845</v>
      </c>
      <c r="B5500" s="135" t="s">
        <v>560</v>
      </c>
      <c r="C5500" s="135" t="s">
        <v>781</v>
      </c>
      <c r="D5500" s="135">
        <v>0</v>
      </c>
    </row>
    <row r="5501" spans="1:4" x14ac:dyDescent="0.25">
      <c r="A5501" s="135" t="s">
        <v>1844</v>
      </c>
      <c r="B5501" s="135" t="s">
        <v>781</v>
      </c>
      <c r="C5501" s="135" t="s">
        <v>781</v>
      </c>
      <c r="D5501" s="135">
        <v>0</v>
      </c>
    </row>
    <row r="5502" spans="1:4" x14ac:dyDescent="0.25">
      <c r="A5502" s="135" t="s">
        <v>1843</v>
      </c>
      <c r="B5502" s="135" t="s">
        <v>560</v>
      </c>
      <c r="C5502" s="135" t="s">
        <v>781</v>
      </c>
      <c r="D5502" s="135">
        <v>0</v>
      </c>
    </row>
    <row r="5503" spans="1:4" x14ac:dyDescent="0.25">
      <c r="A5503" s="135" t="s">
        <v>1842</v>
      </c>
      <c r="B5503" s="135" t="s">
        <v>781</v>
      </c>
      <c r="C5503" s="135" t="s">
        <v>781</v>
      </c>
      <c r="D5503" s="135">
        <v>0</v>
      </c>
    </row>
    <row r="5504" spans="1:4" x14ac:dyDescent="0.25">
      <c r="A5504" s="135" t="s">
        <v>1841</v>
      </c>
      <c r="B5504" s="135" t="s">
        <v>781</v>
      </c>
      <c r="C5504" s="135" t="s">
        <v>781</v>
      </c>
      <c r="D5504" s="135">
        <v>0</v>
      </c>
    </row>
    <row r="5505" spans="1:4" x14ac:dyDescent="0.25">
      <c r="A5505" s="135" t="s">
        <v>1840</v>
      </c>
      <c r="B5505" s="135" t="s">
        <v>781</v>
      </c>
      <c r="C5505" s="135" t="s">
        <v>781</v>
      </c>
      <c r="D5505" s="135">
        <v>0</v>
      </c>
    </row>
    <row r="5506" spans="1:4" x14ac:dyDescent="0.25">
      <c r="A5506" s="135" t="s">
        <v>1839</v>
      </c>
      <c r="B5506" s="135" t="s">
        <v>781</v>
      </c>
      <c r="C5506" s="135" t="s">
        <v>781</v>
      </c>
      <c r="D5506" s="135">
        <v>0</v>
      </c>
    </row>
    <row r="5507" spans="1:4" x14ac:dyDescent="0.25">
      <c r="A5507" s="135" t="s">
        <v>1838</v>
      </c>
      <c r="B5507" s="135" t="s">
        <v>560</v>
      </c>
      <c r="C5507" s="135" t="s">
        <v>781</v>
      </c>
      <c r="D5507" s="135">
        <v>0</v>
      </c>
    </row>
    <row r="5508" spans="1:4" x14ac:dyDescent="0.25">
      <c r="A5508" s="135" t="s">
        <v>1110</v>
      </c>
      <c r="B5508" s="135" t="s">
        <v>560</v>
      </c>
      <c r="C5508" s="135" t="s">
        <v>781</v>
      </c>
      <c r="D5508" s="135">
        <v>0</v>
      </c>
    </row>
    <row r="5509" spans="1:4" x14ac:dyDescent="0.25">
      <c r="A5509" s="135" t="s">
        <v>1055</v>
      </c>
      <c r="B5509" s="135" t="s">
        <v>560</v>
      </c>
      <c r="C5509" s="135" t="s">
        <v>781</v>
      </c>
      <c r="D5509" s="135">
        <v>0</v>
      </c>
    </row>
    <row r="5510" spans="1:4" x14ac:dyDescent="0.25">
      <c r="A5510" s="135" t="s">
        <v>577</v>
      </c>
      <c r="B5510" s="135" t="s">
        <v>560</v>
      </c>
      <c r="C5510" s="135" t="s">
        <v>781</v>
      </c>
      <c r="D5510" s="135">
        <v>0</v>
      </c>
    </row>
    <row r="5511" spans="1:4" x14ac:dyDescent="0.25">
      <c r="A5511" s="135" t="s">
        <v>1837</v>
      </c>
      <c r="B5511" s="135" t="s">
        <v>781</v>
      </c>
      <c r="C5511" s="135" t="s">
        <v>781</v>
      </c>
      <c r="D5511" s="135">
        <v>0</v>
      </c>
    </row>
    <row r="5512" spans="1:4" x14ac:dyDescent="0.25">
      <c r="A5512" s="135" t="s">
        <v>1184</v>
      </c>
      <c r="B5512" s="135" t="s">
        <v>560</v>
      </c>
      <c r="C5512" s="135" t="s">
        <v>781</v>
      </c>
      <c r="D5512" s="135">
        <v>0</v>
      </c>
    </row>
    <row r="5513" spans="1:4" x14ac:dyDescent="0.25">
      <c r="A5513" s="135" t="s">
        <v>1836</v>
      </c>
      <c r="B5513" s="135" t="s">
        <v>560</v>
      </c>
      <c r="C5513" s="135" t="s">
        <v>781</v>
      </c>
      <c r="D5513" s="135">
        <v>0</v>
      </c>
    </row>
    <row r="5514" spans="1:4" x14ac:dyDescent="0.25">
      <c r="A5514" s="135" t="s">
        <v>1835</v>
      </c>
      <c r="B5514" s="135" t="s">
        <v>781</v>
      </c>
      <c r="C5514" s="135" t="s">
        <v>781</v>
      </c>
      <c r="D5514" s="135">
        <v>0</v>
      </c>
    </row>
    <row r="5515" spans="1:4" x14ac:dyDescent="0.25">
      <c r="A5515" s="135" t="s">
        <v>1834</v>
      </c>
      <c r="B5515" s="135" t="s">
        <v>560</v>
      </c>
      <c r="C5515" s="135" t="s">
        <v>781</v>
      </c>
      <c r="D5515" s="135">
        <v>0</v>
      </c>
    </row>
    <row r="5516" spans="1:4" x14ac:dyDescent="0.25">
      <c r="A5516" s="135" t="s">
        <v>1833</v>
      </c>
      <c r="B5516" s="135" t="s">
        <v>560</v>
      </c>
      <c r="C5516" s="135" t="s">
        <v>781</v>
      </c>
      <c r="D5516" s="135">
        <v>0</v>
      </c>
    </row>
    <row r="5517" spans="1:4" x14ac:dyDescent="0.25">
      <c r="A5517" s="135" t="s">
        <v>1832</v>
      </c>
      <c r="B5517" s="135" t="s">
        <v>560</v>
      </c>
      <c r="C5517" s="135" t="s">
        <v>781</v>
      </c>
      <c r="D5517" s="135">
        <v>0</v>
      </c>
    </row>
    <row r="5518" spans="1:4" x14ac:dyDescent="0.25">
      <c r="A5518" s="135" t="s">
        <v>1831</v>
      </c>
      <c r="B5518" s="135" t="s">
        <v>560</v>
      </c>
      <c r="C5518" s="135" t="s">
        <v>781</v>
      </c>
      <c r="D5518" s="135">
        <v>0</v>
      </c>
    </row>
    <row r="5519" spans="1:4" x14ac:dyDescent="0.25">
      <c r="A5519" s="135" t="s">
        <v>1209</v>
      </c>
      <c r="B5519" s="135" t="s">
        <v>560</v>
      </c>
      <c r="C5519" s="135" t="s">
        <v>781</v>
      </c>
      <c r="D5519" s="135">
        <v>0</v>
      </c>
    </row>
    <row r="5520" spans="1:4" x14ac:dyDescent="0.25">
      <c r="A5520" s="135" t="s">
        <v>1830</v>
      </c>
      <c r="B5520" s="135" t="s">
        <v>560</v>
      </c>
      <c r="C5520" s="135" t="s">
        <v>781</v>
      </c>
      <c r="D5520" s="135">
        <v>0</v>
      </c>
    </row>
    <row r="5521" spans="1:4" x14ac:dyDescent="0.25">
      <c r="A5521" s="135" t="s">
        <v>1830</v>
      </c>
      <c r="B5521" s="135" t="s">
        <v>560</v>
      </c>
      <c r="C5521" s="135" t="s">
        <v>781</v>
      </c>
      <c r="D5521" s="135">
        <v>0</v>
      </c>
    </row>
    <row r="5522" spans="1:4" x14ac:dyDescent="0.25">
      <c r="A5522" s="135" t="s">
        <v>1829</v>
      </c>
      <c r="B5522" s="135" t="s">
        <v>560</v>
      </c>
      <c r="C5522" s="135" t="s">
        <v>781</v>
      </c>
      <c r="D5522" s="135">
        <v>0</v>
      </c>
    </row>
    <row r="5523" spans="1:4" x14ac:dyDescent="0.25">
      <c r="A5523" s="135" t="s">
        <v>884</v>
      </c>
      <c r="B5523" s="135" t="s">
        <v>560</v>
      </c>
      <c r="C5523" s="135" t="s">
        <v>781</v>
      </c>
      <c r="D5523" s="135">
        <v>0</v>
      </c>
    </row>
    <row r="5524" spans="1:4" x14ac:dyDescent="0.25">
      <c r="A5524" s="135" t="s">
        <v>1828</v>
      </c>
      <c r="B5524" s="135" t="s">
        <v>781</v>
      </c>
      <c r="C5524" s="135" t="s">
        <v>781</v>
      </c>
      <c r="D5524" s="135">
        <v>0</v>
      </c>
    </row>
    <row r="5525" spans="1:4" x14ac:dyDescent="0.25">
      <c r="A5525" s="135" t="s">
        <v>1827</v>
      </c>
      <c r="B5525" s="135" t="s">
        <v>781</v>
      </c>
      <c r="C5525" s="135" t="s">
        <v>781</v>
      </c>
      <c r="D5525" s="135">
        <v>0</v>
      </c>
    </row>
    <row r="5526" spans="1:4" x14ac:dyDescent="0.25">
      <c r="A5526" s="135" t="s">
        <v>964</v>
      </c>
      <c r="B5526" s="135" t="s">
        <v>702</v>
      </c>
      <c r="C5526" s="135" t="s">
        <v>781</v>
      </c>
      <c r="D5526" s="135">
        <v>0</v>
      </c>
    </row>
    <row r="5527" spans="1:4" x14ac:dyDescent="0.25">
      <c r="A5527" s="135" t="s">
        <v>1826</v>
      </c>
      <c r="B5527" s="135" t="s">
        <v>781</v>
      </c>
      <c r="C5527" s="135" t="s">
        <v>781</v>
      </c>
      <c r="D5527" s="135">
        <v>0</v>
      </c>
    </row>
    <row r="5528" spans="1:4" x14ac:dyDescent="0.25">
      <c r="A5528" s="135" t="s">
        <v>1825</v>
      </c>
      <c r="B5528" s="135" t="s">
        <v>781</v>
      </c>
      <c r="C5528" s="135" t="s">
        <v>781</v>
      </c>
      <c r="D5528" s="135">
        <v>0</v>
      </c>
    </row>
    <row r="5529" spans="1:4" x14ac:dyDescent="0.25">
      <c r="A5529" s="135" t="s">
        <v>1824</v>
      </c>
      <c r="B5529" s="135" t="s">
        <v>781</v>
      </c>
      <c r="C5529" s="135" t="s">
        <v>781</v>
      </c>
      <c r="D5529" s="135">
        <v>0</v>
      </c>
    </row>
    <row r="5530" spans="1:4" x14ac:dyDescent="0.25">
      <c r="A5530" s="135" t="s">
        <v>1823</v>
      </c>
      <c r="B5530" s="135" t="s">
        <v>781</v>
      </c>
      <c r="C5530" s="135" t="s">
        <v>781</v>
      </c>
      <c r="D5530" s="135">
        <v>0</v>
      </c>
    </row>
    <row r="5531" spans="1:4" x14ac:dyDescent="0.25">
      <c r="A5531" s="135" t="s">
        <v>1822</v>
      </c>
      <c r="B5531" s="135" t="s">
        <v>781</v>
      </c>
      <c r="C5531" s="135" t="s">
        <v>781</v>
      </c>
      <c r="D5531" s="135">
        <v>0</v>
      </c>
    </row>
    <row r="5532" spans="1:4" x14ac:dyDescent="0.25">
      <c r="A5532" s="135" t="s">
        <v>1821</v>
      </c>
      <c r="B5532" s="135" t="s">
        <v>781</v>
      </c>
      <c r="C5532" s="135" t="s">
        <v>781</v>
      </c>
      <c r="D5532" s="135">
        <v>0</v>
      </c>
    </row>
    <row r="5533" spans="1:4" x14ac:dyDescent="0.25">
      <c r="A5533" s="135" t="s">
        <v>1594</v>
      </c>
      <c r="B5533" s="135" t="s">
        <v>702</v>
      </c>
      <c r="C5533" s="135" t="s">
        <v>781</v>
      </c>
      <c r="D5533" s="135">
        <v>0</v>
      </c>
    </row>
    <row r="5534" spans="1:4" x14ac:dyDescent="0.25">
      <c r="A5534" s="135" t="s">
        <v>1820</v>
      </c>
      <c r="B5534" s="135" t="s">
        <v>781</v>
      </c>
      <c r="C5534" s="135" t="s">
        <v>781</v>
      </c>
      <c r="D5534" s="135">
        <v>0</v>
      </c>
    </row>
    <row r="5535" spans="1:4" x14ac:dyDescent="0.25">
      <c r="A5535" s="135" t="s">
        <v>1819</v>
      </c>
      <c r="B5535" s="135" t="s">
        <v>781</v>
      </c>
      <c r="C5535" s="135" t="s">
        <v>781</v>
      </c>
      <c r="D5535" s="135">
        <v>0</v>
      </c>
    </row>
    <row r="5536" spans="1:4" x14ac:dyDescent="0.25">
      <c r="A5536" s="135" t="s">
        <v>1818</v>
      </c>
      <c r="B5536" s="135" t="s">
        <v>781</v>
      </c>
      <c r="C5536" s="135" t="s">
        <v>781</v>
      </c>
      <c r="D5536" s="135">
        <v>0</v>
      </c>
    </row>
    <row r="5537" spans="1:4" x14ac:dyDescent="0.25">
      <c r="A5537" s="135" t="s">
        <v>1817</v>
      </c>
      <c r="B5537" s="135" t="s">
        <v>781</v>
      </c>
      <c r="C5537" s="135" t="s">
        <v>781</v>
      </c>
      <c r="D5537" s="135">
        <v>0</v>
      </c>
    </row>
    <row r="5538" spans="1:4" x14ac:dyDescent="0.25">
      <c r="A5538" s="135" t="s">
        <v>1816</v>
      </c>
      <c r="B5538" s="135" t="s">
        <v>781</v>
      </c>
      <c r="C5538" s="135" t="s">
        <v>781</v>
      </c>
      <c r="D5538" s="135">
        <v>0</v>
      </c>
    </row>
    <row r="5539" spans="1:4" x14ac:dyDescent="0.25">
      <c r="A5539" s="135" t="s">
        <v>1815</v>
      </c>
      <c r="B5539" s="135" t="s">
        <v>702</v>
      </c>
      <c r="C5539" s="135" t="s">
        <v>781</v>
      </c>
      <c r="D5539" s="135">
        <v>0</v>
      </c>
    </row>
    <row r="5540" spans="1:4" x14ac:dyDescent="0.25">
      <c r="A5540" s="135" t="s">
        <v>1814</v>
      </c>
      <c r="B5540" s="135" t="s">
        <v>781</v>
      </c>
      <c r="C5540" s="135" t="s">
        <v>781</v>
      </c>
      <c r="D5540" s="135">
        <v>0</v>
      </c>
    </row>
    <row r="5541" spans="1:4" x14ac:dyDescent="0.25">
      <c r="A5541" s="135" t="s">
        <v>1813</v>
      </c>
      <c r="B5541" s="135" t="s">
        <v>781</v>
      </c>
      <c r="C5541" s="135" t="s">
        <v>781</v>
      </c>
      <c r="D5541" s="135">
        <v>0</v>
      </c>
    </row>
    <row r="5542" spans="1:4" x14ac:dyDescent="0.25">
      <c r="A5542" s="135" t="s">
        <v>588</v>
      </c>
      <c r="B5542" s="135" t="s">
        <v>177</v>
      </c>
      <c r="C5542" s="135" t="s">
        <v>781</v>
      </c>
      <c r="D5542" s="135">
        <v>0</v>
      </c>
    </row>
    <row r="5543" spans="1:4" x14ac:dyDescent="0.25">
      <c r="A5543" s="135" t="s">
        <v>1031</v>
      </c>
      <c r="B5543" s="135" t="s">
        <v>177</v>
      </c>
      <c r="C5543" s="135" t="s">
        <v>781</v>
      </c>
      <c r="D5543" s="135">
        <v>0</v>
      </c>
    </row>
    <row r="5544" spans="1:4" x14ac:dyDescent="0.25">
      <c r="A5544" s="135" t="s">
        <v>1812</v>
      </c>
      <c r="B5544" s="135" t="s">
        <v>177</v>
      </c>
      <c r="C5544" s="135" t="s">
        <v>781</v>
      </c>
      <c r="D5544" s="135">
        <v>0</v>
      </c>
    </row>
    <row r="5545" spans="1:4" x14ac:dyDescent="0.25">
      <c r="A5545" s="135" t="s">
        <v>1037</v>
      </c>
      <c r="B5545" s="135" t="s">
        <v>177</v>
      </c>
      <c r="C5545" s="135" t="s">
        <v>781</v>
      </c>
      <c r="D5545" s="135">
        <v>0</v>
      </c>
    </row>
    <row r="5546" spans="1:4" x14ac:dyDescent="0.25">
      <c r="A5546" s="135" t="s">
        <v>1811</v>
      </c>
      <c r="B5546" s="135" t="s">
        <v>177</v>
      </c>
      <c r="C5546" s="135" t="s">
        <v>781</v>
      </c>
      <c r="D5546" s="135">
        <v>0</v>
      </c>
    </row>
    <row r="5547" spans="1:4" x14ac:dyDescent="0.25">
      <c r="A5547" s="135" t="s">
        <v>1810</v>
      </c>
      <c r="B5547" s="135" t="s">
        <v>177</v>
      </c>
      <c r="C5547" s="135" t="s">
        <v>781</v>
      </c>
      <c r="D5547" s="135">
        <v>0</v>
      </c>
    </row>
    <row r="5548" spans="1:4" x14ac:dyDescent="0.25">
      <c r="A5548" s="135" t="s">
        <v>1809</v>
      </c>
      <c r="B5548" s="135" t="s">
        <v>177</v>
      </c>
      <c r="C5548" s="135" t="s">
        <v>781</v>
      </c>
      <c r="D5548" s="135">
        <v>0</v>
      </c>
    </row>
    <row r="5549" spans="1:4" x14ac:dyDescent="0.25">
      <c r="A5549" s="135" t="s">
        <v>1808</v>
      </c>
      <c r="B5549" s="135" t="s">
        <v>177</v>
      </c>
      <c r="C5549" s="135" t="s">
        <v>781</v>
      </c>
      <c r="D5549" s="135">
        <v>0</v>
      </c>
    </row>
    <row r="5550" spans="1:4" x14ac:dyDescent="0.25">
      <c r="A5550" s="135" t="s">
        <v>1660</v>
      </c>
      <c r="B5550" s="135" t="s">
        <v>177</v>
      </c>
      <c r="C5550" s="135" t="s">
        <v>781</v>
      </c>
      <c r="D5550" s="135">
        <v>0</v>
      </c>
    </row>
    <row r="5551" spans="1:4" x14ac:dyDescent="0.25">
      <c r="A5551" s="135" t="s">
        <v>1807</v>
      </c>
      <c r="B5551" s="135" t="s">
        <v>177</v>
      </c>
      <c r="C5551" s="135" t="s">
        <v>781</v>
      </c>
      <c r="D5551" s="135">
        <v>0</v>
      </c>
    </row>
    <row r="5552" spans="1:4" x14ac:dyDescent="0.25">
      <c r="A5552" s="135" t="s">
        <v>1806</v>
      </c>
      <c r="B5552" s="135" t="s">
        <v>177</v>
      </c>
      <c r="C5552" s="135" t="s">
        <v>781</v>
      </c>
      <c r="D5552" s="135">
        <v>0</v>
      </c>
    </row>
    <row r="5553" spans="1:4" x14ac:dyDescent="0.25">
      <c r="A5553" s="135" t="s">
        <v>1805</v>
      </c>
      <c r="B5553" s="135" t="s">
        <v>177</v>
      </c>
      <c r="C5553" s="135" t="s">
        <v>781</v>
      </c>
      <c r="D5553" s="135">
        <v>0</v>
      </c>
    </row>
    <row r="5554" spans="1:4" x14ac:dyDescent="0.25">
      <c r="A5554" s="135" t="s">
        <v>1804</v>
      </c>
      <c r="B5554" s="135" t="s">
        <v>718</v>
      </c>
      <c r="C5554" s="135" t="s">
        <v>781</v>
      </c>
      <c r="D5554" s="135">
        <v>0</v>
      </c>
    </row>
    <row r="5555" spans="1:4" x14ac:dyDescent="0.25">
      <c r="A5555" s="135" t="s">
        <v>1803</v>
      </c>
      <c r="B5555" s="135" t="s">
        <v>718</v>
      </c>
      <c r="C5555" s="135" t="s">
        <v>781</v>
      </c>
      <c r="D5555" s="135">
        <v>0</v>
      </c>
    </row>
    <row r="5556" spans="1:4" x14ac:dyDescent="0.25">
      <c r="A5556" s="135" t="s">
        <v>1802</v>
      </c>
      <c r="B5556" s="135" t="s">
        <v>718</v>
      </c>
      <c r="C5556" s="135" t="s">
        <v>781</v>
      </c>
      <c r="D5556" s="135">
        <v>0</v>
      </c>
    </row>
    <row r="5557" spans="1:4" x14ac:dyDescent="0.25">
      <c r="A5557" s="135" t="s">
        <v>794</v>
      </c>
      <c r="B5557" s="135" t="s">
        <v>718</v>
      </c>
      <c r="C5557" s="135" t="s">
        <v>781</v>
      </c>
      <c r="D5557" s="135">
        <v>0</v>
      </c>
    </row>
    <row r="5558" spans="1:4" x14ac:dyDescent="0.25">
      <c r="A5558" s="135" t="s">
        <v>1801</v>
      </c>
      <c r="B5558" s="135" t="s">
        <v>718</v>
      </c>
      <c r="C5558" s="135" t="s">
        <v>781</v>
      </c>
      <c r="D5558" s="135">
        <v>0</v>
      </c>
    </row>
    <row r="5559" spans="1:4" x14ac:dyDescent="0.25">
      <c r="A5559" s="135" t="s">
        <v>1800</v>
      </c>
      <c r="B5559" s="135" t="s">
        <v>718</v>
      </c>
      <c r="C5559" s="135" t="s">
        <v>781</v>
      </c>
      <c r="D5559" s="135">
        <v>0</v>
      </c>
    </row>
    <row r="5560" spans="1:4" x14ac:dyDescent="0.25">
      <c r="A5560" s="135" t="s">
        <v>1799</v>
      </c>
      <c r="B5560" s="135" t="s">
        <v>718</v>
      </c>
      <c r="C5560" s="135" t="s">
        <v>781</v>
      </c>
      <c r="D5560" s="135">
        <v>0</v>
      </c>
    </row>
    <row r="5561" spans="1:4" x14ac:dyDescent="0.25">
      <c r="A5561" s="135" t="s">
        <v>1798</v>
      </c>
      <c r="B5561" s="135" t="s">
        <v>718</v>
      </c>
      <c r="C5561" s="135" t="s">
        <v>781</v>
      </c>
      <c r="D5561" s="135">
        <v>0</v>
      </c>
    </row>
    <row r="5562" spans="1:4" x14ac:dyDescent="0.25">
      <c r="A5562" s="135" t="s">
        <v>1797</v>
      </c>
      <c r="B5562" s="135" t="s">
        <v>718</v>
      </c>
      <c r="C5562" s="135" t="s">
        <v>781</v>
      </c>
      <c r="D5562" s="135">
        <v>0</v>
      </c>
    </row>
    <row r="5563" spans="1:4" x14ac:dyDescent="0.25">
      <c r="A5563" s="135" t="s">
        <v>1796</v>
      </c>
      <c r="B5563" s="135" t="s">
        <v>718</v>
      </c>
      <c r="C5563" s="135" t="s">
        <v>781</v>
      </c>
      <c r="D5563" s="135">
        <v>0</v>
      </c>
    </row>
    <row r="5564" spans="1:4" x14ac:dyDescent="0.25">
      <c r="A5564" s="135" t="s">
        <v>1795</v>
      </c>
      <c r="B5564" s="135" t="s">
        <v>718</v>
      </c>
      <c r="C5564" s="135" t="s">
        <v>781</v>
      </c>
      <c r="D5564" s="135">
        <v>0</v>
      </c>
    </row>
    <row r="5565" spans="1:4" x14ac:dyDescent="0.25">
      <c r="A5565" s="135" t="s">
        <v>1794</v>
      </c>
      <c r="B5565" s="135" t="s">
        <v>718</v>
      </c>
      <c r="C5565" s="135" t="s">
        <v>781</v>
      </c>
      <c r="D5565" s="135">
        <v>0</v>
      </c>
    </row>
    <row r="5566" spans="1:4" x14ac:dyDescent="0.25">
      <c r="A5566" s="135" t="s">
        <v>1794</v>
      </c>
      <c r="B5566" s="135" t="s">
        <v>718</v>
      </c>
      <c r="C5566" s="135" t="s">
        <v>781</v>
      </c>
      <c r="D5566" s="135">
        <v>0</v>
      </c>
    </row>
    <row r="5567" spans="1:4" x14ac:dyDescent="0.25">
      <c r="A5567" s="135" t="s">
        <v>1793</v>
      </c>
      <c r="B5567" s="135" t="s">
        <v>718</v>
      </c>
      <c r="C5567" s="135" t="s">
        <v>781</v>
      </c>
      <c r="D5567" s="135">
        <v>0</v>
      </c>
    </row>
    <row r="5568" spans="1:4" x14ac:dyDescent="0.25">
      <c r="A5568" s="135" t="s">
        <v>1792</v>
      </c>
      <c r="B5568" s="135" t="s">
        <v>718</v>
      </c>
      <c r="C5568" s="135" t="s">
        <v>781</v>
      </c>
      <c r="D5568" s="135">
        <v>0</v>
      </c>
    </row>
    <row r="5569" spans="1:4" x14ac:dyDescent="0.25">
      <c r="A5569" s="135" t="s">
        <v>1667</v>
      </c>
      <c r="B5569" s="135" t="s">
        <v>718</v>
      </c>
      <c r="C5569" s="135" t="s">
        <v>781</v>
      </c>
      <c r="D5569" s="135">
        <v>0</v>
      </c>
    </row>
    <row r="5570" spans="1:4" x14ac:dyDescent="0.25">
      <c r="A5570" s="135" t="s">
        <v>1791</v>
      </c>
      <c r="B5570" s="135" t="s">
        <v>718</v>
      </c>
      <c r="C5570" s="135" t="s">
        <v>781</v>
      </c>
      <c r="D5570" s="135">
        <v>0</v>
      </c>
    </row>
    <row r="5571" spans="1:4" x14ac:dyDescent="0.25">
      <c r="A5571" s="135" t="s">
        <v>884</v>
      </c>
      <c r="B5571" s="135" t="s">
        <v>718</v>
      </c>
      <c r="C5571" s="135" t="s">
        <v>781</v>
      </c>
      <c r="D5571" s="135">
        <v>0</v>
      </c>
    </row>
    <row r="5572" spans="1:4" x14ac:dyDescent="0.25">
      <c r="A5572" s="135" t="s">
        <v>1790</v>
      </c>
      <c r="B5572" s="135" t="s">
        <v>718</v>
      </c>
      <c r="C5572" s="135" t="s">
        <v>781</v>
      </c>
      <c r="D5572" s="135">
        <v>0</v>
      </c>
    </row>
    <row r="5573" spans="1:4" x14ac:dyDescent="0.25">
      <c r="A5573" s="135" t="s">
        <v>1789</v>
      </c>
      <c r="B5573" s="135" t="s">
        <v>718</v>
      </c>
      <c r="C5573" s="135" t="s">
        <v>781</v>
      </c>
      <c r="D5573" s="135">
        <v>0</v>
      </c>
    </row>
    <row r="5574" spans="1:4" x14ac:dyDescent="0.25">
      <c r="A5574" s="135" t="s">
        <v>1788</v>
      </c>
      <c r="B5574" s="135" t="s">
        <v>718</v>
      </c>
      <c r="C5574" s="135" t="s">
        <v>781</v>
      </c>
      <c r="D5574" s="135">
        <v>0</v>
      </c>
    </row>
    <row r="5575" spans="1:4" x14ac:dyDescent="0.25">
      <c r="A5575" s="135" t="s">
        <v>1787</v>
      </c>
      <c r="B5575" s="135" t="s">
        <v>718</v>
      </c>
      <c r="C5575" s="135" t="s">
        <v>781</v>
      </c>
      <c r="D5575" s="135">
        <v>0</v>
      </c>
    </row>
    <row r="5576" spans="1:4" x14ac:dyDescent="0.25">
      <c r="A5576" s="135" t="s">
        <v>1786</v>
      </c>
      <c r="B5576" s="135" t="s">
        <v>718</v>
      </c>
      <c r="C5576" s="135" t="s">
        <v>781</v>
      </c>
      <c r="D5576" s="135">
        <v>0</v>
      </c>
    </row>
    <row r="5577" spans="1:4" x14ac:dyDescent="0.25">
      <c r="A5577" s="135" t="s">
        <v>1785</v>
      </c>
      <c r="B5577" s="135" t="s">
        <v>718</v>
      </c>
      <c r="C5577" s="135" t="s">
        <v>781</v>
      </c>
      <c r="D5577" s="135">
        <v>0</v>
      </c>
    </row>
    <row r="5578" spans="1:4" x14ac:dyDescent="0.25">
      <c r="A5578" s="135" t="s">
        <v>1784</v>
      </c>
      <c r="B5578" s="135" t="s">
        <v>718</v>
      </c>
      <c r="C5578" s="135" t="s">
        <v>781</v>
      </c>
      <c r="D5578" s="135">
        <v>0</v>
      </c>
    </row>
    <row r="5579" spans="1:4" x14ac:dyDescent="0.25">
      <c r="A5579" s="135" t="s">
        <v>1783</v>
      </c>
      <c r="B5579" s="135" t="s">
        <v>718</v>
      </c>
      <c r="C5579" s="135" t="s">
        <v>781</v>
      </c>
      <c r="D5579" s="135">
        <v>0</v>
      </c>
    </row>
    <row r="5580" spans="1:4" x14ac:dyDescent="0.25">
      <c r="A5580" s="135" t="s">
        <v>1782</v>
      </c>
      <c r="B5580" s="135" t="s">
        <v>718</v>
      </c>
      <c r="C5580" s="135" t="s">
        <v>781</v>
      </c>
      <c r="D5580" s="135">
        <v>0</v>
      </c>
    </row>
    <row r="5581" spans="1:4" x14ac:dyDescent="0.25">
      <c r="A5581" s="135" t="s">
        <v>927</v>
      </c>
      <c r="B5581" s="135" t="s">
        <v>718</v>
      </c>
      <c r="C5581" s="135" t="s">
        <v>781</v>
      </c>
      <c r="D5581" s="135">
        <v>0</v>
      </c>
    </row>
    <row r="5582" spans="1:4" x14ac:dyDescent="0.25">
      <c r="A5582" s="135" t="s">
        <v>1781</v>
      </c>
      <c r="B5582" s="135" t="s">
        <v>718</v>
      </c>
      <c r="C5582" s="135" t="s">
        <v>781</v>
      </c>
      <c r="D5582" s="135">
        <v>0</v>
      </c>
    </row>
    <row r="5583" spans="1:4" x14ac:dyDescent="0.25">
      <c r="A5583" s="135" t="s">
        <v>1780</v>
      </c>
      <c r="B5583" s="135" t="s">
        <v>718</v>
      </c>
      <c r="C5583" s="135" t="s">
        <v>781</v>
      </c>
      <c r="D5583" s="135">
        <v>0</v>
      </c>
    </row>
    <row r="5584" spans="1:4" x14ac:dyDescent="0.25">
      <c r="A5584" s="135" t="s">
        <v>1779</v>
      </c>
      <c r="B5584" s="135" t="s">
        <v>718</v>
      </c>
      <c r="C5584" s="135" t="s">
        <v>781</v>
      </c>
      <c r="D5584" s="135">
        <v>0</v>
      </c>
    </row>
    <row r="5585" spans="1:4" x14ac:dyDescent="0.25">
      <c r="A5585" s="135" t="s">
        <v>1778</v>
      </c>
      <c r="B5585" s="135" t="s">
        <v>718</v>
      </c>
      <c r="C5585" s="135" t="s">
        <v>781</v>
      </c>
      <c r="D5585" s="135">
        <v>0</v>
      </c>
    </row>
    <row r="5586" spans="1:4" x14ac:dyDescent="0.25">
      <c r="A5586" s="135" t="s">
        <v>1777</v>
      </c>
      <c r="B5586" s="135" t="s">
        <v>718</v>
      </c>
      <c r="C5586" s="135" t="s">
        <v>781</v>
      </c>
      <c r="D5586" s="135">
        <v>0</v>
      </c>
    </row>
    <row r="5587" spans="1:4" x14ac:dyDescent="0.25">
      <c r="A5587" s="135" t="s">
        <v>868</v>
      </c>
      <c r="B5587" s="135" t="s">
        <v>718</v>
      </c>
      <c r="C5587" s="135" t="s">
        <v>781</v>
      </c>
      <c r="D5587" s="135">
        <v>0</v>
      </c>
    </row>
    <row r="5588" spans="1:4" x14ac:dyDescent="0.25">
      <c r="A5588" s="135" t="s">
        <v>1776</v>
      </c>
      <c r="B5588" s="135" t="s">
        <v>718</v>
      </c>
      <c r="C5588" s="135" t="s">
        <v>781</v>
      </c>
      <c r="D5588" s="135">
        <v>0</v>
      </c>
    </row>
    <row r="5589" spans="1:4" x14ac:dyDescent="0.25">
      <c r="A5589" s="135" t="s">
        <v>1775</v>
      </c>
      <c r="B5589" s="135" t="s">
        <v>718</v>
      </c>
      <c r="C5589" s="135" t="s">
        <v>781</v>
      </c>
      <c r="D5589" s="135">
        <v>0</v>
      </c>
    </row>
    <row r="5590" spans="1:4" x14ac:dyDescent="0.25">
      <c r="A5590" s="135" t="s">
        <v>1774</v>
      </c>
      <c r="B5590" s="135" t="s">
        <v>718</v>
      </c>
      <c r="C5590" s="135" t="s">
        <v>781</v>
      </c>
      <c r="D5590" s="135">
        <v>0</v>
      </c>
    </row>
    <row r="5591" spans="1:4" x14ac:dyDescent="0.25">
      <c r="A5591" s="135" t="s">
        <v>1773</v>
      </c>
      <c r="B5591" s="135" t="s">
        <v>718</v>
      </c>
      <c r="C5591" s="135" t="s">
        <v>781</v>
      </c>
      <c r="D5591" s="135">
        <v>0</v>
      </c>
    </row>
    <row r="5592" spans="1:4" x14ac:dyDescent="0.25">
      <c r="A5592" s="135" t="s">
        <v>1772</v>
      </c>
      <c r="B5592" s="135" t="s">
        <v>718</v>
      </c>
      <c r="C5592" s="135" t="s">
        <v>781</v>
      </c>
      <c r="D5592" s="135">
        <v>0</v>
      </c>
    </row>
    <row r="5593" spans="1:4" x14ac:dyDescent="0.25">
      <c r="A5593" s="135" t="s">
        <v>1771</v>
      </c>
      <c r="B5593" s="135" t="s">
        <v>718</v>
      </c>
      <c r="C5593" s="135" t="s">
        <v>781</v>
      </c>
      <c r="D5593" s="135">
        <v>0</v>
      </c>
    </row>
    <row r="5594" spans="1:4" x14ac:dyDescent="0.25">
      <c r="A5594" s="135" t="s">
        <v>1770</v>
      </c>
      <c r="B5594" s="135" t="s">
        <v>718</v>
      </c>
      <c r="C5594" s="135" t="s">
        <v>781</v>
      </c>
      <c r="D5594" s="135">
        <v>0</v>
      </c>
    </row>
    <row r="5595" spans="1:4" x14ac:dyDescent="0.25">
      <c r="A5595" s="135" t="s">
        <v>1769</v>
      </c>
      <c r="B5595" s="135" t="s">
        <v>718</v>
      </c>
      <c r="C5595" s="135" t="s">
        <v>781</v>
      </c>
      <c r="D5595" s="135">
        <v>0</v>
      </c>
    </row>
    <row r="5596" spans="1:4" x14ac:dyDescent="0.25">
      <c r="A5596" s="135" t="s">
        <v>1768</v>
      </c>
      <c r="B5596" s="135" t="s">
        <v>718</v>
      </c>
      <c r="C5596" s="135" t="s">
        <v>781</v>
      </c>
      <c r="D5596" s="135">
        <v>0</v>
      </c>
    </row>
    <row r="5597" spans="1:4" x14ac:dyDescent="0.25">
      <c r="A5597" s="135" t="s">
        <v>1767</v>
      </c>
      <c r="B5597" s="135" t="s">
        <v>718</v>
      </c>
      <c r="C5597" s="135" t="s">
        <v>781</v>
      </c>
      <c r="D5597" s="135">
        <v>0</v>
      </c>
    </row>
    <row r="5598" spans="1:4" x14ac:dyDescent="0.25">
      <c r="A5598" s="135" t="s">
        <v>1766</v>
      </c>
      <c r="B5598" s="135" t="s">
        <v>781</v>
      </c>
      <c r="C5598" s="135" t="s">
        <v>781</v>
      </c>
      <c r="D5598" s="135">
        <v>0</v>
      </c>
    </row>
    <row r="5599" spans="1:4" x14ac:dyDescent="0.25">
      <c r="A5599" s="135" t="s">
        <v>1765</v>
      </c>
      <c r="B5599" s="135" t="s">
        <v>718</v>
      </c>
      <c r="C5599" s="135" t="s">
        <v>781</v>
      </c>
      <c r="D5599" s="135">
        <v>0</v>
      </c>
    </row>
    <row r="5600" spans="1:4" x14ac:dyDescent="0.25">
      <c r="A5600" s="135" t="s">
        <v>1764</v>
      </c>
      <c r="B5600" s="135" t="s">
        <v>718</v>
      </c>
      <c r="C5600" s="135" t="s">
        <v>781</v>
      </c>
      <c r="D5600" s="135">
        <v>0</v>
      </c>
    </row>
    <row r="5601" spans="1:4" x14ac:dyDescent="0.25">
      <c r="A5601" s="135" t="s">
        <v>1763</v>
      </c>
      <c r="B5601" s="135" t="s">
        <v>718</v>
      </c>
      <c r="C5601" s="135" t="s">
        <v>781</v>
      </c>
      <c r="D5601" s="135">
        <v>0</v>
      </c>
    </row>
    <row r="5602" spans="1:4" x14ac:dyDescent="0.25">
      <c r="A5602" s="135" t="s">
        <v>1762</v>
      </c>
      <c r="B5602" s="135" t="s">
        <v>718</v>
      </c>
      <c r="C5602" s="135" t="s">
        <v>781</v>
      </c>
      <c r="D5602" s="135">
        <v>0</v>
      </c>
    </row>
    <row r="5603" spans="1:4" x14ac:dyDescent="0.25">
      <c r="A5603" s="135" t="s">
        <v>1761</v>
      </c>
      <c r="B5603" s="135" t="s">
        <v>718</v>
      </c>
      <c r="C5603" s="135" t="s">
        <v>781</v>
      </c>
      <c r="D5603" s="135">
        <v>0</v>
      </c>
    </row>
    <row r="5604" spans="1:4" x14ac:dyDescent="0.25">
      <c r="A5604" s="135" t="s">
        <v>1760</v>
      </c>
      <c r="B5604" s="135" t="s">
        <v>718</v>
      </c>
      <c r="C5604" s="135" t="s">
        <v>781</v>
      </c>
      <c r="D5604" s="135">
        <v>0</v>
      </c>
    </row>
    <row r="5605" spans="1:4" x14ac:dyDescent="0.25">
      <c r="A5605" s="135" t="s">
        <v>1759</v>
      </c>
      <c r="B5605" s="135" t="s">
        <v>718</v>
      </c>
      <c r="C5605" s="135" t="s">
        <v>781</v>
      </c>
      <c r="D5605" s="135">
        <v>0</v>
      </c>
    </row>
    <row r="5606" spans="1:4" x14ac:dyDescent="0.25">
      <c r="A5606" s="135" t="s">
        <v>1758</v>
      </c>
      <c r="B5606" s="135" t="s">
        <v>718</v>
      </c>
      <c r="C5606" s="135" t="s">
        <v>781</v>
      </c>
      <c r="D5606" s="135">
        <v>0</v>
      </c>
    </row>
    <row r="5607" spans="1:4" x14ac:dyDescent="0.25">
      <c r="A5607" s="135" t="s">
        <v>1757</v>
      </c>
      <c r="B5607" s="135" t="s">
        <v>718</v>
      </c>
      <c r="C5607" s="135" t="s">
        <v>781</v>
      </c>
      <c r="D5607" s="135">
        <v>0</v>
      </c>
    </row>
    <row r="5608" spans="1:4" x14ac:dyDescent="0.25">
      <c r="A5608" s="135" t="s">
        <v>1756</v>
      </c>
      <c r="B5608" s="135" t="s">
        <v>718</v>
      </c>
      <c r="C5608" s="135" t="s">
        <v>781</v>
      </c>
      <c r="D5608" s="135">
        <v>0</v>
      </c>
    </row>
    <row r="5609" spans="1:4" x14ac:dyDescent="0.25">
      <c r="A5609" s="135" t="s">
        <v>1755</v>
      </c>
      <c r="B5609" s="135" t="s">
        <v>718</v>
      </c>
      <c r="C5609" s="135" t="s">
        <v>781</v>
      </c>
      <c r="D5609" s="135">
        <v>0</v>
      </c>
    </row>
    <row r="5610" spans="1:4" x14ac:dyDescent="0.25">
      <c r="A5610" s="135" t="s">
        <v>1754</v>
      </c>
      <c r="B5610" s="135" t="s">
        <v>718</v>
      </c>
      <c r="C5610" s="135" t="s">
        <v>781</v>
      </c>
      <c r="D5610" s="135">
        <v>0</v>
      </c>
    </row>
    <row r="5611" spans="1:4" x14ac:dyDescent="0.25">
      <c r="A5611" s="135" t="s">
        <v>1753</v>
      </c>
      <c r="B5611" s="135" t="s">
        <v>718</v>
      </c>
      <c r="C5611" s="135" t="s">
        <v>781</v>
      </c>
      <c r="D5611" s="135">
        <v>0</v>
      </c>
    </row>
    <row r="5612" spans="1:4" x14ac:dyDescent="0.25">
      <c r="A5612" s="135" t="s">
        <v>1752</v>
      </c>
      <c r="B5612" s="135" t="s">
        <v>718</v>
      </c>
      <c r="C5612" s="135" t="s">
        <v>781</v>
      </c>
      <c r="D5612" s="135">
        <v>0</v>
      </c>
    </row>
    <row r="5613" spans="1:4" x14ac:dyDescent="0.25">
      <c r="A5613" s="135" t="s">
        <v>1751</v>
      </c>
      <c r="B5613" s="135" t="s">
        <v>718</v>
      </c>
      <c r="C5613" s="135" t="s">
        <v>781</v>
      </c>
      <c r="D5613" s="135">
        <v>0</v>
      </c>
    </row>
    <row r="5614" spans="1:4" x14ac:dyDescent="0.25">
      <c r="A5614" s="135" t="s">
        <v>1750</v>
      </c>
      <c r="B5614" s="135" t="s">
        <v>718</v>
      </c>
      <c r="C5614" s="135" t="s">
        <v>781</v>
      </c>
      <c r="D5614" s="135">
        <v>0</v>
      </c>
    </row>
    <row r="5615" spans="1:4" x14ac:dyDescent="0.25">
      <c r="A5615" s="135" t="s">
        <v>1749</v>
      </c>
      <c r="B5615" s="135" t="s">
        <v>718</v>
      </c>
      <c r="C5615" s="135" t="s">
        <v>781</v>
      </c>
      <c r="D5615" s="135">
        <v>0</v>
      </c>
    </row>
    <row r="5616" spans="1:4" x14ac:dyDescent="0.25">
      <c r="A5616" s="135" t="s">
        <v>1748</v>
      </c>
      <c r="B5616" s="135" t="s">
        <v>718</v>
      </c>
      <c r="C5616" s="135" t="s">
        <v>781</v>
      </c>
      <c r="D5616" s="135">
        <v>0</v>
      </c>
    </row>
    <row r="5617" spans="1:4" x14ac:dyDescent="0.25">
      <c r="A5617" s="135" t="s">
        <v>1747</v>
      </c>
      <c r="B5617" s="135" t="s">
        <v>718</v>
      </c>
      <c r="C5617" s="135" t="s">
        <v>781</v>
      </c>
      <c r="D5617" s="135">
        <v>0</v>
      </c>
    </row>
    <row r="5618" spans="1:4" x14ac:dyDescent="0.25">
      <c r="A5618" s="135" t="s">
        <v>1746</v>
      </c>
      <c r="B5618" s="135" t="s">
        <v>718</v>
      </c>
      <c r="C5618" s="135" t="s">
        <v>781</v>
      </c>
      <c r="D5618" s="135">
        <v>0</v>
      </c>
    </row>
    <row r="5619" spans="1:4" x14ac:dyDescent="0.25">
      <c r="A5619" s="135" t="s">
        <v>1745</v>
      </c>
      <c r="B5619" s="135" t="s">
        <v>718</v>
      </c>
      <c r="C5619" s="135" t="s">
        <v>781</v>
      </c>
      <c r="D5619" s="135">
        <v>0</v>
      </c>
    </row>
    <row r="5620" spans="1:4" x14ac:dyDescent="0.25">
      <c r="A5620" s="135" t="s">
        <v>817</v>
      </c>
      <c r="B5620" s="135" t="s">
        <v>718</v>
      </c>
      <c r="C5620" s="135" t="s">
        <v>781</v>
      </c>
      <c r="D5620" s="135">
        <v>0</v>
      </c>
    </row>
    <row r="5621" spans="1:4" x14ac:dyDescent="0.25">
      <c r="A5621" s="135" t="s">
        <v>1744</v>
      </c>
      <c r="B5621" s="135" t="s">
        <v>718</v>
      </c>
      <c r="C5621" s="135" t="s">
        <v>781</v>
      </c>
      <c r="D5621" s="135">
        <v>0</v>
      </c>
    </row>
    <row r="5622" spans="1:4" x14ac:dyDescent="0.25">
      <c r="A5622" s="135" t="s">
        <v>1743</v>
      </c>
      <c r="B5622" s="135" t="s">
        <v>718</v>
      </c>
      <c r="C5622" s="135" t="s">
        <v>781</v>
      </c>
      <c r="D5622" s="135">
        <v>0</v>
      </c>
    </row>
    <row r="5623" spans="1:4" x14ac:dyDescent="0.25">
      <c r="A5623" s="135" t="s">
        <v>1742</v>
      </c>
      <c r="B5623" s="135" t="s">
        <v>718</v>
      </c>
      <c r="C5623" s="135" t="s">
        <v>781</v>
      </c>
      <c r="D5623" s="135">
        <v>0</v>
      </c>
    </row>
    <row r="5624" spans="1:4" x14ac:dyDescent="0.25">
      <c r="A5624" s="135" t="s">
        <v>1741</v>
      </c>
      <c r="B5624" s="135" t="s">
        <v>1102</v>
      </c>
      <c r="C5624" s="135" t="s">
        <v>781</v>
      </c>
      <c r="D5624" s="135">
        <v>0</v>
      </c>
    </row>
    <row r="5625" spans="1:4" x14ac:dyDescent="0.25">
      <c r="A5625" s="135" t="s">
        <v>1740</v>
      </c>
      <c r="B5625" s="135" t="s">
        <v>1102</v>
      </c>
      <c r="C5625" s="135" t="s">
        <v>781</v>
      </c>
      <c r="D5625" s="135">
        <v>0</v>
      </c>
    </row>
    <row r="5626" spans="1:4" x14ac:dyDescent="0.25">
      <c r="A5626" s="135" t="s">
        <v>1739</v>
      </c>
      <c r="B5626" s="135" t="s">
        <v>1102</v>
      </c>
      <c r="C5626" s="135" t="s">
        <v>781</v>
      </c>
      <c r="D5626" s="135">
        <v>0</v>
      </c>
    </row>
    <row r="5627" spans="1:4" x14ac:dyDescent="0.25">
      <c r="A5627" s="135" t="s">
        <v>1738</v>
      </c>
      <c r="B5627" s="135" t="s">
        <v>1102</v>
      </c>
      <c r="C5627" s="135" t="s">
        <v>781</v>
      </c>
      <c r="D5627" s="135">
        <v>0</v>
      </c>
    </row>
    <row r="5628" spans="1:4" x14ac:dyDescent="0.25">
      <c r="A5628" s="135" t="s">
        <v>1737</v>
      </c>
      <c r="B5628" s="135" t="s">
        <v>1102</v>
      </c>
      <c r="C5628" s="135" t="s">
        <v>781</v>
      </c>
      <c r="D5628" s="135">
        <v>0</v>
      </c>
    </row>
    <row r="5629" spans="1:4" x14ac:dyDescent="0.25">
      <c r="A5629" s="135" t="s">
        <v>1736</v>
      </c>
      <c r="B5629" s="135" t="s">
        <v>1102</v>
      </c>
      <c r="C5629" s="135" t="s">
        <v>781</v>
      </c>
      <c r="D5629" s="135">
        <v>0</v>
      </c>
    </row>
    <row r="5630" spans="1:4" x14ac:dyDescent="0.25">
      <c r="A5630" s="135" t="s">
        <v>1735</v>
      </c>
      <c r="B5630" s="135" t="s">
        <v>781</v>
      </c>
      <c r="C5630" s="135" t="s">
        <v>781</v>
      </c>
      <c r="D5630" s="135">
        <v>0</v>
      </c>
    </row>
    <row r="5631" spans="1:4" x14ac:dyDescent="0.25">
      <c r="A5631" s="135" t="s">
        <v>1111</v>
      </c>
      <c r="B5631" s="135" t="s">
        <v>634</v>
      </c>
      <c r="C5631" s="135" t="s">
        <v>781</v>
      </c>
      <c r="D5631" s="135">
        <v>0</v>
      </c>
    </row>
    <row r="5632" spans="1:4" x14ac:dyDescent="0.25">
      <c r="A5632" s="135" t="s">
        <v>789</v>
      </c>
      <c r="B5632" s="135" t="s">
        <v>634</v>
      </c>
      <c r="C5632" s="135" t="s">
        <v>781</v>
      </c>
      <c r="D5632" s="135">
        <v>0</v>
      </c>
    </row>
    <row r="5633" spans="1:4" x14ac:dyDescent="0.25">
      <c r="A5633" s="135" t="s">
        <v>1036</v>
      </c>
      <c r="B5633" s="135" t="s">
        <v>634</v>
      </c>
      <c r="C5633" s="135" t="s">
        <v>781</v>
      </c>
      <c r="D5633" s="135">
        <v>0</v>
      </c>
    </row>
    <row r="5634" spans="1:4" x14ac:dyDescent="0.25">
      <c r="A5634" s="135" t="s">
        <v>1734</v>
      </c>
      <c r="B5634" s="135" t="s">
        <v>781</v>
      </c>
      <c r="C5634" s="135" t="s">
        <v>781</v>
      </c>
      <c r="D5634" s="135">
        <v>0</v>
      </c>
    </row>
    <row r="5635" spans="1:4" x14ac:dyDescent="0.25">
      <c r="A5635" s="135" t="s">
        <v>1568</v>
      </c>
      <c r="B5635" s="135" t="s">
        <v>557</v>
      </c>
      <c r="C5635" s="135" t="s">
        <v>634</v>
      </c>
      <c r="D5635" s="135">
        <v>0</v>
      </c>
    </row>
    <row r="5636" spans="1:4" x14ac:dyDescent="0.25">
      <c r="A5636" s="135" t="s">
        <v>1733</v>
      </c>
      <c r="B5636" s="135" t="s">
        <v>781</v>
      </c>
      <c r="C5636" s="135" t="s">
        <v>781</v>
      </c>
      <c r="D5636" s="135">
        <v>0</v>
      </c>
    </row>
    <row r="5637" spans="1:4" x14ac:dyDescent="0.25">
      <c r="A5637" s="135" t="s">
        <v>1732</v>
      </c>
      <c r="B5637" s="135" t="s">
        <v>781</v>
      </c>
      <c r="C5637" s="135" t="s">
        <v>781</v>
      </c>
      <c r="D5637" s="135">
        <v>0</v>
      </c>
    </row>
    <row r="5638" spans="1:4" x14ac:dyDescent="0.25">
      <c r="A5638" s="135" t="s">
        <v>1731</v>
      </c>
      <c r="B5638" s="135" t="s">
        <v>781</v>
      </c>
      <c r="C5638" s="135" t="s">
        <v>781</v>
      </c>
      <c r="D5638" s="135">
        <v>0</v>
      </c>
    </row>
    <row r="5639" spans="1:4" x14ac:dyDescent="0.25">
      <c r="A5639" s="135" t="s">
        <v>1730</v>
      </c>
      <c r="B5639" s="135" t="s">
        <v>781</v>
      </c>
      <c r="C5639" s="135" t="s">
        <v>781</v>
      </c>
      <c r="D5639" s="135">
        <v>0</v>
      </c>
    </row>
    <row r="5640" spans="1:4" x14ac:dyDescent="0.25">
      <c r="A5640" s="135" t="s">
        <v>1729</v>
      </c>
      <c r="B5640" s="135" t="s">
        <v>781</v>
      </c>
      <c r="C5640" s="135" t="s">
        <v>781</v>
      </c>
      <c r="D5640" s="135">
        <v>0</v>
      </c>
    </row>
    <row r="5641" spans="1:4" x14ac:dyDescent="0.25">
      <c r="A5641" s="135" t="s">
        <v>1728</v>
      </c>
      <c r="B5641" s="135" t="s">
        <v>781</v>
      </c>
      <c r="C5641" s="135" t="s">
        <v>781</v>
      </c>
      <c r="D5641" s="135">
        <v>0</v>
      </c>
    </row>
    <row r="5642" spans="1:4" x14ac:dyDescent="0.25">
      <c r="A5642" s="135" t="s">
        <v>1727</v>
      </c>
      <c r="B5642" s="135" t="s">
        <v>781</v>
      </c>
      <c r="C5642" s="135" t="s">
        <v>781</v>
      </c>
      <c r="D5642" s="135">
        <v>0</v>
      </c>
    </row>
    <row r="5643" spans="1:4" x14ac:dyDescent="0.25">
      <c r="A5643" s="135" t="s">
        <v>1726</v>
      </c>
      <c r="B5643" s="135" t="s">
        <v>781</v>
      </c>
      <c r="C5643" s="135" t="s">
        <v>781</v>
      </c>
      <c r="D5643" s="135">
        <v>0</v>
      </c>
    </row>
    <row r="5644" spans="1:4" x14ac:dyDescent="0.25">
      <c r="A5644" s="135" t="s">
        <v>1725</v>
      </c>
      <c r="B5644" s="135" t="s">
        <v>781</v>
      </c>
      <c r="C5644" s="135" t="s">
        <v>781</v>
      </c>
      <c r="D5644" s="135">
        <v>0</v>
      </c>
    </row>
    <row r="5645" spans="1:4" x14ac:dyDescent="0.25">
      <c r="A5645" s="135" t="s">
        <v>1364</v>
      </c>
      <c r="B5645" s="135" t="s">
        <v>634</v>
      </c>
      <c r="C5645" s="135" t="s">
        <v>781</v>
      </c>
      <c r="D5645" s="135">
        <v>0</v>
      </c>
    </row>
    <row r="5646" spans="1:4" x14ac:dyDescent="0.25">
      <c r="A5646" s="135" t="s">
        <v>860</v>
      </c>
      <c r="B5646" s="135" t="s">
        <v>746</v>
      </c>
      <c r="C5646" s="135" t="s">
        <v>781</v>
      </c>
      <c r="D5646" s="135">
        <v>0</v>
      </c>
    </row>
    <row r="5647" spans="1:4" x14ac:dyDescent="0.25">
      <c r="A5647" s="135" t="s">
        <v>1724</v>
      </c>
      <c r="B5647" s="135" t="s">
        <v>781</v>
      </c>
      <c r="C5647" s="135" t="s">
        <v>781</v>
      </c>
      <c r="D5647" s="135">
        <v>0</v>
      </c>
    </row>
    <row r="5648" spans="1:4" x14ac:dyDescent="0.25">
      <c r="A5648" s="135" t="s">
        <v>1723</v>
      </c>
      <c r="B5648" s="135" t="s">
        <v>781</v>
      </c>
      <c r="C5648" s="135" t="s">
        <v>781</v>
      </c>
      <c r="D5648" s="135">
        <v>0</v>
      </c>
    </row>
    <row r="5649" spans="1:4" x14ac:dyDescent="0.25">
      <c r="A5649" s="135" t="s">
        <v>1722</v>
      </c>
      <c r="B5649" s="135" t="s">
        <v>746</v>
      </c>
      <c r="C5649" s="135" t="s">
        <v>781</v>
      </c>
      <c r="D5649" s="135">
        <v>0</v>
      </c>
    </row>
    <row r="5650" spans="1:4" x14ac:dyDescent="0.25">
      <c r="A5650" s="135" t="s">
        <v>1721</v>
      </c>
      <c r="B5650" s="135" t="s">
        <v>781</v>
      </c>
      <c r="C5650" s="135" t="s">
        <v>781</v>
      </c>
      <c r="D5650" s="135">
        <v>0</v>
      </c>
    </row>
    <row r="5651" spans="1:4" x14ac:dyDescent="0.25">
      <c r="A5651" s="135" t="s">
        <v>1720</v>
      </c>
      <c r="B5651" s="135" t="s">
        <v>781</v>
      </c>
      <c r="C5651" s="135" t="s">
        <v>781</v>
      </c>
      <c r="D5651" s="135">
        <v>0</v>
      </c>
    </row>
    <row r="5652" spans="1:4" x14ac:dyDescent="0.25">
      <c r="A5652" s="135" t="s">
        <v>1719</v>
      </c>
      <c r="B5652" s="135" t="s">
        <v>781</v>
      </c>
      <c r="C5652" s="135" t="s">
        <v>781</v>
      </c>
      <c r="D5652" s="135">
        <v>0</v>
      </c>
    </row>
    <row r="5653" spans="1:4" x14ac:dyDescent="0.25">
      <c r="A5653" s="135" t="s">
        <v>1546</v>
      </c>
      <c r="B5653" s="135" t="s">
        <v>746</v>
      </c>
      <c r="C5653" s="135" t="s">
        <v>781</v>
      </c>
      <c r="D5653" s="135">
        <v>0</v>
      </c>
    </row>
    <row r="5654" spans="1:4" x14ac:dyDescent="0.25">
      <c r="A5654" s="135" t="s">
        <v>1070</v>
      </c>
      <c r="B5654" s="135" t="s">
        <v>746</v>
      </c>
      <c r="C5654" s="135" t="s">
        <v>781</v>
      </c>
      <c r="D5654" s="135">
        <v>0</v>
      </c>
    </row>
    <row r="5655" spans="1:4" x14ac:dyDescent="0.25">
      <c r="A5655" s="135" t="s">
        <v>1718</v>
      </c>
      <c r="B5655" s="135" t="s">
        <v>781</v>
      </c>
      <c r="C5655" s="135" t="s">
        <v>781</v>
      </c>
      <c r="D5655" s="135">
        <v>0</v>
      </c>
    </row>
    <row r="5656" spans="1:4" x14ac:dyDescent="0.25">
      <c r="A5656" s="135" t="s">
        <v>1717</v>
      </c>
      <c r="B5656" s="135" t="s">
        <v>781</v>
      </c>
      <c r="C5656" s="135" t="s">
        <v>781</v>
      </c>
      <c r="D5656" s="135">
        <v>0</v>
      </c>
    </row>
    <row r="5657" spans="1:4" x14ac:dyDescent="0.25">
      <c r="A5657" s="135" t="s">
        <v>1716</v>
      </c>
      <c r="B5657" s="135" t="s">
        <v>1700</v>
      </c>
      <c r="C5657" s="135" t="s">
        <v>781</v>
      </c>
      <c r="D5657" s="135">
        <v>0</v>
      </c>
    </row>
    <row r="5658" spans="1:4" x14ac:dyDescent="0.25">
      <c r="A5658" s="135" t="s">
        <v>1715</v>
      </c>
      <c r="B5658" s="135" t="s">
        <v>1700</v>
      </c>
      <c r="C5658" s="135" t="s">
        <v>781</v>
      </c>
      <c r="D5658" s="135">
        <v>0</v>
      </c>
    </row>
    <row r="5659" spans="1:4" x14ac:dyDescent="0.25">
      <c r="A5659" s="135" t="s">
        <v>1714</v>
      </c>
      <c r="B5659" s="135" t="s">
        <v>1700</v>
      </c>
      <c r="C5659" s="135" t="s">
        <v>781</v>
      </c>
      <c r="D5659" s="135">
        <v>0</v>
      </c>
    </row>
    <row r="5660" spans="1:4" x14ac:dyDescent="0.25">
      <c r="A5660" s="135" t="s">
        <v>1713</v>
      </c>
      <c r="B5660" s="135" t="s">
        <v>1700</v>
      </c>
      <c r="C5660" s="135" t="s">
        <v>781</v>
      </c>
      <c r="D5660" s="135">
        <v>0</v>
      </c>
    </row>
    <row r="5661" spans="1:4" x14ac:dyDescent="0.25">
      <c r="A5661" s="135" t="s">
        <v>967</v>
      </c>
      <c r="B5661" s="135" t="s">
        <v>1700</v>
      </c>
      <c r="C5661" s="135" t="s">
        <v>781</v>
      </c>
      <c r="D5661" s="135">
        <v>0</v>
      </c>
    </row>
    <row r="5662" spans="1:4" x14ac:dyDescent="0.25">
      <c r="A5662" s="135" t="s">
        <v>1712</v>
      </c>
      <c r="B5662" s="135" t="s">
        <v>1700</v>
      </c>
      <c r="C5662" s="135" t="s">
        <v>781</v>
      </c>
      <c r="D5662" s="135">
        <v>0</v>
      </c>
    </row>
    <row r="5663" spans="1:4" x14ac:dyDescent="0.25">
      <c r="A5663" s="135" t="s">
        <v>1711</v>
      </c>
      <c r="B5663" s="135" t="s">
        <v>1700</v>
      </c>
      <c r="C5663" s="135" t="s">
        <v>781</v>
      </c>
      <c r="D5663" s="135">
        <v>0</v>
      </c>
    </row>
    <row r="5664" spans="1:4" x14ac:dyDescent="0.25">
      <c r="A5664" s="135" t="s">
        <v>1710</v>
      </c>
      <c r="B5664" s="135" t="s">
        <v>1700</v>
      </c>
      <c r="C5664" s="135" t="s">
        <v>781</v>
      </c>
      <c r="D5664" s="135">
        <v>0</v>
      </c>
    </row>
    <row r="5665" spans="1:4" x14ac:dyDescent="0.25">
      <c r="A5665" s="135" t="s">
        <v>1709</v>
      </c>
      <c r="B5665" s="135" t="s">
        <v>1700</v>
      </c>
      <c r="C5665" s="135" t="s">
        <v>781</v>
      </c>
      <c r="D5665" s="135">
        <v>0</v>
      </c>
    </row>
    <row r="5666" spans="1:4" x14ac:dyDescent="0.25">
      <c r="A5666" s="135" t="s">
        <v>1708</v>
      </c>
      <c r="B5666" s="135" t="s">
        <v>1700</v>
      </c>
      <c r="C5666" s="135" t="s">
        <v>781</v>
      </c>
      <c r="D5666" s="135">
        <v>0</v>
      </c>
    </row>
    <row r="5667" spans="1:4" x14ac:dyDescent="0.25">
      <c r="A5667" s="135" t="s">
        <v>1707</v>
      </c>
      <c r="B5667" s="135" t="s">
        <v>1700</v>
      </c>
      <c r="C5667" s="135" t="s">
        <v>781</v>
      </c>
      <c r="D5667" s="135">
        <v>0</v>
      </c>
    </row>
    <row r="5668" spans="1:4" x14ac:dyDescent="0.25">
      <c r="A5668" s="135" t="s">
        <v>1706</v>
      </c>
      <c r="B5668" s="135" t="s">
        <v>1700</v>
      </c>
      <c r="C5668" s="135" t="s">
        <v>781</v>
      </c>
      <c r="D5668" s="135">
        <v>0</v>
      </c>
    </row>
    <row r="5669" spans="1:4" x14ac:dyDescent="0.25">
      <c r="A5669" s="135" t="s">
        <v>1705</v>
      </c>
      <c r="B5669" s="135" t="s">
        <v>1700</v>
      </c>
      <c r="C5669" s="135" t="s">
        <v>781</v>
      </c>
      <c r="D5669" s="135">
        <v>0</v>
      </c>
    </row>
    <row r="5670" spans="1:4" x14ac:dyDescent="0.25">
      <c r="A5670" s="135" t="s">
        <v>1704</v>
      </c>
      <c r="B5670" s="135" t="s">
        <v>1700</v>
      </c>
      <c r="C5670" s="135" t="s">
        <v>781</v>
      </c>
      <c r="D5670" s="135">
        <v>0</v>
      </c>
    </row>
    <row r="5671" spans="1:4" x14ac:dyDescent="0.25">
      <c r="A5671" s="135" t="s">
        <v>986</v>
      </c>
      <c r="B5671" s="135" t="s">
        <v>1700</v>
      </c>
      <c r="C5671" s="135" t="s">
        <v>781</v>
      </c>
      <c r="D5671" s="135">
        <v>0</v>
      </c>
    </row>
    <row r="5672" spans="1:4" x14ac:dyDescent="0.25">
      <c r="A5672" s="135" t="s">
        <v>1703</v>
      </c>
      <c r="B5672" s="135" t="s">
        <v>1700</v>
      </c>
      <c r="C5672" s="135" t="s">
        <v>781</v>
      </c>
      <c r="D5672" s="135">
        <v>0</v>
      </c>
    </row>
    <row r="5673" spans="1:4" x14ac:dyDescent="0.25">
      <c r="A5673" s="135" t="s">
        <v>1702</v>
      </c>
      <c r="B5673" s="135" t="s">
        <v>1700</v>
      </c>
      <c r="C5673" s="135" t="s">
        <v>781</v>
      </c>
      <c r="D5673" s="135">
        <v>0</v>
      </c>
    </row>
    <row r="5674" spans="1:4" x14ac:dyDescent="0.25">
      <c r="A5674" s="135" t="s">
        <v>1701</v>
      </c>
      <c r="B5674" s="135" t="s">
        <v>1700</v>
      </c>
      <c r="C5674" s="135" t="s">
        <v>781</v>
      </c>
      <c r="D5674" s="135">
        <v>0</v>
      </c>
    </row>
    <row r="5675" spans="1:4" x14ac:dyDescent="0.25">
      <c r="A5675" s="135" t="s">
        <v>1699</v>
      </c>
      <c r="B5675" s="135" t="s">
        <v>611</v>
      </c>
      <c r="C5675" s="135" t="s">
        <v>781</v>
      </c>
      <c r="D5675" s="135">
        <v>0</v>
      </c>
    </row>
    <row r="5676" spans="1:4" x14ac:dyDescent="0.25">
      <c r="A5676" s="135" t="s">
        <v>1607</v>
      </c>
      <c r="B5676" s="135" t="s">
        <v>611</v>
      </c>
      <c r="C5676" s="135" t="s">
        <v>781</v>
      </c>
      <c r="D5676" s="135">
        <v>0</v>
      </c>
    </row>
    <row r="5677" spans="1:4" x14ac:dyDescent="0.25">
      <c r="A5677" s="135" t="s">
        <v>1698</v>
      </c>
      <c r="B5677" s="135" t="s">
        <v>611</v>
      </c>
      <c r="C5677" s="135" t="s">
        <v>781</v>
      </c>
      <c r="D5677" s="135">
        <v>0</v>
      </c>
    </row>
    <row r="5678" spans="1:4" x14ac:dyDescent="0.25">
      <c r="A5678" s="135" t="s">
        <v>1697</v>
      </c>
      <c r="B5678" s="135" t="s">
        <v>611</v>
      </c>
      <c r="C5678" s="135" t="s">
        <v>781</v>
      </c>
      <c r="D5678" s="135">
        <v>0</v>
      </c>
    </row>
    <row r="5679" spans="1:4" x14ac:dyDescent="0.25">
      <c r="A5679" s="135" t="s">
        <v>1696</v>
      </c>
      <c r="B5679" s="135" t="s">
        <v>611</v>
      </c>
      <c r="C5679" s="135" t="s">
        <v>781</v>
      </c>
      <c r="D5679" s="135">
        <v>0</v>
      </c>
    </row>
    <row r="5680" spans="1:4" x14ac:dyDescent="0.25">
      <c r="A5680" s="135" t="s">
        <v>1695</v>
      </c>
      <c r="B5680" s="135" t="s">
        <v>611</v>
      </c>
      <c r="C5680" s="135" t="s">
        <v>781</v>
      </c>
      <c r="D5680" s="135">
        <v>0</v>
      </c>
    </row>
    <row r="5681" spans="1:4" x14ac:dyDescent="0.25">
      <c r="A5681" s="135" t="s">
        <v>1694</v>
      </c>
      <c r="B5681" s="135" t="s">
        <v>611</v>
      </c>
      <c r="C5681" s="135" t="s">
        <v>781</v>
      </c>
      <c r="D5681" s="135">
        <v>0</v>
      </c>
    </row>
    <row r="5682" spans="1:4" x14ac:dyDescent="0.25">
      <c r="A5682" s="135" t="s">
        <v>1693</v>
      </c>
      <c r="B5682" s="135" t="s">
        <v>589</v>
      </c>
      <c r="C5682" s="135" t="s">
        <v>781</v>
      </c>
      <c r="D5682" s="135">
        <v>0</v>
      </c>
    </row>
    <row r="5683" spans="1:4" x14ac:dyDescent="0.25">
      <c r="A5683" s="135" t="s">
        <v>1692</v>
      </c>
      <c r="B5683" s="135" t="s">
        <v>589</v>
      </c>
      <c r="C5683" s="135" t="s">
        <v>781</v>
      </c>
      <c r="D5683" s="135">
        <v>0</v>
      </c>
    </row>
    <row r="5684" spans="1:4" x14ac:dyDescent="0.25">
      <c r="A5684" s="135" t="s">
        <v>860</v>
      </c>
      <c r="B5684" s="135" t="s">
        <v>589</v>
      </c>
      <c r="C5684" s="135" t="s">
        <v>781</v>
      </c>
      <c r="D5684" s="135">
        <v>0</v>
      </c>
    </row>
    <row r="5685" spans="1:4" x14ac:dyDescent="0.25">
      <c r="A5685" s="135" t="s">
        <v>1691</v>
      </c>
      <c r="B5685" s="135" t="s">
        <v>589</v>
      </c>
      <c r="C5685" s="135" t="s">
        <v>781</v>
      </c>
      <c r="D5685" s="135">
        <v>0</v>
      </c>
    </row>
    <row r="5686" spans="1:4" x14ac:dyDescent="0.25">
      <c r="A5686" s="135" t="s">
        <v>1588</v>
      </c>
      <c r="B5686" s="135" t="s">
        <v>589</v>
      </c>
      <c r="C5686" s="135" t="s">
        <v>781</v>
      </c>
      <c r="D5686" s="135">
        <v>0</v>
      </c>
    </row>
    <row r="5687" spans="1:4" x14ac:dyDescent="0.25">
      <c r="A5687" s="135" t="s">
        <v>1690</v>
      </c>
      <c r="B5687" s="135" t="s">
        <v>589</v>
      </c>
      <c r="C5687" s="135" t="s">
        <v>781</v>
      </c>
      <c r="D5687" s="135">
        <v>0</v>
      </c>
    </row>
    <row r="5688" spans="1:4" x14ac:dyDescent="0.25">
      <c r="A5688" s="135" t="s">
        <v>1689</v>
      </c>
      <c r="B5688" s="135" t="s">
        <v>589</v>
      </c>
      <c r="C5688" s="135" t="s">
        <v>781</v>
      </c>
      <c r="D5688" s="135">
        <v>0</v>
      </c>
    </row>
    <row r="5689" spans="1:4" x14ac:dyDescent="0.25">
      <c r="A5689" s="135" t="s">
        <v>1688</v>
      </c>
      <c r="B5689" s="135" t="s">
        <v>589</v>
      </c>
      <c r="C5689" s="135" t="s">
        <v>781</v>
      </c>
      <c r="D5689" s="135">
        <v>0</v>
      </c>
    </row>
    <row r="5690" spans="1:4" x14ac:dyDescent="0.25">
      <c r="A5690" s="135" t="s">
        <v>1687</v>
      </c>
      <c r="B5690" s="135" t="s">
        <v>589</v>
      </c>
      <c r="C5690" s="135" t="s">
        <v>781</v>
      </c>
      <c r="D5690" s="135">
        <v>0</v>
      </c>
    </row>
    <row r="5691" spans="1:4" x14ac:dyDescent="0.25">
      <c r="A5691" s="135" t="s">
        <v>1686</v>
      </c>
      <c r="B5691" s="135" t="s">
        <v>781</v>
      </c>
      <c r="C5691" s="135" t="s">
        <v>781</v>
      </c>
      <c r="D5691" s="135">
        <v>0</v>
      </c>
    </row>
    <row r="5692" spans="1:4" x14ac:dyDescent="0.25">
      <c r="A5692" s="135" t="s">
        <v>1685</v>
      </c>
      <c r="B5692" s="135" t="s">
        <v>781</v>
      </c>
      <c r="C5692" s="135" t="s">
        <v>781</v>
      </c>
      <c r="D5692" s="135">
        <v>0</v>
      </c>
    </row>
    <row r="5693" spans="1:4" x14ac:dyDescent="0.25">
      <c r="A5693" s="135" t="s">
        <v>1664</v>
      </c>
      <c r="B5693" s="135" t="s">
        <v>636</v>
      </c>
      <c r="C5693" s="135" t="s">
        <v>781</v>
      </c>
      <c r="D5693" s="135">
        <v>0</v>
      </c>
    </row>
    <row r="5694" spans="1:4" x14ac:dyDescent="0.25">
      <c r="A5694" s="135" t="s">
        <v>1684</v>
      </c>
      <c r="B5694" s="135" t="s">
        <v>781</v>
      </c>
      <c r="C5694" s="135" t="s">
        <v>781</v>
      </c>
      <c r="D5694" s="135">
        <v>0</v>
      </c>
    </row>
    <row r="5695" spans="1:4" x14ac:dyDescent="0.25">
      <c r="A5695" s="135" t="s">
        <v>1683</v>
      </c>
      <c r="B5695" s="135" t="s">
        <v>781</v>
      </c>
      <c r="C5695" s="135" t="s">
        <v>781</v>
      </c>
      <c r="D5695" s="135">
        <v>0</v>
      </c>
    </row>
    <row r="5696" spans="1:4" x14ac:dyDescent="0.25">
      <c r="A5696" s="135" t="s">
        <v>1682</v>
      </c>
      <c r="B5696" s="135" t="s">
        <v>781</v>
      </c>
      <c r="C5696" s="135" t="s">
        <v>781</v>
      </c>
      <c r="D5696" s="135">
        <v>0</v>
      </c>
    </row>
    <row r="5697" spans="1:4" x14ac:dyDescent="0.25">
      <c r="A5697" s="135" t="s">
        <v>1681</v>
      </c>
      <c r="B5697" s="135" t="s">
        <v>781</v>
      </c>
      <c r="C5697" s="135" t="s">
        <v>781</v>
      </c>
      <c r="D5697" s="135">
        <v>0</v>
      </c>
    </row>
    <row r="5698" spans="1:4" x14ac:dyDescent="0.25">
      <c r="A5698" s="135" t="s">
        <v>1680</v>
      </c>
      <c r="B5698" s="135" t="s">
        <v>781</v>
      </c>
      <c r="C5698" s="135" t="s">
        <v>781</v>
      </c>
      <c r="D5698" s="135">
        <v>0</v>
      </c>
    </row>
    <row r="5699" spans="1:4" x14ac:dyDescent="0.25">
      <c r="A5699" s="135" t="s">
        <v>1679</v>
      </c>
      <c r="B5699" s="135" t="s">
        <v>781</v>
      </c>
      <c r="C5699" s="135" t="s">
        <v>781</v>
      </c>
      <c r="D5699" s="135">
        <v>0</v>
      </c>
    </row>
    <row r="5700" spans="1:4" x14ac:dyDescent="0.25">
      <c r="A5700" s="135" t="s">
        <v>1678</v>
      </c>
      <c r="B5700" s="135" t="s">
        <v>781</v>
      </c>
      <c r="C5700" s="135" t="s">
        <v>781</v>
      </c>
      <c r="D5700" s="135">
        <v>0</v>
      </c>
    </row>
    <row r="5701" spans="1:4" x14ac:dyDescent="0.25">
      <c r="A5701" s="135" t="s">
        <v>1677</v>
      </c>
      <c r="B5701" s="135" t="s">
        <v>781</v>
      </c>
      <c r="C5701" s="135" t="s">
        <v>781</v>
      </c>
      <c r="D5701" s="135">
        <v>0</v>
      </c>
    </row>
    <row r="5702" spans="1:4" x14ac:dyDescent="0.25">
      <c r="A5702" s="135" t="s">
        <v>1676</v>
      </c>
      <c r="B5702" s="135" t="s">
        <v>636</v>
      </c>
      <c r="C5702" s="135" t="s">
        <v>781</v>
      </c>
      <c r="D5702" s="135">
        <v>0</v>
      </c>
    </row>
    <row r="5703" spans="1:4" x14ac:dyDescent="0.25">
      <c r="A5703" s="135" t="s">
        <v>1675</v>
      </c>
      <c r="B5703" s="135" t="s">
        <v>781</v>
      </c>
      <c r="C5703" s="135" t="s">
        <v>781</v>
      </c>
      <c r="D5703" s="135">
        <v>0</v>
      </c>
    </row>
    <row r="5704" spans="1:4" x14ac:dyDescent="0.25">
      <c r="A5704" s="135" t="s">
        <v>1674</v>
      </c>
      <c r="B5704" s="135" t="s">
        <v>781</v>
      </c>
      <c r="C5704" s="135" t="s">
        <v>781</v>
      </c>
      <c r="D5704" s="135">
        <v>0</v>
      </c>
    </row>
    <row r="5705" spans="1:4" x14ac:dyDescent="0.25">
      <c r="A5705" s="135" t="s">
        <v>1673</v>
      </c>
      <c r="B5705" s="135" t="s">
        <v>781</v>
      </c>
      <c r="C5705" s="135" t="s">
        <v>781</v>
      </c>
      <c r="D5705" s="135">
        <v>0</v>
      </c>
    </row>
    <row r="5706" spans="1:4" x14ac:dyDescent="0.25">
      <c r="A5706" s="135" t="s">
        <v>1672</v>
      </c>
      <c r="B5706" s="135" t="s">
        <v>781</v>
      </c>
      <c r="C5706" s="135" t="s">
        <v>781</v>
      </c>
      <c r="D5706" s="135">
        <v>0</v>
      </c>
    </row>
    <row r="5707" spans="1:4" x14ac:dyDescent="0.25">
      <c r="A5707" s="135" t="s">
        <v>1148</v>
      </c>
      <c r="B5707" s="135" t="s">
        <v>636</v>
      </c>
      <c r="C5707" s="135" t="s">
        <v>781</v>
      </c>
      <c r="D5707" s="135">
        <v>0</v>
      </c>
    </row>
    <row r="5708" spans="1:4" x14ac:dyDescent="0.25">
      <c r="A5708" s="135" t="s">
        <v>1671</v>
      </c>
      <c r="B5708" s="135" t="s">
        <v>636</v>
      </c>
      <c r="C5708" s="135" t="s">
        <v>781</v>
      </c>
      <c r="D5708" s="135">
        <v>0</v>
      </c>
    </row>
    <row r="5709" spans="1:4" x14ac:dyDescent="0.25">
      <c r="A5709" s="135" t="s">
        <v>1670</v>
      </c>
      <c r="B5709" s="135" t="s">
        <v>781</v>
      </c>
      <c r="C5709" s="135" t="s">
        <v>781</v>
      </c>
      <c r="D5709" s="135">
        <v>0</v>
      </c>
    </row>
    <row r="5710" spans="1:4" x14ac:dyDescent="0.25">
      <c r="A5710" s="135" t="s">
        <v>1669</v>
      </c>
      <c r="B5710" s="135" t="s">
        <v>781</v>
      </c>
      <c r="C5710" s="135" t="s">
        <v>781</v>
      </c>
      <c r="D5710" s="135">
        <v>0</v>
      </c>
    </row>
    <row r="5711" spans="1:4" x14ac:dyDescent="0.25">
      <c r="A5711" s="135" t="s">
        <v>1668</v>
      </c>
      <c r="B5711" s="135" t="s">
        <v>781</v>
      </c>
      <c r="C5711" s="135" t="s">
        <v>781</v>
      </c>
      <c r="D5711" s="135">
        <v>0</v>
      </c>
    </row>
    <row r="5712" spans="1:4" x14ac:dyDescent="0.25">
      <c r="A5712" s="135" t="s">
        <v>1667</v>
      </c>
      <c r="B5712" s="135" t="s">
        <v>636</v>
      </c>
      <c r="C5712" s="135" t="s">
        <v>781</v>
      </c>
      <c r="D5712" s="135">
        <v>0</v>
      </c>
    </row>
    <row r="5713" spans="1:4" x14ac:dyDescent="0.25">
      <c r="A5713" s="135" t="s">
        <v>1666</v>
      </c>
      <c r="B5713" s="135" t="s">
        <v>781</v>
      </c>
      <c r="C5713" s="135" t="s">
        <v>781</v>
      </c>
      <c r="D5713" s="135">
        <v>0</v>
      </c>
    </row>
    <row r="5714" spans="1:4" x14ac:dyDescent="0.25">
      <c r="A5714" s="135" t="s">
        <v>1665</v>
      </c>
      <c r="B5714" s="135" t="s">
        <v>781</v>
      </c>
      <c r="C5714" s="135" t="s">
        <v>781</v>
      </c>
      <c r="D5714" s="135">
        <v>0</v>
      </c>
    </row>
    <row r="5715" spans="1:4" x14ac:dyDescent="0.25">
      <c r="A5715" s="135" t="s">
        <v>1664</v>
      </c>
      <c r="B5715" s="135" t="s">
        <v>636</v>
      </c>
      <c r="C5715" s="135" t="s">
        <v>781</v>
      </c>
      <c r="D5715" s="135">
        <v>0</v>
      </c>
    </row>
    <row r="5716" spans="1:4" x14ac:dyDescent="0.25">
      <c r="A5716" s="135" t="s">
        <v>1663</v>
      </c>
      <c r="B5716" s="135" t="s">
        <v>781</v>
      </c>
      <c r="C5716" s="135" t="s">
        <v>781</v>
      </c>
      <c r="D5716" s="135">
        <v>0</v>
      </c>
    </row>
    <row r="5717" spans="1:4" x14ac:dyDescent="0.25">
      <c r="A5717" s="135" t="s">
        <v>1662</v>
      </c>
      <c r="B5717" s="135" t="s">
        <v>781</v>
      </c>
      <c r="C5717" s="135" t="s">
        <v>781</v>
      </c>
      <c r="D5717" s="135">
        <v>0</v>
      </c>
    </row>
    <row r="5718" spans="1:4" x14ac:dyDescent="0.25">
      <c r="A5718" s="135" t="s">
        <v>1661</v>
      </c>
      <c r="B5718" s="135" t="s">
        <v>781</v>
      </c>
      <c r="C5718" s="135" t="s">
        <v>781</v>
      </c>
      <c r="D5718" s="135">
        <v>0</v>
      </c>
    </row>
    <row r="5719" spans="1:4" x14ac:dyDescent="0.25">
      <c r="A5719" s="135" t="s">
        <v>1660</v>
      </c>
      <c r="B5719" s="135" t="s">
        <v>636</v>
      </c>
      <c r="C5719" s="135" t="s">
        <v>781</v>
      </c>
      <c r="D5719" s="135">
        <v>0</v>
      </c>
    </row>
    <row r="5720" spans="1:4" x14ac:dyDescent="0.25">
      <c r="A5720" s="135" t="s">
        <v>1659</v>
      </c>
      <c r="B5720" s="135" t="s">
        <v>781</v>
      </c>
      <c r="C5720" s="135" t="s">
        <v>781</v>
      </c>
      <c r="D5720" s="135">
        <v>0</v>
      </c>
    </row>
    <row r="5721" spans="1:4" x14ac:dyDescent="0.25">
      <c r="A5721" s="135" t="s">
        <v>1658</v>
      </c>
      <c r="B5721" s="135" t="s">
        <v>781</v>
      </c>
      <c r="C5721" s="135" t="s">
        <v>781</v>
      </c>
      <c r="D5721" s="135">
        <v>0</v>
      </c>
    </row>
    <row r="5722" spans="1:4" x14ac:dyDescent="0.25">
      <c r="A5722" s="135" t="s">
        <v>1657</v>
      </c>
      <c r="B5722" s="135" t="s">
        <v>781</v>
      </c>
      <c r="C5722" s="135" t="s">
        <v>781</v>
      </c>
      <c r="D5722" s="135">
        <v>0</v>
      </c>
    </row>
    <row r="5723" spans="1:4" x14ac:dyDescent="0.25">
      <c r="A5723" s="135" t="s">
        <v>1656</v>
      </c>
      <c r="B5723" s="135" t="s">
        <v>781</v>
      </c>
      <c r="C5723" s="135" t="s">
        <v>781</v>
      </c>
      <c r="D5723" s="135">
        <v>0</v>
      </c>
    </row>
    <row r="5724" spans="1:4" x14ac:dyDescent="0.25">
      <c r="A5724" s="135" t="s">
        <v>1655</v>
      </c>
      <c r="B5724" s="135" t="s">
        <v>781</v>
      </c>
      <c r="C5724" s="135" t="s">
        <v>781</v>
      </c>
      <c r="D5724" s="135">
        <v>0</v>
      </c>
    </row>
    <row r="5725" spans="1:4" x14ac:dyDescent="0.25">
      <c r="A5725" s="135" t="s">
        <v>1654</v>
      </c>
      <c r="B5725" s="135" t="s">
        <v>781</v>
      </c>
      <c r="C5725" s="135" t="s">
        <v>781</v>
      </c>
      <c r="D5725" s="135">
        <v>0</v>
      </c>
    </row>
    <row r="5726" spans="1:4" x14ac:dyDescent="0.25">
      <c r="A5726" s="135" t="s">
        <v>1653</v>
      </c>
      <c r="B5726" s="135" t="s">
        <v>781</v>
      </c>
      <c r="C5726" s="135" t="s">
        <v>781</v>
      </c>
      <c r="D5726" s="135">
        <v>0</v>
      </c>
    </row>
    <row r="5727" spans="1:4" x14ac:dyDescent="0.25">
      <c r="A5727" s="135" t="s">
        <v>1652</v>
      </c>
      <c r="B5727" s="135" t="s">
        <v>781</v>
      </c>
      <c r="C5727" s="135" t="s">
        <v>781</v>
      </c>
      <c r="D5727" s="135">
        <v>0</v>
      </c>
    </row>
    <row r="5728" spans="1:4" x14ac:dyDescent="0.25">
      <c r="A5728" s="135" t="s">
        <v>1651</v>
      </c>
      <c r="B5728" s="135" t="s">
        <v>590</v>
      </c>
      <c r="C5728" s="135" t="s">
        <v>781</v>
      </c>
      <c r="D5728" s="135">
        <v>0</v>
      </c>
    </row>
    <row r="5729" spans="1:4" x14ac:dyDescent="0.25">
      <c r="A5729" s="135" t="s">
        <v>1650</v>
      </c>
      <c r="B5729" s="135" t="s">
        <v>590</v>
      </c>
      <c r="C5729" s="135" t="s">
        <v>781</v>
      </c>
      <c r="D5729" s="135">
        <v>0</v>
      </c>
    </row>
    <row r="5730" spans="1:4" x14ac:dyDescent="0.25">
      <c r="A5730" s="135" t="s">
        <v>1649</v>
      </c>
      <c r="B5730" s="135" t="s">
        <v>781</v>
      </c>
      <c r="C5730" s="135" t="s">
        <v>781</v>
      </c>
      <c r="D5730" s="135">
        <v>0</v>
      </c>
    </row>
    <row r="5731" spans="1:4" x14ac:dyDescent="0.25">
      <c r="A5731" s="135" t="s">
        <v>1648</v>
      </c>
      <c r="B5731" s="135" t="s">
        <v>781</v>
      </c>
      <c r="C5731" s="135" t="s">
        <v>781</v>
      </c>
      <c r="D5731" s="135">
        <v>0</v>
      </c>
    </row>
    <row r="5732" spans="1:4" x14ac:dyDescent="0.25">
      <c r="A5732" s="135" t="s">
        <v>1647</v>
      </c>
      <c r="B5732" s="135" t="s">
        <v>590</v>
      </c>
      <c r="C5732" s="135" t="s">
        <v>781</v>
      </c>
      <c r="D5732" s="135">
        <v>0</v>
      </c>
    </row>
    <row r="5733" spans="1:4" x14ac:dyDescent="0.25">
      <c r="A5733" s="135" t="s">
        <v>1646</v>
      </c>
      <c r="B5733" s="135" t="s">
        <v>781</v>
      </c>
      <c r="C5733" s="135" t="s">
        <v>781</v>
      </c>
      <c r="D5733" s="135">
        <v>0</v>
      </c>
    </row>
    <row r="5734" spans="1:4" x14ac:dyDescent="0.25">
      <c r="A5734" s="135" t="s">
        <v>884</v>
      </c>
      <c r="B5734" s="135" t="s">
        <v>590</v>
      </c>
      <c r="C5734" s="135" t="s">
        <v>781</v>
      </c>
      <c r="D5734" s="135">
        <v>0</v>
      </c>
    </row>
    <row r="5735" spans="1:4" x14ac:dyDescent="0.25">
      <c r="A5735" s="135" t="s">
        <v>1645</v>
      </c>
      <c r="B5735" s="135" t="s">
        <v>781</v>
      </c>
      <c r="C5735" s="135" t="s">
        <v>781</v>
      </c>
      <c r="D5735" s="135">
        <v>0</v>
      </c>
    </row>
    <row r="5736" spans="1:4" x14ac:dyDescent="0.25">
      <c r="A5736" s="135" t="s">
        <v>1644</v>
      </c>
      <c r="B5736" s="135" t="s">
        <v>781</v>
      </c>
      <c r="C5736" s="135" t="s">
        <v>781</v>
      </c>
      <c r="D5736" s="135">
        <v>0</v>
      </c>
    </row>
    <row r="5737" spans="1:4" x14ac:dyDescent="0.25">
      <c r="A5737" s="135" t="s">
        <v>1643</v>
      </c>
      <c r="B5737" s="135" t="s">
        <v>781</v>
      </c>
      <c r="C5737" s="135" t="s">
        <v>781</v>
      </c>
      <c r="D5737" s="135">
        <v>0</v>
      </c>
    </row>
    <row r="5738" spans="1:4" x14ac:dyDescent="0.25">
      <c r="A5738" s="135" t="s">
        <v>811</v>
      </c>
      <c r="B5738" s="135" t="s">
        <v>590</v>
      </c>
      <c r="C5738" s="135" t="s">
        <v>781</v>
      </c>
      <c r="D5738" s="135">
        <v>0</v>
      </c>
    </row>
    <row r="5739" spans="1:4" x14ac:dyDescent="0.25">
      <c r="A5739" s="135" t="s">
        <v>1642</v>
      </c>
      <c r="B5739" s="135" t="s">
        <v>590</v>
      </c>
      <c r="C5739" s="135" t="s">
        <v>781</v>
      </c>
      <c r="D5739" s="135">
        <v>0</v>
      </c>
    </row>
    <row r="5740" spans="1:4" x14ac:dyDescent="0.25">
      <c r="A5740" s="135" t="s">
        <v>1641</v>
      </c>
      <c r="B5740" s="135" t="s">
        <v>781</v>
      </c>
      <c r="C5740" s="135" t="s">
        <v>781</v>
      </c>
      <c r="D5740" s="135">
        <v>0</v>
      </c>
    </row>
    <row r="5741" spans="1:4" x14ac:dyDescent="0.25">
      <c r="A5741" s="135" t="s">
        <v>1640</v>
      </c>
      <c r="B5741" s="135" t="s">
        <v>781</v>
      </c>
      <c r="C5741" s="135" t="s">
        <v>781</v>
      </c>
      <c r="D5741" s="135">
        <v>0</v>
      </c>
    </row>
    <row r="5742" spans="1:4" x14ac:dyDescent="0.25">
      <c r="A5742" s="135" t="s">
        <v>1639</v>
      </c>
      <c r="B5742" s="135" t="s">
        <v>781</v>
      </c>
      <c r="C5742" s="135" t="s">
        <v>781</v>
      </c>
      <c r="D5742" s="135">
        <v>0</v>
      </c>
    </row>
    <row r="5743" spans="1:4" x14ac:dyDescent="0.25">
      <c r="A5743" s="135" t="s">
        <v>1638</v>
      </c>
      <c r="B5743" s="135" t="s">
        <v>781</v>
      </c>
      <c r="C5743" s="135" t="s">
        <v>781</v>
      </c>
      <c r="D5743" s="135">
        <v>0</v>
      </c>
    </row>
    <row r="5744" spans="1:4" x14ac:dyDescent="0.25">
      <c r="A5744" s="135" t="s">
        <v>1637</v>
      </c>
      <c r="B5744" s="135" t="s">
        <v>781</v>
      </c>
      <c r="C5744" s="135" t="s">
        <v>781</v>
      </c>
      <c r="D5744" s="135">
        <v>0</v>
      </c>
    </row>
    <row r="5745" spans="1:4" x14ac:dyDescent="0.25">
      <c r="A5745" s="135" t="s">
        <v>1636</v>
      </c>
      <c r="B5745" s="135" t="s">
        <v>781</v>
      </c>
      <c r="C5745" s="135" t="s">
        <v>781</v>
      </c>
      <c r="D5745" s="135">
        <v>0</v>
      </c>
    </row>
    <row r="5746" spans="1:4" x14ac:dyDescent="0.25">
      <c r="A5746" s="135" t="s">
        <v>1635</v>
      </c>
      <c r="B5746" s="135" t="s">
        <v>781</v>
      </c>
      <c r="C5746" s="135" t="s">
        <v>781</v>
      </c>
      <c r="D5746" s="135">
        <v>0</v>
      </c>
    </row>
    <row r="5747" spans="1:4" x14ac:dyDescent="0.25">
      <c r="A5747" s="135" t="s">
        <v>1634</v>
      </c>
      <c r="B5747" s="135" t="s">
        <v>781</v>
      </c>
      <c r="C5747" s="135" t="s">
        <v>781</v>
      </c>
      <c r="D5747" s="135">
        <v>0</v>
      </c>
    </row>
    <row r="5748" spans="1:4" x14ac:dyDescent="0.25">
      <c r="A5748" s="135" t="s">
        <v>1633</v>
      </c>
      <c r="B5748" s="135" t="s">
        <v>781</v>
      </c>
      <c r="C5748" s="135" t="s">
        <v>781</v>
      </c>
      <c r="D5748" s="135">
        <v>0</v>
      </c>
    </row>
    <row r="5749" spans="1:4" x14ac:dyDescent="0.25">
      <c r="A5749" s="135" t="s">
        <v>1632</v>
      </c>
      <c r="B5749" s="135" t="s">
        <v>781</v>
      </c>
      <c r="C5749" s="135" t="s">
        <v>781</v>
      </c>
      <c r="D5749" s="135">
        <v>0</v>
      </c>
    </row>
    <row r="5750" spans="1:4" x14ac:dyDescent="0.25">
      <c r="A5750" s="135" t="s">
        <v>1631</v>
      </c>
      <c r="B5750" s="135" t="s">
        <v>781</v>
      </c>
      <c r="C5750" s="135" t="s">
        <v>781</v>
      </c>
      <c r="D5750" s="135">
        <v>0</v>
      </c>
    </row>
    <row r="5751" spans="1:4" x14ac:dyDescent="0.25">
      <c r="A5751" s="135" t="s">
        <v>1630</v>
      </c>
      <c r="B5751" s="135" t="s">
        <v>781</v>
      </c>
      <c r="C5751" s="135" t="s">
        <v>781</v>
      </c>
      <c r="D5751" s="135">
        <v>0</v>
      </c>
    </row>
    <row r="5752" spans="1:4" x14ac:dyDescent="0.25">
      <c r="A5752" s="135" t="s">
        <v>1629</v>
      </c>
      <c r="B5752" s="135" t="s">
        <v>781</v>
      </c>
      <c r="C5752" s="135" t="s">
        <v>781</v>
      </c>
      <c r="D5752" s="135">
        <v>0</v>
      </c>
    </row>
    <row r="5753" spans="1:4" x14ac:dyDescent="0.25">
      <c r="A5753" s="135" t="s">
        <v>1628</v>
      </c>
      <c r="B5753" s="135" t="s">
        <v>781</v>
      </c>
      <c r="C5753" s="135" t="s">
        <v>781</v>
      </c>
      <c r="D5753" s="135">
        <v>0</v>
      </c>
    </row>
    <row r="5754" spans="1:4" x14ac:dyDescent="0.25">
      <c r="A5754" s="135" t="s">
        <v>1627</v>
      </c>
      <c r="B5754" s="135" t="s">
        <v>781</v>
      </c>
      <c r="C5754" s="135" t="s">
        <v>781</v>
      </c>
      <c r="D5754" s="135">
        <v>0</v>
      </c>
    </row>
    <row r="5755" spans="1:4" x14ac:dyDescent="0.25">
      <c r="A5755" s="135" t="s">
        <v>1626</v>
      </c>
      <c r="B5755" s="135" t="s">
        <v>781</v>
      </c>
      <c r="C5755" s="135" t="s">
        <v>781</v>
      </c>
      <c r="D5755" s="135">
        <v>0</v>
      </c>
    </row>
    <row r="5756" spans="1:4" x14ac:dyDescent="0.25">
      <c r="A5756" s="135" t="s">
        <v>1625</v>
      </c>
      <c r="B5756" s="135" t="s">
        <v>781</v>
      </c>
      <c r="C5756" s="135" t="s">
        <v>781</v>
      </c>
      <c r="D5756" s="135">
        <v>0</v>
      </c>
    </row>
    <row r="5757" spans="1:4" x14ac:dyDescent="0.25">
      <c r="A5757" s="135" t="s">
        <v>1624</v>
      </c>
      <c r="B5757" s="135" t="s">
        <v>781</v>
      </c>
      <c r="C5757" s="135" t="s">
        <v>781</v>
      </c>
      <c r="D5757" s="135">
        <v>0</v>
      </c>
    </row>
    <row r="5758" spans="1:4" x14ac:dyDescent="0.25">
      <c r="A5758" s="135" t="s">
        <v>1623</v>
      </c>
      <c r="B5758" s="135" t="s">
        <v>781</v>
      </c>
      <c r="C5758" s="135" t="s">
        <v>781</v>
      </c>
      <c r="D5758" s="135">
        <v>0</v>
      </c>
    </row>
    <row r="5759" spans="1:4" x14ac:dyDescent="0.25">
      <c r="A5759" s="135" t="s">
        <v>1622</v>
      </c>
      <c r="B5759" s="135" t="s">
        <v>781</v>
      </c>
      <c r="C5759" s="135" t="s">
        <v>781</v>
      </c>
      <c r="D5759" s="135">
        <v>0</v>
      </c>
    </row>
    <row r="5760" spans="1:4" x14ac:dyDescent="0.25">
      <c r="A5760" s="135" t="s">
        <v>1157</v>
      </c>
      <c r="B5760" s="135" t="s">
        <v>677</v>
      </c>
      <c r="C5760" s="135" t="s">
        <v>781</v>
      </c>
      <c r="D5760" s="135">
        <v>0</v>
      </c>
    </row>
    <row r="5761" spans="1:4" x14ac:dyDescent="0.25">
      <c r="A5761" s="135" t="s">
        <v>1621</v>
      </c>
      <c r="B5761" s="135" t="s">
        <v>781</v>
      </c>
      <c r="C5761" s="135" t="s">
        <v>781</v>
      </c>
      <c r="D5761" s="135">
        <v>0</v>
      </c>
    </row>
    <row r="5762" spans="1:4" x14ac:dyDescent="0.25">
      <c r="A5762" s="135" t="s">
        <v>1209</v>
      </c>
      <c r="B5762" s="135" t="s">
        <v>677</v>
      </c>
      <c r="C5762" s="135" t="s">
        <v>781</v>
      </c>
      <c r="D5762" s="135">
        <v>0</v>
      </c>
    </row>
    <row r="5763" spans="1:4" x14ac:dyDescent="0.25">
      <c r="A5763" s="135" t="s">
        <v>624</v>
      </c>
      <c r="B5763" s="135" t="s">
        <v>677</v>
      </c>
      <c r="C5763" s="135" t="s">
        <v>781</v>
      </c>
      <c r="D5763" s="135">
        <v>0</v>
      </c>
    </row>
    <row r="5764" spans="1:4" x14ac:dyDescent="0.25">
      <c r="A5764" s="135" t="s">
        <v>1620</v>
      </c>
      <c r="B5764" s="135" t="s">
        <v>677</v>
      </c>
      <c r="C5764" s="135" t="s">
        <v>781</v>
      </c>
      <c r="D5764" s="135">
        <v>0</v>
      </c>
    </row>
    <row r="5765" spans="1:4" x14ac:dyDescent="0.25">
      <c r="A5765" s="135" t="s">
        <v>953</v>
      </c>
      <c r="B5765" s="135" t="s">
        <v>677</v>
      </c>
      <c r="C5765" s="135" t="s">
        <v>781</v>
      </c>
      <c r="D5765" s="135">
        <v>0</v>
      </c>
    </row>
    <row r="5766" spans="1:4" x14ac:dyDescent="0.25">
      <c r="A5766" s="135" t="s">
        <v>794</v>
      </c>
      <c r="B5766" s="135" t="s">
        <v>677</v>
      </c>
      <c r="C5766" s="135" t="s">
        <v>781</v>
      </c>
      <c r="D5766" s="135">
        <v>0</v>
      </c>
    </row>
    <row r="5767" spans="1:4" x14ac:dyDescent="0.25">
      <c r="A5767" s="135" t="s">
        <v>1619</v>
      </c>
      <c r="B5767" s="135" t="s">
        <v>781</v>
      </c>
      <c r="C5767" s="135" t="s">
        <v>781</v>
      </c>
      <c r="D5767" s="135">
        <v>0</v>
      </c>
    </row>
    <row r="5768" spans="1:4" x14ac:dyDescent="0.25">
      <c r="A5768" s="135" t="s">
        <v>1618</v>
      </c>
      <c r="B5768" s="135" t="s">
        <v>781</v>
      </c>
      <c r="C5768" s="135" t="s">
        <v>781</v>
      </c>
      <c r="D5768" s="135">
        <v>0</v>
      </c>
    </row>
    <row r="5769" spans="1:4" x14ac:dyDescent="0.25">
      <c r="A5769" s="135" t="s">
        <v>1617</v>
      </c>
      <c r="B5769" s="135" t="s">
        <v>781</v>
      </c>
      <c r="C5769" s="135" t="s">
        <v>781</v>
      </c>
      <c r="D5769" s="135">
        <v>0</v>
      </c>
    </row>
    <row r="5770" spans="1:4" x14ac:dyDescent="0.25">
      <c r="A5770" s="135" t="s">
        <v>1616</v>
      </c>
      <c r="B5770" s="135" t="s">
        <v>781</v>
      </c>
      <c r="C5770" s="135" t="s">
        <v>781</v>
      </c>
      <c r="D5770" s="135">
        <v>0</v>
      </c>
    </row>
    <row r="5771" spans="1:4" x14ac:dyDescent="0.25">
      <c r="A5771" s="135" t="s">
        <v>1615</v>
      </c>
      <c r="B5771" s="135" t="s">
        <v>781</v>
      </c>
      <c r="C5771" s="135" t="s">
        <v>781</v>
      </c>
      <c r="D5771" s="135">
        <v>0</v>
      </c>
    </row>
    <row r="5772" spans="1:4" x14ac:dyDescent="0.25">
      <c r="A5772" s="135" t="s">
        <v>1614</v>
      </c>
      <c r="B5772" s="135" t="s">
        <v>781</v>
      </c>
      <c r="C5772" s="135" t="s">
        <v>781</v>
      </c>
      <c r="D5772" s="135">
        <v>0</v>
      </c>
    </row>
    <row r="5773" spans="1:4" x14ac:dyDescent="0.25">
      <c r="A5773" s="135" t="s">
        <v>1613</v>
      </c>
      <c r="B5773" s="135" t="s">
        <v>781</v>
      </c>
      <c r="C5773" s="135" t="s">
        <v>781</v>
      </c>
      <c r="D5773" s="135">
        <v>0</v>
      </c>
    </row>
    <row r="5774" spans="1:4" x14ac:dyDescent="0.25">
      <c r="A5774" s="135" t="s">
        <v>1612</v>
      </c>
      <c r="B5774" s="135" t="s">
        <v>781</v>
      </c>
      <c r="C5774" s="135" t="s">
        <v>781</v>
      </c>
      <c r="D5774" s="135">
        <v>0</v>
      </c>
    </row>
    <row r="5775" spans="1:4" x14ac:dyDescent="0.25">
      <c r="A5775" s="135" t="s">
        <v>1154</v>
      </c>
      <c r="B5775" s="135" t="s">
        <v>677</v>
      </c>
      <c r="C5775" s="135" t="s">
        <v>781</v>
      </c>
      <c r="D5775" s="135">
        <v>0</v>
      </c>
    </row>
    <row r="5776" spans="1:4" x14ac:dyDescent="0.25">
      <c r="A5776" s="135" t="s">
        <v>1611</v>
      </c>
      <c r="B5776" s="135" t="s">
        <v>677</v>
      </c>
      <c r="C5776" s="135" t="s">
        <v>781</v>
      </c>
      <c r="D5776" s="135">
        <v>0</v>
      </c>
    </row>
    <row r="5777" spans="1:4" x14ac:dyDescent="0.25">
      <c r="A5777" s="135" t="s">
        <v>1610</v>
      </c>
      <c r="B5777" s="135" t="s">
        <v>781</v>
      </c>
      <c r="C5777" s="135" t="s">
        <v>781</v>
      </c>
      <c r="D5777" s="135">
        <v>0</v>
      </c>
    </row>
    <row r="5778" spans="1:4" x14ac:dyDescent="0.25">
      <c r="A5778" s="135" t="s">
        <v>1609</v>
      </c>
      <c r="B5778" s="135" t="s">
        <v>781</v>
      </c>
      <c r="C5778" s="135" t="s">
        <v>781</v>
      </c>
      <c r="D5778" s="135">
        <v>0</v>
      </c>
    </row>
    <row r="5779" spans="1:4" x14ac:dyDescent="0.25">
      <c r="A5779" s="135" t="s">
        <v>1031</v>
      </c>
      <c r="B5779" s="135" t="s">
        <v>677</v>
      </c>
      <c r="C5779" s="135" t="s">
        <v>781</v>
      </c>
      <c r="D5779" s="135">
        <v>0</v>
      </c>
    </row>
    <row r="5780" spans="1:4" x14ac:dyDescent="0.25">
      <c r="A5780" s="135" t="s">
        <v>1031</v>
      </c>
      <c r="B5780" s="135" t="s">
        <v>677</v>
      </c>
      <c r="C5780" s="135" t="s">
        <v>781</v>
      </c>
      <c r="D5780" s="135">
        <v>0</v>
      </c>
    </row>
    <row r="5781" spans="1:4" x14ac:dyDescent="0.25">
      <c r="A5781" s="135" t="s">
        <v>1608</v>
      </c>
      <c r="B5781" s="135" t="s">
        <v>781</v>
      </c>
      <c r="C5781" s="135" t="s">
        <v>781</v>
      </c>
      <c r="D5781" s="135">
        <v>0</v>
      </c>
    </row>
    <row r="5782" spans="1:4" x14ac:dyDescent="0.25">
      <c r="A5782" s="135" t="s">
        <v>1607</v>
      </c>
      <c r="B5782" s="135" t="s">
        <v>677</v>
      </c>
      <c r="C5782" s="135" t="s">
        <v>781</v>
      </c>
      <c r="D5782" s="135">
        <v>0</v>
      </c>
    </row>
    <row r="5783" spans="1:4" x14ac:dyDescent="0.25">
      <c r="A5783" s="135" t="s">
        <v>1606</v>
      </c>
      <c r="B5783" s="135" t="s">
        <v>781</v>
      </c>
      <c r="C5783" s="135" t="s">
        <v>781</v>
      </c>
      <c r="D5783" s="135">
        <v>0</v>
      </c>
    </row>
    <row r="5784" spans="1:4" x14ac:dyDescent="0.25">
      <c r="A5784" s="135" t="s">
        <v>1605</v>
      </c>
      <c r="B5784" s="135" t="s">
        <v>781</v>
      </c>
      <c r="C5784" s="135" t="s">
        <v>781</v>
      </c>
      <c r="D5784" s="135">
        <v>0</v>
      </c>
    </row>
    <row r="5785" spans="1:4" x14ac:dyDescent="0.25">
      <c r="A5785" s="135" t="s">
        <v>1604</v>
      </c>
      <c r="B5785" s="135" t="s">
        <v>781</v>
      </c>
      <c r="C5785" s="135" t="s">
        <v>781</v>
      </c>
      <c r="D5785" s="135">
        <v>0</v>
      </c>
    </row>
    <row r="5786" spans="1:4" x14ac:dyDescent="0.25">
      <c r="A5786" s="135" t="s">
        <v>1603</v>
      </c>
      <c r="B5786" s="135" t="s">
        <v>677</v>
      </c>
      <c r="C5786" s="135" t="s">
        <v>781</v>
      </c>
      <c r="D5786" s="135">
        <v>0</v>
      </c>
    </row>
    <row r="5787" spans="1:4" x14ac:dyDescent="0.25">
      <c r="A5787" s="135" t="s">
        <v>860</v>
      </c>
      <c r="B5787" s="135" t="s">
        <v>677</v>
      </c>
      <c r="C5787" s="135" t="s">
        <v>781</v>
      </c>
      <c r="D5787" s="135">
        <v>0</v>
      </c>
    </row>
    <row r="5788" spans="1:4" x14ac:dyDescent="0.25">
      <c r="A5788" s="135" t="s">
        <v>860</v>
      </c>
      <c r="B5788" s="135" t="s">
        <v>677</v>
      </c>
      <c r="C5788" s="135" t="s">
        <v>781</v>
      </c>
      <c r="D5788" s="135">
        <v>0</v>
      </c>
    </row>
    <row r="5789" spans="1:4" x14ac:dyDescent="0.25">
      <c r="A5789" s="135" t="s">
        <v>1602</v>
      </c>
      <c r="B5789" s="135" t="s">
        <v>781</v>
      </c>
      <c r="C5789" s="135" t="s">
        <v>781</v>
      </c>
      <c r="D5789" s="135">
        <v>0</v>
      </c>
    </row>
    <row r="5790" spans="1:4" x14ac:dyDescent="0.25">
      <c r="A5790" s="135" t="s">
        <v>852</v>
      </c>
      <c r="B5790" s="135" t="s">
        <v>677</v>
      </c>
      <c r="C5790" s="135" t="s">
        <v>781</v>
      </c>
      <c r="D5790" s="135">
        <v>0</v>
      </c>
    </row>
    <row r="5791" spans="1:4" x14ac:dyDescent="0.25">
      <c r="A5791" s="135" t="s">
        <v>1601</v>
      </c>
      <c r="B5791" s="135" t="s">
        <v>781</v>
      </c>
      <c r="C5791" s="135" t="s">
        <v>781</v>
      </c>
      <c r="D5791" s="135">
        <v>0</v>
      </c>
    </row>
    <row r="5792" spans="1:4" x14ac:dyDescent="0.25">
      <c r="A5792" s="135" t="s">
        <v>1600</v>
      </c>
      <c r="B5792" s="135" t="s">
        <v>781</v>
      </c>
      <c r="C5792" s="135" t="s">
        <v>781</v>
      </c>
      <c r="D5792" s="135">
        <v>0</v>
      </c>
    </row>
    <row r="5793" spans="1:4" x14ac:dyDescent="0.25">
      <c r="A5793" s="135" t="s">
        <v>1599</v>
      </c>
      <c r="B5793" s="135" t="s">
        <v>781</v>
      </c>
      <c r="C5793" s="135" t="s">
        <v>781</v>
      </c>
      <c r="D5793" s="135">
        <v>0</v>
      </c>
    </row>
    <row r="5794" spans="1:4" x14ac:dyDescent="0.25">
      <c r="A5794" s="135" t="s">
        <v>1598</v>
      </c>
      <c r="B5794" s="135" t="s">
        <v>781</v>
      </c>
      <c r="C5794" s="135" t="s">
        <v>781</v>
      </c>
      <c r="D5794" s="135">
        <v>0</v>
      </c>
    </row>
    <row r="5795" spans="1:4" x14ac:dyDescent="0.25">
      <c r="A5795" s="135" t="s">
        <v>1597</v>
      </c>
      <c r="B5795" s="135" t="s">
        <v>781</v>
      </c>
      <c r="C5795" s="135" t="s">
        <v>781</v>
      </c>
      <c r="D5795" s="135">
        <v>0</v>
      </c>
    </row>
    <row r="5796" spans="1:4" x14ac:dyDescent="0.25">
      <c r="A5796" s="135" t="s">
        <v>1596</v>
      </c>
      <c r="B5796" s="135" t="s">
        <v>781</v>
      </c>
      <c r="C5796" s="135" t="s">
        <v>781</v>
      </c>
      <c r="D5796" s="135">
        <v>0</v>
      </c>
    </row>
    <row r="5797" spans="1:4" x14ac:dyDescent="0.25">
      <c r="A5797" s="135" t="s">
        <v>1595</v>
      </c>
      <c r="B5797" s="135" t="s">
        <v>677</v>
      </c>
      <c r="C5797" s="135" t="s">
        <v>781</v>
      </c>
      <c r="D5797" s="135">
        <v>0</v>
      </c>
    </row>
    <row r="5798" spans="1:4" x14ac:dyDescent="0.25">
      <c r="A5798" s="135" t="s">
        <v>1594</v>
      </c>
      <c r="B5798" s="135" t="s">
        <v>677</v>
      </c>
      <c r="C5798" s="135" t="s">
        <v>781</v>
      </c>
      <c r="D5798" s="135">
        <v>0</v>
      </c>
    </row>
    <row r="5799" spans="1:4" x14ac:dyDescent="0.25">
      <c r="A5799" s="135" t="s">
        <v>1593</v>
      </c>
      <c r="B5799" s="135" t="s">
        <v>781</v>
      </c>
      <c r="C5799" s="135" t="s">
        <v>781</v>
      </c>
      <c r="D5799" s="135">
        <v>0</v>
      </c>
    </row>
    <row r="5800" spans="1:4" x14ac:dyDescent="0.25">
      <c r="A5800" s="135" t="s">
        <v>1592</v>
      </c>
      <c r="B5800" s="135" t="s">
        <v>781</v>
      </c>
      <c r="C5800" s="135" t="s">
        <v>781</v>
      </c>
      <c r="D5800" s="135">
        <v>0</v>
      </c>
    </row>
    <row r="5801" spans="1:4" x14ac:dyDescent="0.25">
      <c r="A5801" s="135" t="s">
        <v>1591</v>
      </c>
      <c r="B5801" s="135" t="s">
        <v>781</v>
      </c>
      <c r="C5801" s="135" t="s">
        <v>781</v>
      </c>
      <c r="D5801" s="135">
        <v>0</v>
      </c>
    </row>
    <row r="5802" spans="1:4" x14ac:dyDescent="0.25">
      <c r="A5802" s="135" t="s">
        <v>1590</v>
      </c>
      <c r="B5802" s="135" t="s">
        <v>781</v>
      </c>
      <c r="C5802" s="135" t="s">
        <v>781</v>
      </c>
      <c r="D5802" s="135">
        <v>0</v>
      </c>
    </row>
    <row r="5803" spans="1:4" x14ac:dyDescent="0.25">
      <c r="A5803" s="135" t="s">
        <v>860</v>
      </c>
      <c r="B5803" s="135" t="s">
        <v>677</v>
      </c>
      <c r="C5803" s="135" t="s">
        <v>781</v>
      </c>
      <c r="D5803" s="135">
        <v>0</v>
      </c>
    </row>
    <row r="5804" spans="1:4" x14ac:dyDescent="0.25">
      <c r="A5804" s="135" t="s">
        <v>1589</v>
      </c>
      <c r="B5804" s="135" t="s">
        <v>781</v>
      </c>
      <c r="C5804" s="135" t="s">
        <v>781</v>
      </c>
      <c r="D5804" s="135">
        <v>0</v>
      </c>
    </row>
    <row r="5805" spans="1:4" x14ac:dyDescent="0.25">
      <c r="A5805" s="135" t="s">
        <v>866</v>
      </c>
      <c r="B5805" s="135" t="s">
        <v>677</v>
      </c>
      <c r="C5805" s="135" t="s">
        <v>557</v>
      </c>
      <c r="D5805" s="135">
        <v>0</v>
      </c>
    </row>
    <row r="5806" spans="1:4" x14ac:dyDescent="0.25">
      <c r="A5806" s="135" t="s">
        <v>1588</v>
      </c>
      <c r="B5806" s="135" t="s">
        <v>677</v>
      </c>
      <c r="C5806" s="135" t="s">
        <v>781</v>
      </c>
      <c r="D5806" s="135">
        <v>0</v>
      </c>
    </row>
    <row r="5807" spans="1:4" x14ac:dyDescent="0.25">
      <c r="A5807" s="135" t="s">
        <v>1587</v>
      </c>
      <c r="B5807" s="135" t="s">
        <v>781</v>
      </c>
      <c r="C5807" s="135" t="s">
        <v>781</v>
      </c>
      <c r="D5807" s="135">
        <v>0</v>
      </c>
    </row>
    <row r="5808" spans="1:4" x14ac:dyDescent="0.25">
      <c r="A5808" s="135" t="s">
        <v>1586</v>
      </c>
      <c r="B5808" s="135" t="s">
        <v>677</v>
      </c>
      <c r="C5808" s="135" t="s">
        <v>781</v>
      </c>
      <c r="D5808" s="135">
        <v>0</v>
      </c>
    </row>
    <row r="5809" spans="1:4" x14ac:dyDescent="0.25">
      <c r="A5809" s="135" t="s">
        <v>1585</v>
      </c>
      <c r="B5809" s="135" t="s">
        <v>781</v>
      </c>
      <c r="C5809" s="135" t="s">
        <v>781</v>
      </c>
      <c r="D5809" s="135">
        <v>0</v>
      </c>
    </row>
    <row r="5810" spans="1:4" x14ac:dyDescent="0.25">
      <c r="A5810" s="135" t="s">
        <v>1584</v>
      </c>
      <c r="B5810" s="135" t="s">
        <v>677</v>
      </c>
      <c r="C5810" s="135" t="s">
        <v>781</v>
      </c>
      <c r="D5810" s="135">
        <v>0</v>
      </c>
    </row>
    <row r="5811" spans="1:4" x14ac:dyDescent="0.25">
      <c r="A5811" s="135" t="s">
        <v>1583</v>
      </c>
      <c r="B5811" s="135" t="s">
        <v>781</v>
      </c>
      <c r="C5811" s="135" t="s">
        <v>781</v>
      </c>
      <c r="D5811" s="135">
        <v>0</v>
      </c>
    </row>
    <row r="5812" spans="1:4" x14ac:dyDescent="0.25">
      <c r="A5812" s="135" t="s">
        <v>1582</v>
      </c>
      <c r="B5812" s="135" t="s">
        <v>781</v>
      </c>
      <c r="C5812" s="135" t="s">
        <v>781</v>
      </c>
      <c r="D5812" s="135">
        <v>0</v>
      </c>
    </row>
    <row r="5813" spans="1:4" x14ac:dyDescent="0.25">
      <c r="A5813" s="135" t="s">
        <v>954</v>
      </c>
      <c r="B5813" s="135" t="s">
        <v>677</v>
      </c>
      <c r="C5813" s="135" t="s">
        <v>781</v>
      </c>
      <c r="D5813" s="135">
        <v>0</v>
      </c>
    </row>
    <row r="5814" spans="1:4" x14ac:dyDescent="0.25">
      <c r="A5814" s="135" t="s">
        <v>880</v>
      </c>
      <c r="B5814" s="135" t="s">
        <v>677</v>
      </c>
      <c r="C5814" s="135" t="s">
        <v>781</v>
      </c>
      <c r="D5814" s="135">
        <v>0</v>
      </c>
    </row>
    <row r="5815" spans="1:4" x14ac:dyDescent="0.25">
      <c r="A5815" s="135" t="s">
        <v>1581</v>
      </c>
      <c r="B5815" s="135" t="s">
        <v>677</v>
      </c>
      <c r="C5815" s="135" t="s">
        <v>781</v>
      </c>
      <c r="D5815" s="135">
        <v>0</v>
      </c>
    </row>
    <row r="5816" spans="1:4" x14ac:dyDescent="0.25">
      <c r="A5816" s="135" t="s">
        <v>1580</v>
      </c>
      <c r="B5816" s="135" t="s">
        <v>781</v>
      </c>
      <c r="C5816" s="135" t="s">
        <v>781</v>
      </c>
      <c r="D5816" s="135">
        <v>0</v>
      </c>
    </row>
    <row r="5817" spans="1:4" x14ac:dyDescent="0.25">
      <c r="A5817" s="135" t="s">
        <v>1579</v>
      </c>
      <c r="B5817" s="135" t="s">
        <v>677</v>
      </c>
      <c r="C5817" s="135" t="s">
        <v>781</v>
      </c>
      <c r="D5817" s="135">
        <v>0</v>
      </c>
    </row>
    <row r="5818" spans="1:4" x14ac:dyDescent="0.25">
      <c r="A5818" s="135" t="s">
        <v>1578</v>
      </c>
      <c r="B5818" s="135" t="s">
        <v>781</v>
      </c>
      <c r="C5818" s="135" t="s">
        <v>781</v>
      </c>
      <c r="D5818" s="135">
        <v>0</v>
      </c>
    </row>
    <row r="5819" spans="1:4" x14ac:dyDescent="0.25">
      <c r="A5819" s="135" t="s">
        <v>1577</v>
      </c>
      <c r="B5819" s="135" t="s">
        <v>781</v>
      </c>
      <c r="C5819" s="135" t="s">
        <v>781</v>
      </c>
      <c r="D5819" s="135">
        <v>0</v>
      </c>
    </row>
    <row r="5820" spans="1:4" x14ac:dyDescent="0.25">
      <c r="A5820" s="135" t="s">
        <v>1576</v>
      </c>
      <c r="B5820" s="135" t="s">
        <v>781</v>
      </c>
      <c r="C5820" s="135" t="s">
        <v>781</v>
      </c>
      <c r="D5820" s="135">
        <v>0</v>
      </c>
    </row>
    <row r="5821" spans="1:4" x14ac:dyDescent="0.25">
      <c r="A5821" s="135" t="s">
        <v>1546</v>
      </c>
      <c r="B5821" s="135" t="s">
        <v>677</v>
      </c>
      <c r="C5821" s="135" t="s">
        <v>781</v>
      </c>
      <c r="D5821" s="135">
        <v>0</v>
      </c>
    </row>
    <row r="5822" spans="1:4" x14ac:dyDescent="0.25">
      <c r="A5822" s="135" t="s">
        <v>1575</v>
      </c>
      <c r="B5822" s="135" t="s">
        <v>781</v>
      </c>
      <c r="C5822" s="135" t="s">
        <v>781</v>
      </c>
      <c r="D5822" s="135">
        <v>0</v>
      </c>
    </row>
    <row r="5823" spans="1:4" x14ac:dyDescent="0.25">
      <c r="A5823" s="135" t="s">
        <v>1574</v>
      </c>
      <c r="B5823" s="135" t="s">
        <v>781</v>
      </c>
      <c r="C5823" s="135" t="s">
        <v>781</v>
      </c>
      <c r="D5823" s="135">
        <v>0</v>
      </c>
    </row>
    <row r="5824" spans="1:4" x14ac:dyDescent="0.25">
      <c r="A5824" s="135" t="s">
        <v>1573</v>
      </c>
      <c r="B5824" s="135" t="s">
        <v>677</v>
      </c>
      <c r="C5824" s="135" t="s">
        <v>781</v>
      </c>
      <c r="D5824" s="135">
        <v>0</v>
      </c>
    </row>
    <row r="5825" spans="1:4" x14ac:dyDescent="0.25">
      <c r="A5825" s="135" t="s">
        <v>959</v>
      </c>
      <c r="B5825" s="135" t="s">
        <v>645</v>
      </c>
      <c r="C5825" s="135" t="s">
        <v>781</v>
      </c>
      <c r="D5825" s="135">
        <v>0</v>
      </c>
    </row>
    <row r="5826" spans="1:4" x14ac:dyDescent="0.25">
      <c r="A5826" s="135" t="s">
        <v>1572</v>
      </c>
      <c r="B5826" s="135" t="s">
        <v>781</v>
      </c>
      <c r="C5826" s="135" t="s">
        <v>781</v>
      </c>
      <c r="D5826" s="135">
        <v>0</v>
      </c>
    </row>
    <row r="5827" spans="1:4" x14ac:dyDescent="0.25">
      <c r="A5827" s="135" t="s">
        <v>1031</v>
      </c>
      <c r="B5827" s="135" t="s">
        <v>645</v>
      </c>
      <c r="C5827" s="135" t="s">
        <v>781</v>
      </c>
      <c r="D5827" s="135">
        <v>0</v>
      </c>
    </row>
    <row r="5828" spans="1:4" x14ac:dyDescent="0.25">
      <c r="A5828" s="135" t="s">
        <v>1571</v>
      </c>
      <c r="B5828" s="135" t="s">
        <v>781</v>
      </c>
      <c r="C5828" s="135" t="s">
        <v>781</v>
      </c>
      <c r="D5828" s="135">
        <v>0</v>
      </c>
    </row>
    <row r="5829" spans="1:4" x14ac:dyDescent="0.25">
      <c r="A5829" s="135" t="s">
        <v>1570</v>
      </c>
      <c r="B5829" s="135" t="s">
        <v>645</v>
      </c>
      <c r="C5829" s="135" t="s">
        <v>781</v>
      </c>
      <c r="D5829" s="135">
        <v>0</v>
      </c>
    </row>
    <row r="5830" spans="1:4" x14ac:dyDescent="0.25">
      <c r="A5830" s="135" t="s">
        <v>1569</v>
      </c>
      <c r="B5830" s="135" t="s">
        <v>781</v>
      </c>
      <c r="C5830" s="135" t="s">
        <v>781</v>
      </c>
      <c r="D5830" s="135">
        <v>0</v>
      </c>
    </row>
    <row r="5831" spans="1:4" x14ac:dyDescent="0.25">
      <c r="A5831" s="135" t="s">
        <v>1568</v>
      </c>
      <c r="B5831" s="135" t="s">
        <v>645</v>
      </c>
      <c r="C5831" s="135" t="s">
        <v>781</v>
      </c>
      <c r="D5831" s="135">
        <v>0</v>
      </c>
    </row>
    <row r="5832" spans="1:4" x14ac:dyDescent="0.25">
      <c r="A5832" s="135" t="s">
        <v>1567</v>
      </c>
      <c r="B5832" s="135" t="s">
        <v>781</v>
      </c>
      <c r="C5832" s="135" t="s">
        <v>781</v>
      </c>
      <c r="D5832" s="135">
        <v>0</v>
      </c>
    </row>
    <row r="5833" spans="1:4" x14ac:dyDescent="0.25">
      <c r="A5833" s="135" t="s">
        <v>1566</v>
      </c>
      <c r="B5833" s="135" t="s">
        <v>781</v>
      </c>
      <c r="C5833" s="135" t="s">
        <v>781</v>
      </c>
      <c r="D5833" s="135">
        <v>0</v>
      </c>
    </row>
    <row r="5834" spans="1:4" x14ac:dyDescent="0.25">
      <c r="A5834" s="135" t="s">
        <v>1565</v>
      </c>
      <c r="B5834" s="135" t="s">
        <v>645</v>
      </c>
      <c r="C5834" s="135" t="s">
        <v>781</v>
      </c>
      <c r="D5834" s="135">
        <v>0</v>
      </c>
    </row>
    <row r="5835" spans="1:4" x14ac:dyDescent="0.25">
      <c r="A5835" s="135" t="s">
        <v>1564</v>
      </c>
      <c r="B5835" s="135" t="s">
        <v>781</v>
      </c>
      <c r="C5835" s="135" t="s">
        <v>781</v>
      </c>
      <c r="D5835" s="135">
        <v>0</v>
      </c>
    </row>
    <row r="5836" spans="1:4" x14ac:dyDescent="0.25">
      <c r="A5836" s="135" t="s">
        <v>1563</v>
      </c>
      <c r="B5836" s="135" t="s">
        <v>781</v>
      </c>
      <c r="C5836" s="135" t="s">
        <v>781</v>
      </c>
      <c r="D5836" s="135">
        <v>0</v>
      </c>
    </row>
    <row r="5837" spans="1:4" x14ac:dyDescent="0.25">
      <c r="A5837" s="135" t="s">
        <v>1562</v>
      </c>
      <c r="B5837" s="135" t="s">
        <v>781</v>
      </c>
      <c r="C5837" s="135" t="s">
        <v>781</v>
      </c>
      <c r="D5837" s="135">
        <v>0</v>
      </c>
    </row>
    <row r="5838" spans="1:4" x14ac:dyDescent="0.25">
      <c r="A5838" s="135" t="s">
        <v>1561</v>
      </c>
      <c r="B5838" s="135" t="s">
        <v>781</v>
      </c>
      <c r="C5838" s="135" t="s">
        <v>781</v>
      </c>
      <c r="D5838" s="135">
        <v>0</v>
      </c>
    </row>
    <row r="5839" spans="1:4" x14ac:dyDescent="0.25">
      <c r="A5839" s="135" t="s">
        <v>868</v>
      </c>
      <c r="B5839" s="135" t="s">
        <v>645</v>
      </c>
      <c r="C5839" s="135" t="s">
        <v>781</v>
      </c>
      <c r="D5839" s="135">
        <v>0</v>
      </c>
    </row>
    <row r="5840" spans="1:4" x14ac:dyDescent="0.25">
      <c r="A5840" s="135" t="s">
        <v>1560</v>
      </c>
      <c r="B5840" s="135" t="s">
        <v>702</v>
      </c>
      <c r="C5840" s="135" t="s">
        <v>781</v>
      </c>
      <c r="D5840" s="135">
        <v>0</v>
      </c>
    </row>
    <row r="5841" spans="1:4" x14ac:dyDescent="0.25">
      <c r="A5841" s="135" t="s">
        <v>1559</v>
      </c>
      <c r="B5841" s="135" t="s">
        <v>781</v>
      </c>
      <c r="C5841" s="135" t="s">
        <v>781</v>
      </c>
      <c r="D5841" s="135">
        <v>0</v>
      </c>
    </row>
    <row r="5842" spans="1:4" x14ac:dyDescent="0.25">
      <c r="A5842" s="135" t="s">
        <v>789</v>
      </c>
      <c r="B5842" s="135" t="s">
        <v>645</v>
      </c>
      <c r="C5842" s="135" t="s">
        <v>781</v>
      </c>
      <c r="D5842" s="135">
        <v>0</v>
      </c>
    </row>
    <row r="5843" spans="1:4" x14ac:dyDescent="0.25">
      <c r="A5843" s="135" t="s">
        <v>1558</v>
      </c>
      <c r="B5843" s="135" t="s">
        <v>781</v>
      </c>
      <c r="C5843" s="135" t="s">
        <v>781</v>
      </c>
      <c r="D5843" s="135">
        <v>0</v>
      </c>
    </row>
    <row r="5844" spans="1:4" x14ac:dyDescent="0.25">
      <c r="A5844" s="135" t="s">
        <v>1557</v>
      </c>
      <c r="B5844" s="135" t="s">
        <v>781</v>
      </c>
      <c r="C5844" s="135" t="s">
        <v>781</v>
      </c>
      <c r="D5844" s="135">
        <v>0</v>
      </c>
    </row>
    <row r="5845" spans="1:4" x14ac:dyDescent="0.25">
      <c r="A5845" s="135" t="s">
        <v>1556</v>
      </c>
      <c r="B5845" s="135" t="s">
        <v>1554</v>
      </c>
      <c r="C5845" s="135" t="s">
        <v>781</v>
      </c>
      <c r="D5845" s="135">
        <v>0</v>
      </c>
    </row>
    <row r="5846" spans="1:4" x14ac:dyDescent="0.25">
      <c r="A5846" s="135" t="s">
        <v>1555</v>
      </c>
      <c r="B5846" s="135" t="s">
        <v>1554</v>
      </c>
      <c r="C5846" s="135" t="s">
        <v>781</v>
      </c>
      <c r="D5846" s="135">
        <v>0</v>
      </c>
    </row>
    <row r="5847" spans="1:4" x14ac:dyDescent="0.25">
      <c r="A5847" s="135" t="s">
        <v>1553</v>
      </c>
      <c r="B5847" s="135" t="s">
        <v>631</v>
      </c>
      <c r="C5847" s="135" t="s">
        <v>781</v>
      </c>
      <c r="D5847" s="135">
        <v>0</v>
      </c>
    </row>
    <row r="5848" spans="1:4" x14ac:dyDescent="0.25">
      <c r="A5848" s="135" t="s">
        <v>1146</v>
      </c>
      <c r="B5848" s="135" t="s">
        <v>1067</v>
      </c>
      <c r="C5848" s="135" t="s">
        <v>781</v>
      </c>
      <c r="D5848" s="135">
        <v>0</v>
      </c>
    </row>
    <row r="5849" spans="1:4" x14ac:dyDescent="0.25">
      <c r="A5849" s="135" t="s">
        <v>1552</v>
      </c>
      <c r="B5849" s="135" t="s">
        <v>675</v>
      </c>
      <c r="C5849" s="135" t="s">
        <v>781</v>
      </c>
      <c r="D5849" s="135">
        <v>0</v>
      </c>
    </row>
    <row r="5850" spans="1:4" x14ac:dyDescent="0.25">
      <c r="A5850" s="135" t="s">
        <v>1551</v>
      </c>
      <c r="B5850" s="135" t="s">
        <v>675</v>
      </c>
      <c r="C5850" s="135" t="s">
        <v>781</v>
      </c>
      <c r="D5850" s="135">
        <v>0</v>
      </c>
    </row>
    <row r="5851" spans="1:4" x14ac:dyDescent="0.25">
      <c r="A5851" s="135" t="s">
        <v>1190</v>
      </c>
      <c r="B5851" s="135" t="s">
        <v>675</v>
      </c>
      <c r="C5851" s="135" t="s">
        <v>781</v>
      </c>
      <c r="D5851" s="135">
        <v>0</v>
      </c>
    </row>
    <row r="5852" spans="1:4" x14ac:dyDescent="0.25">
      <c r="A5852" s="135" t="s">
        <v>860</v>
      </c>
      <c r="B5852" s="135" t="s">
        <v>606</v>
      </c>
      <c r="C5852" s="135" t="s">
        <v>781</v>
      </c>
      <c r="D5852" s="135">
        <v>0</v>
      </c>
    </row>
    <row r="5853" spans="1:4" x14ac:dyDescent="0.25">
      <c r="A5853" s="135" t="s">
        <v>1550</v>
      </c>
      <c r="B5853" s="135" t="s">
        <v>781</v>
      </c>
      <c r="C5853" s="135" t="s">
        <v>781</v>
      </c>
      <c r="D5853" s="135">
        <v>0</v>
      </c>
    </row>
    <row r="5854" spans="1:4" x14ac:dyDescent="0.25">
      <c r="A5854" s="135" t="s">
        <v>1549</v>
      </c>
      <c r="B5854" s="135" t="s">
        <v>781</v>
      </c>
      <c r="C5854" s="135" t="s">
        <v>781</v>
      </c>
      <c r="D5854" s="135">
        <v>0</v>
      </c>
    </row>
    <row r="5855" spans="1:4" x14ac:dyDescent="0.25">
      <c r="A5855" s="135" t="s">
        <v>1548</v>
      </c>
      <c r="B5855" s="135" t="s">
        <v>781</v>
      </c>
      <c r="C5855" s="135" t="s">
        <v>781</v>
      </c>
      <c r="D5855" s="135">
        <v>0</v>
      </c>
    </row>
    <row r="5856" spans="1:4" x14ac:dyDescent="0.25">
      <c r="A5856" s="135" t="s">
        <v>1547</v>
      </c>
      <c r="B5856" s="135" t="s">
        <v>781</v>
      </c>
      <c r="C5856" s="135" t="s">
        <v>781</v>
      </c>
      <c r="D5856" s="135">
        <v>0</v>
      </c>
    </row>
    <row r="5857" spans="1:4" x14ac:dyDescent="0.25">
      <c r="A5857" s="135" t="s">
        <v>1546</v>
      </c>
      <c r="B5857" s="135" t="s">
        <v>746</v>
      </c>
      <c r="C5857" s="135" t="s">
        <v>781</v>
      </c>
      <c r="D5857" s="135">
        <v>0</v>
      </c>
    </row>
    <row r="5858" spans="1:4" x14ac:dyDescent="0.25">
      <c r="A5858" s="135" t="s">
        <v>1545</v>
      </c>
      <c r="B5858" s="135" t="s">
        <v>781</v>
      </c>
      <c r="C5858" s="135" t="s">
        <v>781</v>
      </c>
      <c r="D5858" s="135">
        <v>0</v>
      </c>
    </row>
    <row r="5859" spans="1:4" x14ac:dyDescent="0.25">
      <c r="A5859" s="135" t="s">
        <v>1544</v>
      </c>
      <c r="B5859" s="135" t="s">
        <v>781</v>
      </c>
      <c r="C5859" s="135" t="s">
        <v>781</v>
      </c>
      <c r="D5859" s="135">
        <v>0</v>
      </c>
    </row>
    <row r="5860" spans="1:4" x14ac:dyDescent="0.25">
      <c r="A5860" s="135" t="s">
        <v>1543</v>
      </c>
      <c r="B5860" s="135" t="s">
        <v>781</v>
      </c>
      <c r="C5860" s="135" t="s">
        <v>781</v>
      </c>
      <c r="D5860" s="135">
        <v>0</v>
      </c>
    </row>
    <row r="5861" spans="1:4" x14ac:dyDescent="0.25">
      <c r="A5861" s="135" t="s">
        <v>862</v>
      </c>
      <c r="B5861" s="135" t="s">
        <v>592</v>
      </c>
      <c r="C5861" s="135" t="s">
        <v>781</v>
      </c>
      <c r="D5861" s="135">
        <v>0</v>
      </c>
    </row>
    <row r="5862" spans="1:4" x14ac:dyDescent="0.25">
      <c r="A5862" s="135" t="s">
        <v>1542</v>
      </c>
      <c r="B5862" s="135" t="s">
        <v>781</v>
      </c>
      <c r="C5862" s="135" t="s">
        <v>781</v>
      </c>
      <c r="D5862" s="135">
        <v>0</v>
      </c>
    </row>
    <row r="5863" spans="1:4" x14ac:dyDescent="0.25">
      <c r="A5863" s="135" t="s">
        <v>1541</v>
      </c>
      <c r="B5863" s="135" t="s">
        <v>781</v>
      </c>
      <c r="C5863" s="135" t="s">
        <v>781</v>
      </c>
      <c r="D5863" s="135">
        <v>0</v>
      </c>
    </row>
    <row r="5864" spans="1:4" x14ac:dyDescent="0.25">
      <c r="A5864" s="135" t="s">
        <v>1540</v>
      </c>
      <c r="B5864" s="135" t="s">
        <v>781</v>
      </c>
      <c r="C5864" s="135" t="s">
        <v>781</v>
      </c>
      <c r="D5864" s="135">
        <v>0</v>
      </c>
    </row>
    <row r="5865" spans="1:4" x14ac:dyDescent="0.25">
      <c r="A5865" s="135" t="s">
        <v>1539</v>
      </c>
      <c r="B5865" s="135" t="s">
        <v>781</v>
      </c>
      <c r="C5865" s="135" t="s">
        <v>781</v>
      </c>
      <c r="D5865" s="135">
        <v>0</v>
      </c>
    </row>
    <row r="5866" spans="1:4" x14ac:dyDescent="0.25">
      <c r="A5866" s="135" t="s">
        <v>1538</v>
      </c>
      <c r="B5866" s="135" t="s">
        <v>781</v>
      </c>
      <c r="C5866" s="135" t="s">
        <v>781</v>
      </c>
      <c r="D5866" s="135">
        <v>0</v>
      </c>
    </row>
    <row r="5867" spans="1:4" x14ac:dyDescent="0.25">
      <c r="A5867" s="135" t="s">
        <v>1537</v>
      </c>
      <c r="B5867" s="135" t="s">
        <v>603</v>
      </c>
      <c r="C5867" s="135" t="s">
        <v>781</v>
      </c>
      <c r="D5867" s="135">
        <v>0</v>
      </c>
    </row>
    <row r="5868" spans="1:4" x14ac:dyDescent="0.25">
      <c r="A5868" s="135" t="s">
        <v>1536</v>
      </c>
      <c r="B5868" s="135" t="s">
        <v>781</v>
      </c>
      <c r="C5868" s="135" t="s">
        <v>781</v>
      </c>
      <c r="D5868" s="135">
        <v>0</v>
      </c>
    </row>
    <row r="5869" spans="1:4" x14ac:dyDescent="0.25">
      <c r="A5869" s="135" t="s">
        <v>1535</v>
      </c>
      <c r="B5869" s="135" t="s">
        <v>781</v>
      </c>
      <c r="C5869" s="135" t="s">
        <v>781</v>
      </c>
      <c r="D5869" s="135">
        <v>0</v>
      </c>
    </row>
    <row r="5870" spans="1:4" x14ac:dyDescent="0.25">
      <c r="A5870" s="135" t="s">
        <v>1534</v>
      </c>
      <c r="B5870" s="135" t="s">
        <v>603</v>
      </c>
      <c r="C5870" s="135" t="s">
        <v>781</v>
      </c>
      <c r="D5870" s="135">
        <v>0</v>
      </c>
    </row>
    <row r="5871" spans="1:4" x14ac:dyDescent="0.25">
      <c r="A5871" s="135" t="s">
        <v>1533</v>
      </c>
      <c r="B5871" s="135" t="s">
        <v>603</v>
      </c>
      <c r="C5871" s="135" t="s">
        <v>781</v>
      </c>
      <c r="D5871" s="135">
        <v>0</v>
      </c>
    </row>
    <row r="5872" spans="1:4" x14ac:dyDescent="0.25">
      <c r="A5872" s="135" t="s">
        <v>1532</v>
      </c>
      <c r="B5872" s="135" t="s">
        <v>781</v>
      </c>
      <c r="C5872" s="135" t="s">
        <v>781</v>
      </c>
      <c r="D5872" s="135">
        <v>0</v>
      </c>
    </row>
    <row r="5873" spans="1:4" x14ac:dyDescent="0.25">
      <c r="A5873" s="135" t="s">
        <v>790</v>
      </c>
      <c r="B5873" s="135" t="s">
        <v>603</v>
      </c>
      <c r="C5873" s="135" t="s">
        <v>781</v>
      </c>
      <c r="D5873" s="135">
        <v>0</v>
      </c>
    </row>
    <row r="5874" spans="1:4" x14ac:dyDescent="0.25">
      <c r="A5874" s="135" t="s">
        <v>790</v>
      </c>
      <c r="B5874" s="135" t="s">
        <v>603</v>
      </c>
      <c r="C5874" s="135" t="s">
        <v>781</v>
      </c>
      <c r="D5874" s="135">
        <v>0</v>
      </c>
    </row>
    <row r="5875" spans="1:4" x14ac:dyDescent="0.25">
      <c r="A5875" s="135" t="s">
        <v>1531</v>
      </c>
      <c r="B5875" s="135" t="s">
        <v>781</v>
      </c>
      <c r="C5875" s="135" t="s">
        <v>781</v>
      </c>
      <c r="D5875" s="135">
        <v>0</v>
      </c>
    </row>
    <row r="5876" spans="1:4" x14ac:dyDescent="0.25">
      <c r="A5876" s="135" t="s">
        <v>1530</v>
      </c>
      <c r="B5876" s="135" t="s">
        <v>781</v>
      </c>
      <c r="C5876" s="135" t="s">
        <v>781</v>
      </c>
      <c r="D5876" s="135">
        <v>0</v>
      </c>
    </row>
    <row r="5877" spans="1:4" x14ac:dyDescent="0.25">
      <c r="A5877" s="135" t="s">
        <v>1529</v>
      </c>
      <c r="B5877" s="135" t="s">
        <v>781</v>
      </c>
      <c r="C5877" s="135" t="s">
        <v>781</v>
      </c>
      <c r="D5877" s="135">
        <v>0</v>
      </c>
    </row>
    <row r="5878" spans="1:4" x14ac:dyDescent="0.25">
      <c r="A5878" s="135" t="s">
        <v>1528</v>
      </c>
      <c r="B5878" s="135" t="s">
        <v>781</v>
      </c>
      <c r="C5878" s="135" t="s">
        <v>781</v>
      </c>
      <c r="D5878" s="135">
        <v>0</v>
      </c>
    </row>
    <row r="5879" spans="1:4" x14ac:dyDescent="0.25">
      <c r="A5879" s="135" t="s">
        <v>1527</v>
      </c>
      <c r="B5879" s="135" t="s">
        <v>781</v>
      </c>
      <c r="C5879" s="135" t="s">
        <v>781</v>
      </c>
      <c r="D5879" s="135">
        <v>0</v>
      </c>
    </row>
    <row r="5880" spans="1:4" x14ac:dyDescent="0.25">
      <c r="A5880" s="135" t="s">
        <v>1526</v>
      </c>
      <c r="B5880" s="135" t="s">
        <v>781</v>
      </c>
      <c r="C5880" s="135" t="s">
        <v>781</v>
      </c>
      <c r="D5880" s="135">
        <v>0</v>
      </c>
    </row>
    <row r="5881" spans="1:4" x14ac:dyDescent="0.25">
      <c r="A5881" s="135" t="s">
        <v>1509</v>
      </c>
      <c r="B5881" s="135" t="s">
        <v>603</v>
      </c>
      <c r="C5881" s="135" t="s">
        <v>781</v>
      </c>
      <c r="D5881" s="135">
        <v>0</v>
      </c>
    </row>
    <row r="5882" spans="1:4" x14ac:dyDescent="0.25">
      <c r="A5882" s="135" t="s">
        <v>649</v>
      </c>
      <c r="B5882" s="135" t="s">
        <v>603</v>
      </c>
      <c r="C5882" s="135" t="s">
        <v>781</v>
      </c>
      <c r="D5882" s="135">
        <v>0</v>
      </c>
    </row>
    <row r="5883" spans="1:4" x14ac:dyDescent="0.25">
      <c r="A5883" s="135" t="s">
        <v>1525</v>
      </c>
      <c r="B5883" s="135" t="s">
        <v>603</v>
      </c>
      <c r="C5883" s="135" t="s">
        <v>781</v>
      </c>
      <c r="D5883" s="135">
        <v>0</v>
      </c>
    </row>
    <row r="5884" spans="1:4" x14ac:dyDescent="0.25">
      <c r="A5884" s="135" t="s">
        <v>1524</v>
      </c>
      <c r="B5884" s="135" t="s">
        <v>603</v>
      </c>
      <c r="C5884" s="135" t="s">
        <v>781</v>
      </c>
      <c r="D5884" s="135">
        <v>0</v>
      </c>
    </row>
    <row r="5885" spans="1:4" x14ac:dyDescent="0.25">
      <c r="A5885" s="135" t="s">
        <v>1523</v>
      </c>
      <c r="B5885" s="135" t="s">
        <v>781</v>
      </c>
      <c r="C5885" s="135" t="s">
        <v>781</v>
      </c>
      <c r="D5885" s="135">
        <v>0</v>
      </c>
    </row>
    <row r="5886" spans="1:4" x14ac:dyDescent="0.25">
      <c r="A5886" s="135" t="s">
        <v>1522</v>
      </c>
      <c r="B5886" s="135" t="s">
        <v>781</v>
      </c>
      <c r="C5886" s="135" t="s">
        <v>781</v>
      </c>
      <c r="D5886" s="135">
        <v>0</v>
      </c>
    </row>
    <row r="5887" spans="1:4" x14ac:dyDescent="0.25">
      <c r="A5887" s="135" t="s">
        <v>1521</v>
      </c>
      <c r="B5887" s="135" t="s">
        <v>603</v>
      </c>
      <c r="C5887" s="135" t="s">
        <v>781</v>
      </c>
      <c r="D5887" s="135">
        <v>0</v>
      </c>
    </row>
    <row r="5888" spans="1:4" x14ac:dyDescent="0.25">
      <c r="A5888" s="135" t="s">
        <v>1520</v>
      </c>
      <c r="B5888" s="135" t="s">
        <v>603</v>
      </c>
      <c r="C5888" s="135" t="s">
        <v>781</v>
      </c>
      <c r="D5888" s="135">
        <v>0</v>
      </c>
    </row>
    <row r="5889" spans="1:4" x14ac:dyDescent="0.25">
      <c r="A5889" s="135" t="s">
        <v>1519</v>
      </c>
      <c r="B5889" s="135" t="s">
        <v>781</v>
      </c>
      <c r="C5889" s="135" t="s">
        <v>781</v>
      </c>
      <c r="D5889" s="135">
        <v>0</v>
      </c>
    </row>
    <row r="5890" spans="1:4" x14ac:dyDescent="0.25">
      <c r="A5890" s="135" t="s">
        <v>1518</v>
      </c>
      <c r="B5890" s="135" t="s">
        <v>781</v>
      </c>
      <c r="C5890" s="135" t="s">
        <v>781</v>
      </c>
      <c r="D5890" s="135">
        <v>0</v>
      </c>
    </row>
    <row r="5891" spans="1:4" x14ac:dyDescent="0.25">
      <c r="A5891" s="135" t="s">
        <v>1517</v>
      </c>
      <c r="B5891" s="135" t="s">
        <v>781</v>
      </c>
      <c r="C5891" s="135" t="s">
        <v>781</v>
      </c>
      <c r="D5891" s="135">
        <v>0</v>
      </c>
    </row>
    <row r="5892" spans="1:4" x14ac:dyDescent="0.25">
      <c r="A5892" s="135" t="s">
        <v>1516</v>
      </c>
      <c r="B5892" s="135" t="s">
        <v>781</v>
      </c>
      <c r="C5892" s="135" t="s">
        <v>781</v>
      </c>
      <c r="D5892" s="135">
        <v>0</v>
      </c>
    </row>
    <row r="5893" spans="1:4" x14ac:dyDescent="0.25">
      <c r="A5893" s="135" t="s">
        <v>1515</v>
      </c>
      <c r="B5893" s="135" t="s">
        <v>781</v>
      </c>
      <c r="C5893" s="135" t="s">
        <v>781</v>
      </c>
      <c r="D5893" s="135">
        <v>0</v>
      </c>
    </row>
    <row r="5894" spans="1:4" x14ac:dyDescent="0.25">
      <c r="A5894" s="135" t="s">
        <v>1514</v>
      </c>
      <c r="B5894" s="135" t="s">
        <v>781</v>
      </c>
      <c r="C5894" s="135" t="s">
        <v>781</v>
      </c>
      <c r="D5894" s="135">
        <v>0</v>
      </c>
    </row>
    <row r="5895" spans="1:4" x14ac:dyDescent="0.25">
      <c r="A5895" s="135" t="s">
        <v>1419</v>
      </c>
      <c r="B5895" s="135" t="s">
        <v>603</v>
      </c>
      <c r="C5895" s="135" t="s">
        <v>781</v>
      </c>
      <c r="D5895" s="135">
        <v>0</v>
      </c>
    </row>
    <row r="5896" spans="1:4" x14ac:dyDescent="0.25">
      <c r="A5896" s="135" t="s">
        <v>1513</v>
      </c>
      <c r="B5896" s="135" t="s">
        <v>781</v>
      </c>
      <c r="C5896" s="135" t="s">
        <v>781</v>
      </c>
      <c r="D5896" s="135">
        <v>0</v>
      </c>
    </row>
    <row r="5897" spans="1:4" x14ac:dyDescent="0.25">
      <c r="A5897" s="135" t="s">
        <v>1297</v>
      </c>
      <c r="B5897" s="135" t="s">
        <v>603</v>
      </c>
      <c r="C5897" s="135" t="s">
        <v>781</v>
      </c>
      <c r="D5897" s="135">
        <v>0</v>
      </c>
    </row>
    <row r="5898" spans="1:4" x14ac:dyDescent="0.25">
      <c r="A5898" s="135" t="s">
        <v>1512</v>
      </c>
      <c r="B5898" s="135" t="s">
        <v>781</v>
      </c>
      <c r="C5898" s="135" t="s">
        <v>781</v>
      </c>
      <c r="D5898" s="135">
        <v>0</v>
      </c>
    </row>
    <row r="5899" spans="1:4" x14ac:dyDescent="0.25">
      <c r="A5899" s="135" t="s">
        <v>1511</v>
      </c>
      <c r="B5899" s="135" t="s">
        <v>781</v>
      </c>
      <c r="C5899" s="135" t="s">
        <v>781</v>
      </c>
      <c r="D5899" s="135">
        <v>0</v>
      </c>
    </row>
    <row r="5900" spans="1:4" x14ac:dyDescent="0.25">
      <c r="A5900" s="135" t="s">
        <v>1510</v>
      </c>
      <c r="B5900" s="135" t="s">
        <v>781</v>
      </c>
      <c r="C5900" s="135" t="s">
        <v>781</v>
      </c>
      <c r="D5900" s="135">
        <v>0</v>
      </c>
    </row>
    <row r="5901" spans="1:4" x14ac:dyDescent="0.25">
      <c r="A5901" s="135" t="s">
        <v>1509</v>
      </c>
      <c r="B5901" s="135" t="s">
        <v>603</v>
      </c>
      <c r="C5901" s="135" t="s">
        <v>781</v>
      </c>
      <c r="D5901" s="135">
        <v>0</v>
      </c>
    </row>
    <row r="5902" spans="1:4" x14ac:dyDescent="0.25">
      <c r="A5902" s="135" t="s">
        <v>1508</v>
      </c>
      <c r="B5902" s="135" t="s">
        <v>781</v>
      </c>
      <c r="C5902" s="135" t="s">
        <v>781</v>
      </c>
      <c r="D5902" s="135">
        <v>0</v>
      </c>
    </row>
    <row r="5903" spans="1:4" x14ac:dyDescent="0.25">
      <c r="A5903" s="135" t="s">
        <v>1309</v>
      </c>
      <c r="B5903" s="135" t="s">
        <v>603</v>
      </c>
      <c r="C5903" s="135" t="s">
        <v>781</v>
      </c>
      <c r="D5903" s="135">
        <v>0</v>
      </c>
    </row>
    <row r="5904" spans="1:4" x14ac:dyDescent="0.25">
      <c r="A5904" s="135" t="s">
        <v>1507</v>
      </c>
      <c r="B5904" s="135" t="s">
        <v>603</v>
      </c>
      <c r="C5904" s="135" t="s">
        <v>781</v>
      </c>
      <c r="D5904" s="135">
        <v>0</v>
      </c>
    </row>
    <row r="5905" spans="1:4" x14ac:dyDescent="0.25">
      <c r="A5905" s="135" t="s">
        <v>1506</v>
      </c>
      <c r="B5905" s="135" t="s">
        <v>781</v>
      </c>
      <c r="C5905" s="135" t="s">
        <v>781</v>
      </c>
      <c r="D5905" s="135">
        <v>0</v>
      </c>
    </row>
    <row r="5906" spans="1:4" x14ac:dyDescent="0.25">
      <c r="A5906" s="135" t="s">
        <v>1505</v>
      </c>
      <c r="B5906" s="135" t="s">
        <v>781</v>
      </c>
      <c r="C5906" s="135" t="s">
        <v>781</v>
      </c>
      <c r="D5906" s="135">
        <v>0</v>
      </c>
    </row>
    <row r="5907" spans="1:4" x14ac:dyDescent="0.25">
      <c r="A5907" s="135" t="s">
        <v>1504</v>
      </c>
      <c r="B5907" s="135" t="s">
        <v>781</v>
      </c>
      <c r="C5907" s="135" t="s">
        <v>781</v>
      </c>
      <c r="D5907" s="135">
        <v>0</v>
      </c>
    </row>
    <row r="5908" spans="1:4" x14ac:dyDescent="0.25">
      <c r="A5908" s="135" t="s">
        <v>1503</v>
      </c>
      <c r="B5908" s="135" t="s">
        <v>781</v>
      </c>
      <c r="C5908" s="135" t="s">
        <v>781</v>
      </c>
      <c r="D5908" s="135">
        <v>0</v>
      </c>
    </row>
    <row r="5909" spans="1:4" x14ac:dyDescent="0.25">
      <c r="A5909" s="135" t="s">
        <v>1502</v>
      </c>
      <c r="B5909" s="135" t="s">
        <v>781</v>
      </c>
      <c r="C5909" s="135" t="s">
        <v>781</v>
      </c>
      <c r="D5909" s="135">
        <v>0</v>
      </c>
    </row>
    <row r="5910" spans="1:4" x14ac:dyDescent="0.25">
      <c r="A5910" s="135" t="s">
        <v>1309</v>
      </c>
      <c r="B5910" s="135" t="s">
        <v>603</v>
      </c>
      <c r="C5910" s="135" t="s">
        <v>781</v>
      </c>
      <c r="D5910" s="135">
        <v>0</v>
      </c>
    </row>
    <row r="5911" spans="1:4" x14ac:dyDescent="0.25">
      <c r="A5911" s="135" t="s">
        <v>299</v>
      </c>
      <c r="B5911" s="135" t="s">
        <v>603</v>
      </c>
      <c r="C5911" s="135" t="s">
        <v>781</v>
      </c>
      <c r="D5911" s="135">
        <v>0</v>
      </c>
    </row>
    <row r="5912" spans="1:4" x14ac:dyDescent="0.25">
      <c r="A5912" s="135" t="s">
        <v>1501</v>
      </c>
      <c r="B5912" s="135" t="s">
        <v>603</v>
      </c>
      <c r="C5912" s="135" t="s">
        <v>781</v>
      </c>
      <c r="D5912" s="135">
        <v>0</v>
      </c>
    </row>
    <row r="5913" spans="1:4" x14ac:dyDescent="0.25">
      <c r="A5913" s="135" t="s">
        <v>1500</v>
      </c>
      <c r="B5913" s="135" t="s">
        <v>781</v>
      </c>
      <c r="C5913" s="135" t="s">
        <v>781</v>
      </c>
      <c r="D5913" s="135">
        <v>0</v>
      </c>
    </row>
    <row r="5914" spans="1:4" x14ac:dyDescent="0.25">
      <c r="A5914" s="135" t="s">
        <v>1499</v>
      </c>
      <c r="B5914" s="135" t="s">
        <v>603</v>
      </c>
      <c r="C5914" s="135" t="s">
        <v>781</v>
      </c>
      <c r="D5914" s="135">
        <v>0</v>
      </c>
    </row>
    <row r="5915" spans="1:4" x14ac:dyDescent="0.25">
      <c r="A5915" s="135" t="s">
        <v>1498</v>
      </c>
      <c r="B5915" s="135" t="s">
        <v>603</v>
      </c>
      <c r="C5915" s="135" t="s">
        <v>781</v>
      </c>
      <c r="D5915" s="135">
        <v>0</v>
      </c>
    </row>
    <row r="5916" spans="1:4" x14ac:dyDescent="0.25">
      <c r="A5916" s="135" t="s">
        <v>577</v>
      </c>
      <c r="B5916" s="135" t="s">
        <v>603</v>
      </c>
      <c r="C5916" s="135" t="s">
        <v>781</v>
      </c>
      <c r="D5916" s="135">
        <v>0</v>
      </c>
    </row>
    <row r="5917" spans="1:4" x14ac:dyDescent="0.25">
      <c r="A5917" s="135" t="s">
        <v>1497</v>
      </c>
      <c r="B5917" s="135" t="s">
        <v>781</v>
      </c>
      <c r="C5917" s="135" t="s">
        <v>781</v>
      </c>
      <c r="D5917" s="135">
        <v>0</v>
      </c>
    </row>
    <row r="5918" spans="1:4" x14ac:dyDescent="0.25">
      <c r="A5918" s="135" t="s">
        <v>1496</v>
      </c>
      <c r="B5918" s="135" t="s">
        <v>781</v>
      </c>
      <c r="C5918" s="135" t="s">
        <v>781</v>
      </c>
      <c r="D5918" s="135">
        <v>0</v>
      </c>
    </row>
    <row r="5919" spans="1:4" x14ac:dyDescent="0.25">
      <c r="A5919" s="135" t="s">
        <v>1092</v>
      </c>
      <c r="B5919" s="135" t="s">
        <v>603</v>
      </c>
      <c r="C5919" s="135" t="s">
        <v>781</v>
      </c>
      <c r="D5919" s="135">
        <v>0</v>
      </c>
    </row>
    <row r="5920" spans="1:4" x14ac:dyDescent="0.25">
      <c r="A5920" s="135" t="s">
        <v>1495</v>
      </c>
      <c r="B5920" s="135" t="s">
        <v>603</v>
      </c>
      <c r="C5920" s="135" t="s">
        <v>781</v>
      </c>
      <c r="D5920" s="135">
        <v>0</v>
      </c>
    </row>
    <row r="5921" spans="1:4" x14ac:dyDescent="0.25">
      <c r="A5921" s="135" t="s">
        <v>1494</v>
      </c>
      <c r="B5921" s="135" t="s">
        <v>781</v>
      </c>
      <c r="C5921" s="135" t="s">
        <v>781</v>
      </c>
      <c r="D5921" s="135">
        <v>0</v>
      </c>
    </row>
    <row r="5922" spans="1:4" x14ac:dyDescent="0.25">
      <c r="A5922" s="135" t="s">
        <v>1493</v>
      </c>
      <c r="B5922" s="135" t="s">
        <v>781</v>
      </c>
      <c r="C5922" s="135" t="s">
        <v>781</v>
      </c>
      <c r="D5922" s="135">
        <v>0</v>
      </c>
    </row>
    <row r="5923" spans="1:4" x14ac:dyDescent="0.25">
      <c r="A5923" s="135" t="s">
        <v>1492</v>
      </c>
      <c r="B5923" s="135" t="s">
        <v>781</v>
      </c>
      <c r="C5923" s="135" t="s">
        <v>781</v>
      </c>
      <c r="D5923" s="135">
        <v>0</v>
      </c>
    </row>
    <row r="5924" spans="1:4" x14ac:dyDescent="0.25">
      <c r="A5924" s="135" t="s">
        <v>1491</v>
      </c>
      <c r="B5924" s="135" t="s">
        <v>781</v>
      </c>
      <c r="C5924" s="135" t="s">
        <v>781</v>
      </c>
      <c r="D5924" s="135">
        <v>0</v>
      </c>
    </row>
    <row r="5925" spans="1:4" x14ac:dyDescent="0.25">
      <c r="A5925" s="135" t="s">
        <v>1490</v>
      </c>
      <c r="B5925" s="135" t="s">
        <v>781</v>
      </c>
      <c r="C5925" s="135" t="s">
        <v>781</v>
      </c>
      <c r="D5925" s="135">
        <v>0</v>
      </c>
    </row>
    <row r="5926" spans="1:4" x14ac:dyDescent="0.25">
      <c r="A5926" s="135" t="s">
        <v>1180</v>
      </c>
      <c r="B5926" s="135" t="s">
        <v>603</v>
      </c>
      <c r="C5926" s="135" t="s">
        <v>781</v>
      </c>
      <c r="D5926" s="135">
        <v>0</v>
      </c>
    </row>
    <row r="5927" spans="1:4" x14ac:dyDescent="0.25">
      <c r="A5927" s="135" t="s">
        <v>1489</v>
      </c>
      <c r="B5927" s="135" t="s">
        <v>603</v>
      </c>
      <c r="C5927" s="135" t="s">
        <v>781</v>
      </c>
      <c r="D5927" s="135">
        <v>0</v>
      </c>
    </row>
    <row r="5928" spans="1:4" x14ac:dyDescent="0.25">
      <c r="A5928" s="135" t="s">
        <v>859</v>
      </c>
      <c r="B5928" s="135" t="s">
        <v>603</v>
      </c>
      <c r="C5928" s="135" t="s">
        <v>781</v>
      </c>
      <c r="D5928" s="135">
        <v>0</v>
      </c>
    </row>
    <row r="5929" spans="1:4" x14ac:dyDescent="0.25">
      <c r="A5929" s="135" t="s">
        <v>1488</v>
      </c>
      <c r="B5929" s="135" t="s">
        <v>706</v>
      </c>
      <c r="C5929" s="135" t="s">
        <v>781</v>
      </c>
      <c r="D5929" s="135">
        <v>0</v>
      </c>
    </row>
    <row r="5930" spans="1:4" x14ac:dyDescent="0.25">
      <c r="A5930" s="135" t="s">
        <v>901</v>
      </c>
      <c r="B5930" s="135" t="s">
        <v>706</v>
      </c>
      <c r="C5930" s="135" t="s">
        <v>781</v>
      </c>
      <c r="D5930" s="135">
        <v>0</v>
      </c>
    </row>
    <row r="5931" spans="1:4" x14ac:dyDescent="0.25">
      <c r="A5931" s="135" t="s">
        <v>1487</v>
      </c>
      <c r="B5931" s="135" t="s">
        <v>706</v>
      </c>
      <c r="C5931" s="135" t="s">
        <v>781</v>
      </c>
      <c r="D5931" s="135">
        <v>0</v>
      </c>
    </row>
    <row r="5932" spans="1:4" x14ac:dyDescent="0.25">
      <c r="A5932" s="135" t="s">
        <v>1486</v>
      </c>
      <c r="B5932" s="135" t="s">
        <v>706</v>
      </c>
      <c r="C5932" s="135" t="s">
        <v>781</v>
      </c>
      <c r="D5932" s="135">
        <v>0</v>
      </c>
    </row>
    <row r="5933" spans="1:4" x14ac:dyDescent="0.25">
      <c r="A5933" s="135" t="s">
        <v>1485</v>
      </c>
      <c r="B5933" s="135" t="s">
        <v>706</v>
      </c>
      <c r="C5933" s="135" t="s">
        <v>781</v>
      </c>
      <c r="D5933" s="135">
        <v>0</v>
      </c>
    </row>
    <row r="5934" spans="1:4" x14ac:dyDescent="0.25">
      <c r="A5934" s="135" t="s">
        <v>1484</v>
      </c>
      <c r="B5934" s="135" t="s">
        <v>706</v>
      </c>
      <c r="C5934" s="135" t="s">
        <v>781</v>
      </c>
      <c r="D5934" s="135">
        <v>0</v>
      </c>
    </row>
    <row r="5935" spans="1:4" x14ac:dyDescent="0.25">
      <c r="A5935" s="135" t="s">
        <v>1483</v>
      </c>
      <c r="B5935" s="135" t="s">
        <v>706</v>
      </c>
      <c r="C5935" s="135" t="s">
        <v>781</v>
      </c>
      <c r="D5935" s="135">
        <v>0</v>
      </c>
    </row>
    <row r="5936" spans="1:4" x14ac:dyDescent="0.25">
      <c r="A5936" s="135" t="s">
        <v>1482</v>
      </c>
      <c r="B5936" s="135" t="s">
        <v>706</v>
      </c>
      <c r="C5936" s="135" t="s">
        <v>781</v>
      </c>
      <c r="D5936" s="135">
        <v>0</v>
      </c>
    </row>
    <row r="5937" spans="1:4" x14ac:dyDescent="0.25">
      <c r="A5937" s="135" t="s">
        <v>1481</v>
      </c>
      <c r="B5937" s="135" t="s">
        <v>706</v>
      </c>
      <c r="C5937" s="135" t="s">
        <v>781</v>
      </c>
      <c r="D5937" s="135">
        <v>0</v>
      </c>
    </row>
    <row r="5938" spans="1:4" x14ac:dyDescent="0.25">
      <c r="A5938" s="135" t="s">
        <v>1480</v>
      </c>
      <c r="B5938" s="135" t="s">
        <v>706</v>
      </c>
      <c r="C5938" s="135" t="s">
        <v>781</v>
      </c>
      <c r="D5938" s="135">
        <v>0</v>
      </c>
    </row>
    <row r="5939" spans="1:4" x14ac:dyDescent="0.25">
      <c r="A5939" s="135" t="s">
        <v>1479</v>
      </c>
      <c r="B5939" s="135" t="s">
        <v>706</v>
      </c>
      <c r="C5939" s="135" t="s">
        <v>781</v>
      </c>
      <c r="D5939" s="135">
        <v>0</v>
      </c>
    </row>
    <row r="5940" spans="1:4" x14ac:dyDescent="0.25">
      <c r="A5940" s="135" t="s">
        <v>1478</v>
      </c>
      <c r="B5940" s="135" t="s">
        <v>706</v>
      </c>
      <c r="C5940" s="135" t="s">
        <v>781</v>
      </c>
      <c r="D5940" s="135">
        <v>0</v>
      </c>
    </row>
    <row r="5941" spans="1:4" x14ac:dyDescent="0.25">
      <c r="A5941" s="135" t="s">
        <v>1477</v>
      </c>
      <c r="B5941" s="135" t="s">
        <v>706</v>
      </c>
      <c r="C5941" s="135" t="s">
        <v>781</v>
      </c>
      <c r="D5941" s="135">
        <v>0</v>
      </c>
    </row>
    <row r="5942" spans="1:4" x14ac:dyDescent="0.25">
      <c r="A5942" s="135" t="s">
        <v>1476</v>
      </c>
      <c r="B5942" s="135" t="s">
        <v>706</v>
      </c>
      <c r="C5942" s="135" t="s">
        <v>781</v>
      </c>
      <c r="D5942" s="135">
        <v>0</v>
      </c>
    </row>
    <row r="5943" spans="1:4" x14ac:dyDescent="0.25">
      <c r="A5943" s="135" t="s">
        <v>880</v>
      </c>
      <c r="B5943" s="135" t="s">
        <v>706</v>
      </c>
      <c r="C5943" s="135" t="s">
        <v>781</v>
      </c>
      <c r="D5943" s="135">
        <v>0</v>
      </c>
    </row>
    <row r="5944" spans="1:4" x14ac:dyDescent="0.25">
      <c r="A5944" s="135" t="s">
        <v>1475</v>
      </c>
      <c r="B5944" s="135" t="s">
        <v>706</v>
      </c>
      <c r="C5944" s="135" t="s">
        <v>781</v>
      </c>
      <c r="D5944" s="135">
        <v>0</v>
      </c>
    </row>
    <row r="5945" spans="1:4" x14ac:dyDescent="0.25">
      <c r="A5945" s="135" t="s">
        <v>1474</v>
      </c>
      <c r="B5945" s="135" t="s">
        <v>706</v>
      </c>
      <c r="C5945" s="135" t="s">
        <v>781</v>
      </c>
      <c r="D5945" s="135">
        <v>0</v>
      </c>
    </row>
    <row r="5946" spans="1:4" x14ac:dyDescent="0.25">
      <c r="A5946" s="135" t="s">
        <v>1473</v>
      </c>
      <c r="B5946" s="135" t="s">
        <v>706</v>
      </c>
      <c r="C5946" s="135" t="s">
        <v>781</v>
      </c>
      <c r="D5946" s="135">
        <v>0</v>
      </c>
    </row>
    <row r="5947" spans="1:4" x14ac:dyDescent="0.25">
      <c r="A5947" s="135" t="s">
        <v>953</v>
      </c>
      <c r="B5947" s="135" t="s">
        <v>706</v>
      </c>
      <c r="C5947" s="135" t="s">
        <v>781</v>
      </c>
      <c r="D5947" s="135">
        <v>0</v>
      </c>
    </row>
    <row r="5948" spans="1:4" x14ac:dyDescent="0.25">
      <c r="A5948" s="135" t="s">
        <v>1472</v>
      </c>
      <c r="B5948" s="135" t="s">
        <v>706</v>
      </c>
      <c r="C5948" s="135" t="s">
        <v>781</v>
      </c>
      <c r="D5948" s="135">
        <v>0</v>
      </c>
    </row>
    <row r="5949" spans="1:4" x14ac:dyDescent="0.25">
      <c r="A5949" s="135" t="s">
        <v>1471</v>
      </c>
      <c r="B5949" s="135" t="s">
        <v>706</v>
      </c>
      <c r="C5949" s="135" t="s">
        <v>781</v>
      </c>
      <c r="D5949" s="135">
        <v>0</v>
      </c>
    </row>
    <row r="5950" spans="1:4" x14ac:dyDescent="0.25">
      <c r="A5950" s="135" t="s">
        <v>1470</v>
      </c>
      <c r="B5950" s="135" t="s">
        <v>706</v>
      </c>
      <c r="C5950" s="135" t="s">
        <v>781</v>
      </c>
      <c r="D5950" s="135">
        <v>0</v>
      </c>
    </row>
    <row r="5951" spans="1:4" x14ac:dyDescent="0.25">
      <c r="A5951" s="135" t="s">
        <v>1469</v>
      </c>
      <c r="B5951" s="135" t="s">
        <v>706</v>
      </c>
      <c r="C5951" s="135" t="s">
        <v>781</v>
      </c>
      <c r="D5951" s="135">
        <v>0</v>
      </c>
    </row>
    <row r="5952" spans="1:4" x14ac:dyDescent="0.25">
      <c r="A5952" s="135" t="s">
        <v>1468</v>
      </c>
      <c r="B5952" s="135" t="s">
        <v>706</v>
      </c>
      <c r="C5952" s="135" t="s">
        <v>781</v>
      </c>
      <c r="D5952" s="135">
        <v>0</v>
      </c>
    </row>
    <row r="5953" spans="1:4" x14ac:dyDescent="0.25">
      <c r="A5953" s="135" t="s">
        <v>1467</v>
      </c>
      <c r="B5953" s="135" t="s">
        <v>706</v>
      </c>
      <c r="C5953" s="135" t="s">
        <v>781</v>
      </c>
      <c r="D5953" s="135">
        <v>0</v>
      </c>
    </row>
    <row r="5954" spans="1:4" x14ac:dyDescent="0.25">
      <c r="A5954" s="135" t="s">
        <v>1466</v>
      </c>
      <c r="B5954" s="135" t="s">
        <v>706</v>
      </c>
      <c r="C5954" s="135" t="s">
        <v>781</v>
      </c>
      <c r="D5954" s="135">
        <v>0</v>
      </c>
    </row>
    <row r="5955" spans="1:4" x14ac:dyDescent="0.25">
      <c r="A5955" s="135" t="s">
        <v>860</v>
      </c>
      <c r="B5955" s="135" t="s">
        <v>706</v>
      </c>
      <c r="C5955" s="135" t="s">
        <v>634</v>
      </c>
      <c r="D5955" s="135">
        <v>0</v>
      </c>
    </row>
    <row r="5956" spans="1:4" x14ac:dyDescent="0.25">
      <c r="A5956" s="135" t="s">
        <v>852</v>
      </c>
      <c r="B5956" s="135" t="s">
        <v>706</v>
      </c>
      <c r="C5956" s="135" t="s">
        <v>781</v>
      </c>
      <c r="D5956" s="135">
        <v>0</v>
      </c>
    </row>
    <row r="5957" spans="1:4" x14ac:dyDescent="0.25">
      <c r="A5957" s="135" t="s">
        <v>1465</v>
      </c>
      <c r="B5957" s="135" t="s">
        <v>706</v>
      </c>
      <c r="C5957" s="135" t="s">
        <v>781</v>
      </c>
      <c r="D5957" s="135">
        <v>0</v>
      </c>
    </row>
    <row r="5958" spans="1:4" x14ac:dyDescent="0.25">
      <c r="A5958" s="135" t="s">
        <v>1037</v>
      </c>
      <c r="B5958" s="135" t="s">
        <v>706</v>
      </c>
      <c r="C5958" s="135" t="s">
        <v>781</v>
      </c>
      <c r="D5958" s="135">
        <v>0</v>
      </c>
    </row>
    <row r="5959" spans="1:4" x14ac:dyDescent="0.25">
      <c r="A5959" s="135" t="s">
        <v>1464</v>
      </c>
      <c r="B5959" s="135" t="s">
        <v>706</v>
      </c>
      <c r="C5959" s="135" t="s">
        <v>781</v>
      </c>
      <c r="D5959" s="135">
        <v>0</v>
      </c>
    </row>
    <row r="5960" spans="1:4" x14ac:dyDescent="0.25">
      <c r="A5960" s="135" t="s">
        <v>1031</v>
      </c>
      <c r="B5960" s="135" t="s">
        <v>706</v>
      </c>
      <c r="C5960" s="135" t="s">
        <v>781</v>
      </c>
      <c r="D5960" s="135">
        <v>0</v>
      </c>
    </row>
    <row r="5961" spans="1:4" x14ac:dyDescent="0.25">
      <c r="A5961" s="135" t="s">
        <v>1463</v>
      </c>
      <c r="B5961" s="135" t="s">
        <v>641</v>
      </c>
      <c r="C5961" s="135" t="s">
        <v>781</v>
      </c>
      <c r="D5961" s="135">
        <v>0</v>
      </c>
    </row>
    <row r="5962" spans="1:4" x14ac:dyDescent="0.25">
      <c r="A5962" s="135" t="s">
        <v>1462</v>
      </c>
      <c r="B5962" s="135" t="s">
        <v>641</v>
      </c>
      <c r="C5962" s="135" t="s">
        <v>781</v>
      </c>
      <c r="D5962" s="135">
        <v>0</v>
      </c>
    </row>
    <row r="5963" spans="1:4" x14ac:dyDescent="0.25">
      <c r="A5963" s="135" t="s">
        <v>1461</v>
      </c>
      <c r="B5963" s="135" t="s">
        <v>641</v>
      </c>
      <c r="C5963" s="135" t="s">
        <v>781</v>
      </c>
      <c r="D5963" s="135">
        <v>0</v>
      </c>
    </row>
    <row r="5964" spans="1:4" x14ac:dyDescent="0.25">
      <c r="A5964" s="135" t="s">
        <v>1460</v>
      </c>
      <c r="B5964" s="135" t="s">
        <v>641</v>
      </c>
      <c r="C5964" s="135" t="s">
        <v>781</v>
      </c>
      <c r="D5964" s="135">
        <v>0</v>
      </c>
    </row>
    <row r="5965" spans="1:4" x14ac:dyDescent="0.25">
      <c r="A5965" s="135" t="s">
        <v>1459</v>
      </c>
      <c r="B5965" s="135" t="s">
        <v>641</v>
      </c>
      <c r="C5965" s="135" t="s">
        <v>781</v>
      </c>
      <c r="D5965" s="135">
        <v>0</v>
      </c>
    </row>
    <row r="5966" spans="1:4" x14ac:dyDescent="0.25">
      <c r="A5966" s="135" t="s">
        <v>1458</v>
      </c>
      <c r="B5966" s="135" t="s">
        <v>641</v>
      </c>
      <c r="C5966" s="135" t="s">
        <v>781</v>
      </c>
      <c r="D5966" s="135">
        <v>0</v>
      </c>
    </row>
    <row r="5967" spans="1:4" x14ac:dyDescent="0.25">
      <c r="A5967" s="135" t="s">
        <v>1457</v>
      </c>
      <c r="B5967" s="135" t="s">
        <v>641</v>
      </c>
      <c r="C5967" s="135" t="s">
        <v>781</v>
      </c>
      <c r="D5967" s="135">
        <v>0</v>
      </c>
    </row>
    <row r="5968" spans="1:4" x14ac:dyDescent="0.25">
      <c r="A5968" s="135" t="s">
        <v>1456</v>
      </c>
      <c r="B5968" s="135" t="s">
        <v>641</v>
      </c>
      <c r="C5968" s="135" t="s">
        <v>781</v>
      </c>
      <c r="D5968" s="135">
        <v>0</v>
      </c>
    </row>
    <row r="5969" spans="1:4" x14ac:dyDescent="0.25">
      <c r="A5969" s="135" t="s">
        <v>1455</v>
      </c>
      <c r="B5969" s="135" t="s">
        <v>781</v>
      </c>
      <c r="C5969" s="135" t="s">
        <v>781</v>
      </c>
      <c r="D5969" s="135">
        <v>0</v>
      </c>
    </row>
    <row r="5970" spans="1:4" x14ac:dyDescent="0.25">
      <c r="A5970" s="135" t="s">
        <v>1454</v>
      </c>
      <c r="B5970" s="135" t="s">
        <v>641</v>
      </c>
      <c r="C5970" s="135" t="s">
        <v>781</v>
      </c>
      <c r="D5970" s="135">
        <v>0</v>
      </c>
    </row>
    <row r="5971" spans="1:4" x14ac:dyDescent="0.25">
      <c r="A5971" s="135" t="s">
        <v>1453</v>
      </c>
      <c r="B5971" s="135" t="s">
        <v>641</v>
      </c>
      <c r="C5971" s="135" t="s">
        <v>781</v>
      </c>
      <c r="D5971" s="135">
        <v>0</v>
      </c>
    </row>
    <row r="5972" spans="1:4" x14ac:dyDescent="0.25">
      <c r="A5972" s="135" t="s">
        <v>1452</v>
      </c>
      <c r="B5972" s="135" t="s">
        <v>641</v>
      </c>
      <c r="C5972" s="135" t="s">
        <v>781</v>
      </c>
      <c r="D5972" s="135">
        <v>0</v>
      </c>
    </row>
    <row r="5973" spans="1:4" x14ac:dyDescent="0.25">
      <c r="A5973" s="135" t="s">
        <v>1451</v>
      </c>
      <c r="B5973" s="135" t="s">
        <v>641</v>
      </c>
      <c r="C5973" s="135" t="s">
        <v>781</v>
      </c>
      <c r="D5973" s="135">
        <v>0</v>
      </c>
    </row>
    <row r="5974" spans="1:4" x14ac:dyDescent="0.25">
      <c r="A5974" s="135" t="s">
        <v>1309</v>
      </c>
      <c r="B5974" s="135" t="s">
        <v>641</v>
      </c>
      <c r="C5974" s="135" t="s">
        <v>781</v>
      </c>
      <c r="D5974" s="135">
        <v>0</v>
      </c>
    </row>
    <row r="5975" spans="1:4" x14ac:dyDescent="0.25">
      <c r="A5975" s="135" t="s">
        <v>1450</v>
      </c>
      <c r="B5975" s="135" t="s">
        <v>641</v>
      </c>
      <c r="C5975" s="135" t="s">
        <v>781</v>
      </c>
      <c r="D5975" s="135">
        <v>0</v>
      </c>
    </row>
    <row r="5976" spans="1:4" x14ac:dyDescent="0.25">
      <c r="A5976" s="135" t="s">
        <v>1449</v>
      </c>
      <c r="B5976" s="135" t="s">
        <v>641</v>
      </c>
      <c r="C5976" s="135" t="s">
        <v>781</v>
      </c>
      <c r="D5976" s="135">
        <v>0</v>
      </c>
    </row>
    <row r="5977" spans="1:4" x14ac:dyDescent="0.25">
      <c r="A5977" s="135" t="s">
        <v>1448</v>
      </c>
      <c r="B5977" s="135" t="s">
        <v>641</v>
      </c>
      <c r="C5977" s="135" t="s">
        <v>781</v>
      </c>
      <c r="D5977" s="135">
        <v>0</v>
      </c>
    </row>
    <row r="5978" spans="1:4" x14ac:dyDescent="0.25">
      <c r="A5978" s="135" t="s">
        <v>1447</v>
      </c>
      <c r="B5978" s="135" t="s">
        <v>641</v>
      </c>
      <c r="C5978" s="135" t="s">
        <v>781</v>
      </c>
      <c r="D5978" s="135">
        <v>0</v>
      </c>
    </row>
    <row r="5979" spans="1:4" x14ac:dyDescent="0.25">
      <c r="A5979" s="135" t="s">
        <v>1446</v>
      </c>
      <c r="B5979" s="135" t="s">
        <v>641</v>
      </c>
      <c r="C5979" s="135" t="s">
        <v>781</v>
      </c>
      <c r="D5979" s="135">
        <v>0</v>
      </c>
    </row>
    <row r="5980" spans="1:4" x14ac:dyDescent="0.25">
      <c r="A5980" s="135" t="s">
        <v>1445</v>
      </c>
      <c r="B5980" s="135" t="s">
        <v>641</v>
      </c>
      <c r="C5980" s="135" t="s">
        <v>781</v>
      </c>
      <c r="D5980" s="135">
        <v>0</v>
      </c>
    </row>
    <row r="5981" spans="1:4" x14ac:dyDescent="0.25">
      <c r="A5981" s="135" t="s">
        <v>1444</v>
      </c>
      <c r="B5981" s="135" t="s">
        <v>641</v>
      </c>
      <c r="C5981" s="135" t="s">
        <v>781</v>
      </c>
      <c r="D5981" s="135">
        <v>0</v>
      </c>
    </row>
    <row r="5982" spans="1:4" x14ac:dyDescent="0.25">
      <c r="A5982" s="135" t="s">
        <v>1436</v>
      </c>
      <c r="B5982" s="135" t="s">
        <v>641</v>
      </c>
      <c r="C5982" s="135" t="s">
        <v>781</v>
      </c>
      <c r="D5982" s="135">
        <v>0</v>
      </c>
    </row>
    <row r="5983" spans="1:4" x14ac:dyDescent="0.25">
      <c r="A5983" s="135" t="s">
        <v>1443</v>
      </c>
      <c r="B5983" s="135" t="s">
        <v>641</v>
      </c>
      <c r="C5983" s="135" t="s">
        <v>781</v>
      </c>
      <c r="D5983" s="135">
        <v>0</v>
      </c>
    </row>
    <row r="5984" spans="1:4" x14ac:dyDescent="0.25">
      <c r="A5984" s="135" t="s">
        <v>1442</v>
      </c>
      <c r="B5984" s="135" t="s">
        <v>641</v>
      </c>
      <c r="C5984" s="135" t="s">
        <v>781</v>
      </c>
      <c r="D5984" s="135">
        <v>0</v>
      </c>
    </row>
    <row r="5985" spans="1:4" x14ac:dyDescent="0.25">
      <c r="A5985" s="135" t="s">
        <v>1441</v>
      </c>
      <c r="B5985" s="135" t="s">
        <v>641</v>
      </c>
      <c r="C5985" s="135" t="s">
        <v>781</v>
      </c>
      <c r="D5985" s="135">
        <v>0</v>
      </c>
    </row>
    <row r="5986" spans="1:4" x14ac:dyDescent="0.25">
      <c r="A5986" s="135" t="s">
        <v>1440</v>
      </c>
      <c r="B5986" s="135" t="s">
        <v>641</v>
      </c>
      <c r="C5986" s="135" t="s">
        <v>781</v>
      </c>
      <c r="D5986" s="135">
        <v>0</v>
      </c>
    </row>
    <row r="5987" spans="1:4" x14ac:dyDescent="0.25">
      <c r="A5987" s="135" t="s">
        <v>1439</v>
      </c>
      <c r="B5987" s="135" t="s">
        <v>641</v>
      </c>
      <c r="C5987" s="135" t="s">
        <v>781</v>
      </c>
      <c r="D5987" s="135">
        <v>0</v>
      </c>
    </row>
    <row r="5988" spans="1:4" x14ac:dyDescent="0.25">
      <c r="A5988" s="135" t="s">
        <v>1438</v>
      </c>
      <c r="B5988" s="135" t="s">
        <v>641</v>
      </c>
      <c r="C5988" s="135" t="s">
        <v>781</v>
      </c>
      <c r="D5988" s="135">
        <v>0</v>
      </c>
    </row>
    <row r="5989" spans="1:4" x14ac:dyDescent="0.25">
      <c r="A5989" s="135" t="s">
        <v>1437</v>
      </c>
      <c r="B5989" s="135" t="s">
        <v>641</v>
      </c>
      <c r="C5989" s="135" t="s">
        <v>781</v>
      </c>
      <c r="D5989" s="135">
        <v>0</v>
      </c>
    </row>
    <row r="5990" spans="1:4" x14ac:dyDescent="0.25">
      <c r="A5990" s="135" t="s">
        <v>1436</v>
      </c>
      <c r="B5990" s="135" t="s">
        <v>641</v>
      </c>
      <c r="C5990" s="135" t="s">
        <v>781</v>
      </c>
      <c r="D5990" s="135">
        <v>0</v>
      </c>
    </row>
    <row r="5991" spans="1:4" x14ac:dyDescent="0.25">
      <c r="A5991" s="135" t="s">
        <v>1334</v>
      </c>
      <c r="B5991" s="135" t="s">
        <v>641</v>
      </c>
      <c r="C5991" s="135" t="s">
        <v>781</v>
      </c>
      <c r="D5991" s="135">
        <v>0</v>
      </c>
    </row>
    <row r="5992" spans="1:4" x14ac:dyDescent="0.25">
      <c r="A5992" s="135" t="s">
        <v>1435</v>
      </c>
      <c r="B5992" s="135" t="s">
        <v>641</v>
      </c>
      <c r="C5992" s="135" t="s">
        <v>781</v>
      </c>
      <c r="D5992" s="135">
        <v>0</v>
      </c>
    </row>
    <row r="5993" spans="1:4" x14ac:dyDescent="0.25">
      <c r="A5993" s="135" t="s">
        <v>1434</v>
      </c>
      <c r="B5993" s="135" t="s">
        <v>641</v>
      </c>
      <c r="C5993" s="135" t="s">
        <v>781</v>
      </c>
      <c r="D5993" s="135">
        <v>0</v>
      </c>
    </row>
    <row r="5994" spans="1:4" x14ac:dyDescent="0.25">
      <c r="A5994" s="135" t="s">
        <v>1433</v>
      </c>
      <c r="B5994" s="135" t="s">
        <v>641</v>
      </c>
      <c r="C5994" s="135" t="s">
        <v>781</v>
      </c>
      <c r="D5994" s="135">
        <v>0</v>
      </c>
    </row>
    <row r="5995" spans="1:4" x14ac:dyDescent="0.25">
      <c r="A5995" s="135" t="s">
        <v>1432</v>
      </c>
      <c r="B5995" s="135" t="s">
        <v>641</v>
      </c>
      <c r="C5995" s="135" t="s">
        <v>781</v>
      </c>
      <c r="D5995" s="135">
        <v>0</v>
      </c>
    </row>
    <row r="5996" spans="1:4" x14ac:dyDescent="0.25">
      <c r="A5996" s="135" t="s">
        <v>1097</v>
      </c>
      <c r="B5996" s="135" t="s">
        <v>641</v>
      </c>
      <c r="C5996" s="135" t="s">
        <v>781</v>
      </c>
      <c r="D5996" s="135">
        <v>0</v>
      </c>
    </row>
    <row r="5997" spans="1:4" x14ac:dyDescent="0.25">
      <c r="A5997" s="135" t="s">
        <v>1431</v>
      </c>
      <c r="B5997" s="135" t="s">
        <v>641</v>
      </c>
      <c r="C5997" s="135" t="s">
        <v>781</v>
      </c>
      <c r="D5997" s="135">
        <v>0</v>
      </c>
    </row>
    <row r="5998" spans="1:4" x14ac:dyDescent="0.25">
      <c r="A5998" s="135" t="s">
        <v>1430</v>
      </c>
      <c r="B5998" s="135" t="s">
        <v>641</v>
      </c>
      <c r="C5998" s="135" t="s">
        <v>781</v>
      </c>
      <c r="D5998" s="135">
        <v>0</v>
      </c>
    </row>
    <row r="5999" spans="1:4" x14ac:dyDescent="0.25">
      <c r="A5999" s="135" t="s">
        <v>1429</v>
      </c>
      <c r="B5999" s="135" t="s">
        <v>641</v>
      </c>
      <c r="C5999" s="135" t="s">
        <v>781</v>
      </c>
      <c r="D5999" s="135">
        <v>0</v>
      </c>
    </row>
    <row r="6000" spans="1:4" x14ac:dyDescent="0.25">
      <c r="A6000" s="135" t="s">
        <v>1428</v>
      </c>
      <c r="B6000" s="135" t="s">
        <v>641</v>
      </c>
      <c r="C6000" s="135" t="s">
        <v>781</v>
      </c>
      <c r="D6000" s="135">
        <v>0</v>
      </c>
    </row>
    <row r="6001" spans="1:4" x14ac:dyDescent="0.25">
      <c r="A6001" s="135" t="s">
        <v>1427</v>
      </c>
      <c r="B6001" s="135" t="s">
        <v>641</v>
      </c>
      <c r="C6001" s="135" t="s">
        <v>781</v>
      </c>
      <c r="D6001" s="135">
        <v>0</v>
      </c>
    </row>
    <row r="6002" spans="1:4" x14ac:dyDescent="0.25">
      <c r="A6002" s="135" t="s">
        <v>1426</v>
      </c>
      <c r="B6002" s="135" t="s">
        <v>641</v>
      </c>
      <c r="C6002" s="135" t="s">
        <v>781</v>
      </c>
      <c r="D6002" s="135">
        <v>0</v>
      </c>
    </row>
    <row r="6003" spans="1:4" x14ac:dyDescent="0.25">
      <c r="A6003" s="135" t="s">
        <v>1425</v>
      </c>
      <c r="B6003" s="135" t="s">
        <v>641</v>
      </c>
      <c r="C6003" s="135" t="s">
        <v>781</v>
      </c>
      <c r="D6003" s="135">
        <v>0</v>
      </c>
    </row>
    <row r="6004" spans="1:4" x14ac:dyDescent="0.25">
      <c r="A6004" s="135" t="s">
        <v>1424</v>
      </c>
      <c r="B6004" s="135" t="s">
        <v>641</v>
      </c>
      <c r="C6004" s="135" t="s">
        <v>781</v>
      </c>
      <c r="D6004" s="135">
        <v>0</v>
      </c>
    </row>
    <row r="6005" spans="1:4" x14ac:dyDescent="0.25">
      <c r="A6005" s="135" t="s">
        <v>1043</v>
      </c>
      <c r="B6005" s="135" t="s">
        <v>641</v>
      </c>
      <c r="C6005" s="135" t="s">
        <v>781</v>
      </c>
      <c r="D6005" s="135">
        <v>0</v>
      </c>
    </row>
    <row r="6006" spans="1:4" x14ac:dyDescent="0.25">
      <c r="A6006" s="135" t="s">
        <v>1423</v>
      </c>
      <c r="B6006" s="135" t="s">
        <v>641</v>
      </c>
      <c r="C6006" s="135" t="s">
        <v>781</v>
      </c>
      <c r="D6006" s="135">
        <v>0</v>
      </c>
    </row>
    <row r="6007" spans="1:4" x14ac:dyDescent="0.25">
      <c r="A6007" s="135" t="s">
        <v>1110</v>
      </c>
      <c r="B6007" s="135" t="s">
        <v>641</v>
      </c>
      <c r="C6007" s="135" t="s">
        <v>781</v>
      </c>
      <c r="D6007" s="135">
        <v>0</v>
      </c>
    </row>
    <row r="6008" spans="1:4" x14ac:dyDescent="0.25">
      <c r="A6008" s="135" t="s">
        <v>1422</v>
      </c>
      <c r="B6008" s="135" t="s">
        <v>641</v>
      </c>
      <c r="C6008" s="135" t="s">
        <v>781</v>
      </c>
      <c r="D6008" s="135">
        <v>0</v>
      </c>
    </row>
    <row r="6009" spans="1:4" x14ac:dyDescent="0.25">
      <c r="A6009" s="135" t="s">
        <v>1421</v>
      </c>
      <c r="B6009" s="135" t="s">
        <v>641</v>
      </c>
      <c r="C6009" s="135" t="s">
        <v>781</v>
      </c>
      <c r="D6009" s="135">
        <v>0</v>
      </c>
    </row>
    <row r="6010" spans="1:4" x14ac:dyDescent="0.25">
      <c r="A6010" s="135" t="s">
        <v>1420</v>
      </c>
      <c r="B6010" s="135" t="s">
        <v>641</v>
      </c>
      <c r="C6010" s="135" t="s">
        <v>781</v>
      </c>
      <c r="D6010" s="135">
        <v>0</v>
      </c>
    </row>
    <row r="6011" spans="1:4" x14ac:dyDescent="0.25">
      <c r="A6011" s="135" t="s">
        <v>1419</v>
      </c>
      <c r="B6011" s="135" t="s">
        <v>641</v>
      </c>
      <c r="C6011" s="135" t="s">
        <v>781</v>
      </c>
      <c r="D6011" s="135">
        <v>0</v>
      </c>
    </row>
    <row r="6012" spans="1:4" x14ac:dyDescent="0.25">
      <c r="A6012" s="135" t="s">
        <v>1419</v>
      </c>
      <c r="B6012" s="135" t="s">
        <v>641</v>
      </c>
      <c r="C6012" s="135" t="s">
        <v>781</v>
      </c>
      <c r="D6012" s="135">
        <v>0</v>
      </c>
    </row>
    <row r="6013" spans="1:4" x14ac:dyDescent="0.25">
      <c r="A6013" s="135" t="s">
        <v>1418</v>
      </c>
      <c r="B6013" s="135" t="s">
        <v>781</v>
      </c>
      <c r="C6013" s="135" t="s">
        <v>781</v>
      </c>
      <c r="D6013" s="135">
        <v>0</v>
      </c>
    </row>
    <row r="6014" spans="1:4" x14ac:dyDescent="0.25">
      <c r="A6014" s="135" t="s">
        <v>1417</v>
      </c>
      <c r="B6014" s="135" t="s">
        <v>781</v>
      </c>
      <c r="C6014" s="135" t="s">
        <v>781</v>
      </c>
      <c r="D6014" s="135">
        <v>0</v>
      </c>
    </row>
    <row r="6015" spans="1:4" x14ac:dyDescent="0.25">
      <c r="A6015" s="135" t="s">
        <v>852</v>
      </c>
      <c r="B6015" s="135" t="s">
        <v>1402</v>
      </c>
      <c r="C6015" s="135" t="s">
        <v>781</v>
      </c>
      <c r="D6015" s="135">
        <v>0</v>
      </c>
    </row>
    <row r="6016" spans="1:4" x14ac:dyDescent="0.25">
      <c r="A6016" s="135" t="s">
        <v>1408</v>
      </c>
      <c r="B6016" s="135" t="s">
        <v>1402</v>
      </c>
      <c r="C6016" s="135" t="s">
        <v>781</v>
      </c>
      <c r="D6016" s="135">
        <v>0</v>
      </c>
    </row>
    <row r="6017" spans="1:4" x14ac:dyDescent="0.25">
      <c r="A6017" s="135" t="s">
        <v>1416</v>
      </c>
      <c r="B6017" s="135" t="s">
        <v>781</v>
      </c>
      <c r="C6017" s="135" t="s">
        <v>781</v>
      </c>
      <c r="D6017" s="135">
        <v>0</v>
      </c>
    </row>
    <row r="6018" spans="1:4" x14ac:dyDescent="0.25">
      <c r="A6018" s="135" t="s">
        <v>1081</v>
      </c>
      <c r="B6018" s="135" t="s">
        <v>1402</v>
      </c>
      <c r="C6018" s="135" t="s">
        <v>781</v>
      </c>
      <c r="D6018" s="135">
        <v>0</v>
      </c>
    </row>
    <row r="6019" spans="1:4" x14ac:dyDescent="0.25">
      <c r="A6019" s="135" t="s">
        <v>1415</v>
      </c>
      <c r="B6019" s="135" t="s">
        <v>1402</v>
      </c>
      <c r="C6019" s="135" t="s">
        <v>781</v>
      </c>
      <c r="D6019" s="135">
        <v>0</v>
      </c>
    </row>
    <row r="6020" spans="1:4" x14ac:dyDescent="0.25">
      <c r="A6020" s="135" t="s">
        <v>1414</v>
      </c>
      <c r="B6020" s="135" t="s">
        <v>781</v>
      </c>
      <c r="C6020" s="135" t="s">
        <v>781</v>
      </c>
      <c r="D6020" s="135">
        <v>0</v>
      </c>
    </row>
    <row r="6021" spans="1:4" x14ac:dyDescent="0.25">
      <c r="A6021" s="135" t="s">
        <v>1413</v>
      </c>
      <c r="B6021" s="135" t="s">
        <v>1402</v>
      </c>
      <c r="C6021" s="135" t="s">
        <v>781</v>
      </c>
      <c r="D6021" s="135">
        <v>0</v>
      </c>
    </row>
    <row r="6022" spans="1:4" x14ac:dyDescent="0.25">
      <c r="A6022" s="135" t="s">
        <v>1412</v>
      </c>
      <c r="B6022" s="135" t="s">
        <v>781</v>
      </c>
      <c r="C6022" s="135" t="s">
        <v>781</v>
      </c>
      <c r="D6022" s="135">
        <v>0</v>
      </c>
    </row>
    <row r="6023" spans="1:4" x14ac:dyDescent="0.25">
      <c r="A6023" s="135" t="s">
        <v>1411</v>
      </c>
      <c r="B6023" s="135" t="s">
        <v>781</v>
      </c>
      <c r="C6023" s="135" t="s">
        <v>781</v>
      </c>
      <c r="D6023" s="135">
        <v>0</v>
      </c>
    </row>
    <row r="6024" spans="1:4" x14ac:dyDescent="0.25">
      <c r="A6024" s="135" t="s">
        <v>1410</v>
      </c>
      <c r="B6024" s="135" t="s">
        <v>781</v>
      </c>
      <c r="C6024" s="135" t="s">
        <v>781</v>
      </c>
      <c r="D6024" s="135">
        <v>0</v>
      </c>
    </row>
    <row r="6025" spans="1:4" x14ac:dyDescent="0.25">
      <c r="A6025" s="135" t="s">
        <v>1409</v>
      </c>
      <c r="B6025" s="135" t="s">
        <v>781</v>
      </c>
      <c r="C6025" s="135" t="s">
        <v>781</v>
      </c>
      <c r="D6025" s="135">
        <v>0</v>
      </c>
    </row>
    <row r="6026" spans="1:4" x14ac:dyDescent="0.25">
      <c r="A6026" s="135" t="s">
        <v>1408</v>
      </c>
      <c r="B6026" s="135" t="s">
        <v>1402</v>
      </c>
      <c r="C6026" s="135" t="s">
        <v>781</v>
      </c>
      <c r="D6026" s="135">
        <v>0</v>
      </c>
    </row>
    <row r="6027" spans="1:4" x14ac:dyDescent="0.25">
      <c r="A6027" s="135" t="s">
        <v>1407</v>
      </c>
      <c r="B6027" s="135" t="s">
        <v>781</v>
      </c>
      <c r="C6027" s="135" t="s">
        <v>781</v>
      </c>
      <c r="D6027" s="135">
        <v>0</v>
      </c>
    </row>
    <row r="6028" spans="1:4" x14ac:dyDescent="0.25">
      <c r="A6028" s="135" t="s">
        <v>790</v>
      </c>
      <c r="B6028" s="135" t="s">
        <v>1402</v>
      </c>
      <c r="C6028" s="135" t="s">
        <v>781</v>
      </c>
      <c r="D6028" s="135">
        <v>0</v>
      </c>
    </row>
    <row r="6029" spans="1:4" x14ac:dyDescent="0.25">
      <c r="A6029" s="135" t="s">
        <v>1406</v>
      </c>
      <c r="B6029" s="135" t="s">
        <v>781</v>
      </c>
      <c r="C6029" s="135" t="s">
        <v>781</v>
      </c>
      <c r="D6029" s="135">
        <v>0</v>
      </c>
    </row>
    <row r="6030" spans="1:4" x14ac:dyDescent="0.25">
      <c r="A6030" s="135" t="s">
        <v>1405</v>
      </c>
      <c r="B6030" s="135" t="s">
        <v>781</v>
      </c>
      <c r="C6030" s="135" t="s">
        <v>781</v>
      </c>
      <c r="D6030" s="135">
        <v>0</v>
      </c>
    </row>
    <row r="6031" spans="1:4" x14ac:dyDescent="0.25">
      <c r="A6031" s="135" t="s">
        <v>1404</v>
      </c>
      <c r="B6031" s="135" t="s">
        <v>781</v>
      </c>
      <c r="C6031" s="135" t="s">
        <v>781</v>
      </c>
      <c r="D6031" s="135">
        <v>0</v>
      </c>
    </row>
    <row r="6032" spans="1:4" x14ac:dyDescent="0.25">
      <c r="A6032" s="135" t="s">
        <v>1382</v>
      </c>
      <c r="B6032" s="135" t="s">
        <v>1402</v>
      </c>
      <c r="C6032" s="135" t="s">
        <v>781</v>
      </c>
      <c r="D6032" s="135">
        <v>0</v>
      </c>
    </row>
    <row r="6033" spans="1:4" x14ac:dyDescent="0.25">
      <c r="A6033" s="135" t="s">
        <v>1403</v>
      </c>
      <c r="B6033" s="135" t="s">
        <v>781</v>
      </c>
      <c r="C6033" s="135" t="s">
        <v>781</v>
      </c>
      <c r="D6033" s="135">
        <v>0</v>
      </c>
    </row>
    <row r="6034" spans="1:4" x14ac:dyDescent="0.25">
      <c r="A6034" s="135" t="s">
        <v>1043</v>
      </c>
      <c r="B6034" s="135" t="s">
        <v>1402</v>
      </c>
      <c r="C6034" s="135" t="s">
        <v>781</v>
      </c>
      <c r="D6034" s="135">
        <v>0</v>
      </c>
    </row>
    <row r="6035" spans="1:4" x14ac:dyDescent="0.25">
      <c r="A6035" s="135" t="s">
        <v>1401</v>
      </c>
      <c r="B6035" s="135" t="s">
        <v>781</v>
      </c>
      <c r="C6035" s="135" t="s">
        <v>781</v>
      </c>
      <c r="D6035" s="135">
        <v>0</v>
      </c>
    </row>
    <row r="6036" spans="1:4" x14ac:dyDescent="0.25">
      <c r="A6036" s="135" t="s">
        <v>1400</v>
      </c>
      <c r="B6036" s="135" t="s">
        <v>781</v>
      </c>
      <c r="C6036" s="135" t="s">
        <v>781</v>
      </c>
      <c r="D6036" s="135">
        <v>0</v>
      </c>
    </row>
    <row r="6037" spans="1:4" x14ac:dyDescent="0.25">
      <c r="A6037" s="135" t="s">
        <v>1399</v>
      </c>
      <c r="B6037" s="135" t="s">
        <v>781</v>
      </c>
      <c r="C6037" s="135" t="s">
        <v>781</v>
      </c>
      <c r="D6037" s="135">
        <v>0</v>
      </c>
    </row>
    <row r="6038" spans="1:4" x14ac:dyDescent="0.25">
      <c r="A6038" s="135" t="s">
        <v>1398</v>
      </c>
      <c r="B6038" s="135" t="s">
        <v>699</v>
      </c>
      <c r="C6038" s="135" t="s">
        <v>781</v>
      </c>
      <c r="D6038" s="135">
        <v>0</v>
      </c>
    </row>
    <row r="6039" spans="1:4" x14ac:dyDescent="0.25">
      <c r="A6039" s="135" t="s">
        <v>1397</v>
      </c>
      <c r="B6039" s="135" t="s">
        <v>781</v>
      </c>
      <c r="C6039" s="135" t="s">
        <v>781</v>
      </c>
      <c r="D6039" s="135">
        <v>0</v>
      </c>
    </row>
    <row r="6040" spans="1:4" x14ac:dyDescent="0.25">
      <c r="A6040" s="135" t="s">
        <v>1396</v>
      </c>
      <c r="B6040" s="135" t="s">
        <v>781</v>
      </c>
      <c r="C6040" s="135" t="s">
        <v>781</v>
      </c>
      <c r="D6040" s="135">
        <v>0</v>
      </c>
    </row>
    <row r="6041" spans="1:4" x14ac:dyDescent="0.25">
      <c r="A6041" s="135" t="s">
        <v>1395</v>
      </c>
      <c r="B6041" s="135" t="s">
        <v>781</v>
      </c>
      <c r="C6041" s="135" t="s">
        <v>781</v>
      </c>
      <c r="D6041" s="135">
        <v>0</v>
      </c>
    </row>
    <row r="6042" spans="1:4" x14ac:dyDescent="0.25">
      <c r="A6042" s="135" t="s">
        <v>1394</v>
      </c>
      <c r="B6042" s="135" t="s">
        <v>781</v>
      </c>
      <c r="C6042" s="135" t="s">
        <v>781</v>
      </c>
      <c r="D6042" s="135">
        <v>0</v>
      </c>
    </row>
    <row r="6043" spans="1:4" x14ac:dyDescent="0.25">
      <c r="A6043" s="135" t="s">
        <v>1393</v>
      </c>
      <c r="B6043" s="135" t="s">
        <v>781</v>
      </c>
      <c r="C6043" s="135" t="s">
        <v>781</v>
      </c>
      <c r="D6043" s="135">
        <v>0</v>
      </c>
    </row>
    <row r="6044" spans="1:4" x14ac:dyDescent="0.25">
      <c r="A6044" s="135" t="s">
        <v>1392</v>
      </c>
      <c r="B6044" s="135" t="s">
        <v>781</v>
      </c>
      <c r="C6044" s="135" t="s">
        <v>781</v>
      </c>
      <c r="D6044" s="135">
        <v>0</v>
      </c>
    </row>
    <row r="6045" spans="1:4" x14ac:dyDescent="0.25">
      <c r="A6045" s="135" t="s">
        <v>1391</v>
      </c>
      <c r="B6045" s="135" t="s">
        <v>781</v>
      </c>
      <c r="C6045" s="135" t="s">
        <v>781</v>
      </c>
      <c r="D6045" s="135">
        <v>0</v>
      </c>
    </row>
    <row r="6046" spans="1:4" x14ac:dyDescent="0.25">
      <c r="A6046" s="135" t="s">
        <v>1297</v>
      </c>
      <c r="B6046" s="135" t="s">
        <v>699</v>
      </c>
      <c r="C6046" s="135" t="s">
        <v>781</v>
      </c>
      <c r="D6046" s="135">
        <v>0</v>
      </c>
    </row>
    <row r="6047" spans="1:4" x14ac:dyDescent="0.25">
      <c r="A6047" s="135" t="s">
        <v>1390</v>
      </c>
      <c r="B6047" s="135" t="s">
        <v>781</v>
      </c>
      <c r="C6047" s="135" t="s">
        <v>781</v>
      </c>
      <c r="D6047" s="135">
        <v>0</v>
      </c>
    </row>
    <row r="6048" spans="1:4" x14ac:dyDescent="0.25">
      <c r="A6048" s="135" t="s">
        <v>1389</v>
      </c>
      <c r="B6048" s="135" t="s">
        <v>781</v>
      </c>
      <c r="C6048" s="135" t="s">
        <v>781</v>
      </c>
      <c r="D6048" s="135">
        <v>0</v>
      </c>
    </row>
    <row r="6049" spans="1:4" x14ac:dyDescent="0.25">
      <c r="A6049" s="135" t="s">
        <v>1388</v>
      </c>
      <c r="B6049" s="135" t="s">
        <v>781</v>
      </c>
      <c r="C6049" s="135" t="s">
        <v>781</v>
      </c>
      <c r="D6049" s="135">
        <v>0</v>
      </c>
    </row>
    <row r="6050" spans="1:4" x14ac:dyDescent="0.25">
      <c r="A6050" s="135" t="s">
        <v>1387</v>
      </c>
      <c r="B6050" s="135" t="s">
        <v>699</v>
      </c>
      <c r="C6050" s="135" t="s">
        <v>781</v>
      </c>
      <c r="D6050" s="135">
        <v>0</v>
      </c>
    </row>
    <row r="6051" spans="1:4" x14ac:dyDescent="0.25">
      <c r="A6051" s="135" t="s">
        <v>1386</v>
      </c>
      <c r="B6051" s="135" t="s">
        <v>781</v>
      </c>
      <c r="C6051" s="135" t="s">
        <v>781</v>
      </c>
      <c r="D6051" s="135">
        <v>0</v>
      </c>
    </row>
    <row r="6052" spans="1:4" x14ac:dyDescent="0.25">
      <c r="A6052" s="135" t="s">
        <v>1385</v>
      </c>
      <c r="B6052" s="135" t="s">
        <v>781</v>
      </c>
      <c r="C6052" s="135" t="s">
        <v>781</v>
      </c>
      <c r="D6052" s="135">
        <v>0</v>
      </c>
    </row>
    <row r="6053" spans="1:4" x14ac:dyDescent="0.25">
      <c r="A6053" s="135" t="s">
        <v>704</v>
      </c>
      <c r="B6053" s="135" t="s">
        <v>699</v>
      </c>
      <c r="C6053" s="135" t="s">
        <v>781</v>
      </c>
      <c r="D6053" s="135">
        <v>0</v>
      </c>
    </row>
    <row r="6054" spans="1:4" x14ac:dyDescent="0.25">
      <c r="A6054" s="135" t="s">
        <v>1384</v>
      </c>
      <c r="B6054" s="135" t="s">
        <v>781</v>
      </c>
      <c r="C6054" s="135" t="s">
        <v>781</v>
      </c>
      <c r="D6054" s="135">
        <v>0</v>
      </c>
    </row>
    <row r="6055" spans="1:4" x14ac:dyDescent="0.25">
      <c r="A6055" s="135" t="s">
        <v>1383</v>
      </c>
      <c r="B6055" s="135" t="s">
        <v>781</v>
      </c>
      <c r="C6055" s="135" t="s">
        <v>781</v>
      </c>
      <c r="D6055" s="135">
        <v>0</v>
      </c>
    </row>
    <row r="6056" spans="1:4" x14ac:dyDescent="0.25">
      <c r="A6056" s="135" t="s">
        <v>1382</v>
      </c>
      <c r="B6056" s="135" t="s">
        <v>699</v>
      </c>
      <c r="C6056" s="135" t="s">
        <v>781</v>
      </c>
      <c r="D6056" s="135">
        <v>0</v>
      </c>
    </row>
    <row r="6057" spans="1:4" x14ac:dyDescent="0.25">
      <c r="A6057" s="135" t="s">
        <v>1381</v>
      </c>
      <c r="B6057" s="135" t="s">
        <v>781</v>
      </c>
      <c r="C6057" s="135" t="s">
        <v>781</v>
      </c>
      <c r="D6057" s="135">
        <v>0</v>
      </c>
    </row>
    <row r="6058" spans="1:4" x14ac:dyDescent="0.25">
      <c r="A6058" s="135" t="s">
        <v>1380</v>
      </c>
      <c r="B6058" s="135" t="s">
        <v>781</v>
      </c>
      <c r="C6058" s="135" t="s">
        <v>781</v>
      </c>
      <c r="D6058" s="135">
        <v>0</v>
      </c>
    </row>
    <row r="6059" spans="1:4" x14ac:dyDescent="0.25">
      <c r="A6059" s="135" t="s">
        <v>1379</v>
      </c>
      <c r="B6059" s="135" t="s">
        <v>781</v>
      </c>
      <c r="C6059" s="135" t="s">
        <v>781</v>
      </c>
      <c r="D6059" s="135">
        <v>0</v>
      </c>
    </row>
    <row r="6060" spans="1:4" x14ac:dyDescent="0.25">
      <c r="A6060" s="135" t="s">
        <v>1378</v>
      </c>
      <c r="B6060" s="135" t="s">
        <v>781</v>
      </c>
      <c r="C6060" s="135" t="s">
        <v>781</v>
      </c>
      <c r="D6060" s="135">
        <v>0</v>
      </c>
    </row>
    <row r="6061" spans="1:4" x14ac:dyDescent="0.25">
      <c r="A6061" s="135" t="s">
        <v>1377</v>
      </c>
      <c r="B6061" s="135" t="s">
        <v>781</v>
      </c>
      <c r="C6061" s="135" t="s">
        <v>781</v>
      </c>
      <c r="D6061" s="135">
        <v>0</v>
      </c>
    </row>
    <row r="6062" spans="1:4" x14ac:dyDescent="0.25">
      <c r="A6062" s="135" t="s">
        <v>1376</v>
      </c>
      <c r="B6062" s="135" t="s">
        <v>781</v>
      </c>
      <c r="C6062" s="135" t="s">
        <v>781</v>
      </c>
      <c r="D6062" s="135">
        <v>0</v>
      </c>
    </row>
    <row r="6063" spans="1:4" x14ac:dyDescent="0.25">
      <c r="A6063" s="135" t="s">
        <v>1375</v>
      </c>
      <c r="B6063" s="135" t="s">
        <v>781</v>
      </c>
      <c r="C6063" s="135" t="s">
        <v>781</v>
      </c>
      <c r="D6063" s="135">
        <v>0</v>
      </c>
    </row>
    <row r="6064" spans="1:4" x14ac:dyDescent="0.25">
      <c r="A6064" s="135" t="s">
        <v>932</v>
      </c>
      <c r="B6064" s="135" t="s">
        <v>557</v>
      </c>
      <c r="C6064" s="135" t="s">
        <v>781</v>
      </c>
      <c r="D6064" s="135">
        <v>0</v>
      </c>
    </row>
    <row r="6065" spans="1:4" x14ac:dyDescent="0.25">
      <c r="A6065" s="135" t="s">
        <v>1374</v>
      </c>
      <c r="B6065" s="135" t="s">
        <v>781</v>
      </c>
      <c r="C6065" s="135" t="s">
        <v>781</v>
      </c>
      <c r="D6065" s="135">
        <v>0</v>
      </c>
    </row>
    <row r="6066" spans="1:4" x14ac:dyDescent="0.25">
      <c r="A6066" s="135" t="s">
        <v>1373</v>
      </c>
      <c r="B6066" s="135" t="s">
        <v>781</v>
      </c>
      <c r="C6066" s="135" t="s">
        <v>781</v>
      </c>
      <c r="D6066" s="135">
        <v>0</v>
      </c>
    </row>
    <row r="6067" spans="1:4" x14ac:dyDescent="0.25">
      <c r="A6067" s="135" t="s">
        <v>1372</v>
      </c>
      <c r="B6067" s="135" t="s">
        <v>557</v>
      </c>
      <c r="C6067" s="135" t="s">
        <v>781</v>
      </c>
      <c r="D6067" s="135">
        <v>0</v>
      </c>
    </row>
    <row r="6068" spans="1:4" x14ac:dyDescent="0.25">
      <c r="A6068" s="135" t="s">
        <v>1371</v>
      </c>
      <c r="B6068" s="135" t="s">
        <v>781</v>
      </c>
      <c r="C6068" s="135" t="s">
        <v>781</v>
      </c>
      <c r="D6068" s="135">
        <v>0</v>
      </c>
    </row>
    <row r="6069" spans="1:4" x14ac:dyDescent="0.25">
      <c r="A6069" s="135" t="s">
        <v>868</v>
      </c>
      <c r="B6069" s="135" t="s">
        <v>557</v>
      </c>
      <c r="C6069" s="135" t="s">
        <v>781</v>
      </c>
      <c r="D6069" s="135">
        <v>0</v>
      </c>
    </row>
    <row r="6070" spans="1:4" x14ac:dyDescent="0.25">
      <c r="A6070" s="135" t="s">
        <v>1370</v>
      </c>
      <c r="B6070" s="135" t="s">
        <v>557</v>
      </c>
      <c r="C6070" s="135" t="s">
        <v>781</v>
      </c>
      <c r="D6070" s="135">
        <v>0</v>
      </c>
    </row>
    <row r="6071" spans="1:4" x14ac:dyDescent="0.25">
      <c r="A6071" s="135" t="s">
        <v>1369</v>
      </c>
      <c r="B6071" s="135" t="s">
        <v>781</v>
      </c>
      <c r="C6071" s="135" t="s">
        <v>781</v>
      </c>
      <c r="D6071" s="135">
        <v>0</v>
      </c>
    </row>
    <row r="6072" spans="1:4" x14ac:dyDescent="0.25">
      <c r="A6072" s="135" t="s">
        <v>1368</v>
      </c>
      <c r="B6072" s="135" t="s">
        <v>781</v>
      </c>
      <c r="C6072" s="135" t="s">
        <v>781</v>
      </c>
      <c r="D6072" s="135">
        <v>0</v>
      </c>
    </row>
    <row r="6073" spans="1:4" x14ac:dyDescent="0.25">
      <c r="A6073" s="135" t="s">
        <v>1367</v>
      </c>
      <c r="B6073" s="135" t="s">
        <v>781</v>
      </c>
      <c r="C6073" s="135" t="s">
        <v>781</v>
      </c>
      <c r="D6073" s="135">
        <v>0</v>
      </c>
    </row>
    <row r="6074" spans="1:4" x14ac:dyDescent="0.25">
      <c r="A6074" s="135" t="s">
        <v>1031</v>
      </c>
      <c r="B6074" s="135" t="s">
        <v>557</v>
      </c>
      <c r="C6074" s="135" t="s">
        <v>781</v>
      </c>
      <c r="D6074" s="135">
        <v>0</v>
      </c>
    </row>
    <row r="6075" spans="1:4" x14ac:dyDescent="0.25">
      <c r="A6075" s="135" t="s">
        <v>1366</v>
      </c>
      <c r="B6075" s="135" t="s">
        <v>781</v>
      </c>
      <c r="C6075" s="135" t="s">
        <v>781</v>
      </c>
      <c r="D6075" s="135">
        <v>0</v>
      </c>
    </row>
    <row r="6076" spans="1:4" x14ac:dyDescent="0.25">
      <c r="A6076" s="135" t="s">
        <v>860</v>
      </c>
      <c r="B6076" s="135" t="s">
        <v>557</v>
      </c>
      <c r="C6076" s="135" t="s">
        <v>781</v>
      </c>
      <c r="D6076" s="135">
        <v>0</v>
      </c>
    </row>
    <row r="6077" spans="1:4" x14ac:dyDescent="0.25">
      <c r="A6077" s="135" t="s">
        <v>860</v>
      </c>
      <c r="B6077" s="135" t="s">
        <v>557</v>
      </c>
      <c r="C6077" s="135" t="s">
        <v>781</v>
      </c>
      <c r="D6077" s="135">
        <v>0</v>
      </c>
    </row>
    <row r="6078" spans="1:4" x14ac:dyDescent="0.25">
      <c r="A6078" s="135" t="s">
        <v>1037</v>
      </c>
      <c r="B6078" s="135" t="s">
        <v>557</v>
      </c>
      <c r="C6078" s="135" t="s">
        <v>781</v>
      </c>
      <c r="D6078" s="135">
        <v>0</v>
      </c>
    </row>
    <row r="6079" spans="1:4" x14ac:dyDescent="0.25">
      <c r="A6079" s="135" t="s">
        <v>1037</v>
      </c>
      <c r="B6079" s="135" t="s">
        <v>557</v>
      </c>
      <c r="C6079" s="135" t="s">
        <v>781</v>
      </c>
      <c r="D6079" s="135">
        <v>0</v>
      </c>
    </row>
    <row r="6080" spans="1:4" x14ac:dyDescent="0.25">
      <c r="A6080" s="135" t="s">
        <v>987</v>
      </c>
      <c r="B6080" s="135" t="s">
        <v>557</v>
      </c>
      <c r="C6080" s="135" t="s">
        <v>781</v>
      </c>
      <c r="D6080" s="135">
        <v>0</v>
      </c>
    </row>
    <row r="6081" spans="1:4" x14ac:dyDescent="0.25">
      <c r="A6081" s="135" t="s">
        <v>987</v>
      </c>
      <c r="B6081" s="135" t="s">
        <v>557</v>
      </c>
      <c r="C6081" s="135" t="s">
        <v>781</v>
      </c>
      <c r="D6081" s="135">
        <v>0</v>
      </c>
    </row>
    <row r="6082" spans="1:4" x14ac:dyDescent="0.25">
      <c r="A6082" s="135" t="s">
        <v>1365</v>
      </c>
      <c r="B6082" s="135" t="s">
        <v>781</v>
      </c>
      <c r="C6082" s="135" t="s">
        <v>781</v>
      </c>
      <c r="D6082" s="135">
        <v>0</v>
      </c>
    </row>
    <row r="6083" spans="1:4" x14ac:dyDescent="0.25">
      <c r="A6083" s="135" t="s">
        <v>1364</v>
      </c>
      <c r="B6083" s="135" t="s">
        <v>557</v>
      </c>
      <c r="C6083" s="135" t="s">
        <v>781</v>
      </c>
      <c r="D6083" s="135">
        <v>0</v>
      </c>
    </row>
    <row r="6084" spans="1:4" x14ac:dyDescent="0.25">
      <c r="A6084" s="135" t="s">
        <v>862</v>
      </c>
      <c r="B6084" s="135" t="s">
        <v>557</v>
      </c>
      <c r="C6084" s="135" t="s">
        <v>781</v>
      </c>
      <c r="D6084" s="135">
        <v>0</v>
      </c>
    </row>
    <row r="6085" spans="1:4" x14ac:dyDescent="0.25">
      <c r="A6085" s="135" t="s">
        <v>624</v>
      </c>
      <c r="B6085" s="135" t="s">
        <v>557</v>
      </c>
      <c r="C6085" s="135" t="s">
        <v>781</v>
      </c>
      <c r="D6085" s="135">
        <v>0</v>
      </c>
    </row>
    <row r="6086" spans="1:4" x14ac:dyDescent="0.25">
      <c r="A6086" s="135" t="s">
        <v>1363</v>
      </c>
      <c r="B6086" s="135" t="s">
        <v>781</v>
      </c>
      <c r="C6086" s="135" t="s">
        <v>781</v>
      </c>
      <c r="D6086" s="135">
        <v>0</v>
      </c>
    </row>
    <row r="6087" spans="1:4" x14ac:dyDescent="0.25">
      <c r="A6087" s="135" t="s">
        <v>1362</v>
      </c>
      <c r="B6087" s="135" t="s">
        <v>781</v>
      </c>
      <c r="C6087" s="135" t="s">
        <v>781</v>
      </c>
      <c r="D6087" s="135">
        <v>0</v>
      </c>
    </row>
    <row r="6088" spans="1:4" x14ac:dyDescent="0.25">
      <c r="A6088" s="135" t="s">
        <v>1361</v>
      </c>
      <c r="B6088" s="135" t="s">
        <v>781</v>
      </c>
      <c r="C6088" s="135" t="s">
        <v>781</v>
      </c>
      <c r="D6088" s="135">
        <v>0</v>
      </c>
    </row>
    <row r="6089" spans="1:4" x14ac:dyDescent="0.25">
      <c r="A6089" s="135" t="s">
        <v>1360</v>
      </c>
      <c r="B6089" s="135" t="s">
        <v>781</v>
      </c>
      <c r="C6089" s="135" t="s">
        <v>781</v>
      </c>
      <c r="D6089" s="135">
        <v>0</v>
      </c>
    </row>
    <row r="6090" spans="1:4" x14ac:dyDescent="0.25">
      <c r="A6090" s="135" t="s">
        <v>1359</v>
      </c>
      <c r="B6090" s="135" t="s">
        <v>781</v>
      </c>
      <c r="C6090" s="135" t="s">
        <v>781</v>
      </c>
      <c r="D6090" s="135">
        <v>0</v>
      </c>
    </row>
    <row r="6091" spans="1:4" x14ac:dyDescent="0.25">
      <c r="A6091" s="135" t="s">
        <v>1358</v>
      </c>
      <c r="B6091" s="135" t="s">
        <v>557</v>
      </c>
      <c r="C6091" s="135" t="s">
        <v>781</v>
      </c>
      <c r="D6091" s="135">
        <v>0</v>
      </c>
    </row>
    <row r="6092" spans="1:4" x14ac:dyDescent="0.25">
      <c r="A6092" s="135" t="s">
        <v>953</v>
      </c>
      <c r="B6092" s="135" t="s">
        <v>557</v>
      </c>
      <c r="C6092" s="135" t="s">
        <v>781</v>
      </c>
      <c r="D6092" s="135">
        <v>0</v>
      </c>
    </row>
    <row r="6093" spans="1:4" x14ac:dyDescent="0.25">
      <c r="A6093" s="135" t="s">
        <v>953</v>
      </c>
      <c r="B6093" s="135" t="s">
        <v>557</v>
      </c>
      <c r="C6093" s="135" t="s">
        <v>781</v>
      </c>
      <c r="D6093" s="135">
        <v>0</v>
      </c>
    </row>
    <row r="6094" spans="1:4" x14ac:dyDescent="0.25">
      <c r="A6094" s="135" t="s">
        <v>1357</v>
      </c>
      <c r="B6094" s="135" t="s">
        <v>781</v>
      </c>
      <c r="C6094" s="135" t="s">
        <v>781</v>
      </c>
      <c r="D6094" s="135">
        <v>0</v>
      </c>
    </row>
    <row r="6095" spans="1:4" x14ac:dyDescent="0.25">
      <c r="A6095" s="135" t="s">
        <v>1356</v>
      </c>
      <c r="B6095" s="135" t="s">
        <v>781</v>
      </c>
      <c r="C6095" s="135" t="s">
        <v>781</v>
      </c>
      <c r="D6095" s="135">
        <v>0</v>
      </c>
    </row>
    <row r="6096" spans="1:4" x14ac:dyDescent="0.25">
      <c r="A6096" s="135" t="s">
        <v>1355</v>
      </c>
      <c r="B6096" s="135" t="s">
        <v>781</v>
      </c>
      <c r="C6096" s="135" t="s">
        <v>781</v>
      </c>
      <c r="D6096" s="135">
        <v>0</v>
      </c>
    </row>
    <row r="6097" spans="1:4" x14ac:dyDescent="0.25">
      <c r="A6097" s="135" t="s">
        <v>1020</v>
      </c>
      <c r="B6097" s="135" t="s">
        <v>557</v>
      </c>
      <c r="C6097" s="135" t="s">
        <v>781</v>
      </c>
      <c r="D6097" s="135">
        <v>0</v>
      </c>
    </row>
    <row r="6098" spans="1:4" x14ac:dyDescent="0.25">
      <c r="A6098" s="135" t="s">
        <v>1020</v>
      </c>
      <c r="B6098" s="135" t="s">
        <v>557</v>
      </c>
      <c r="C6098" s="135" t="s">
        <v>781</v>
      </c>
      <c r="D6098" s="135">
        <v>0</v>
      </c>
    </row>
    <row r="6099" spans="1:4" x14ac:dyDescent="0.25">
      <c r="A6099" s="135" t="s">
        <v>1354</v>
      </c>
      <c r="B6099" s="135" t="s">
        <v>781</v>
      </c>
      <c r="C6099" s="135" t="s">
        <v>781</v>
      </c>
      <c r="D6099" s="135">
        <v>0</v>
      </c>
    </row>
    <row r="6100" spans="1:4" x14ac:dyDescent="0.25">
      <c r="A6100" s="135" t="s">
        <v>1353</v>
      </c>
      <c r="B6100" s="135" t="s">
        <v>781</v>
      </c>
      <c r="C6100" s="135" t="s">
        <v>781</v>
      </c>
      <c r="D6100" s="135">
        <v>0</v>
      </c>
    </row>
    <row r="6101" spans="1:4" x14ac:dyDescent="0.25">
      <c r="A6101" s="135" t="s">
        <v>1352</v>
      </c>
      <c r="B6101" s="135" t="s">
        <v>781</v>
      </c>
      <c r="C6101" s="135" t="s">
        <v>781</v>
      </c>
      <c r="D6101" s="135">
        <v>0</v>
      </c>
    </row>
    <row r="6102" spans="1:4" x14ac:dyDescent="0.25">
      <c r="A6102" s="135" t="s">
        <v>1351</v>
      </c>
      <c r="B6102" s="135" t="s">
        <v>781</v>
      </c>
      <c r="C6102" s="135" t="s">
        <v>781</v>
      </c>
      <c r="D6102" s="135">
        <v>0</v>
      </c>
    </row>
    <row r="6103" spans="1:4" x14ac:dyDescent="0.25">
      <c r="A6103" s="135" t="s">
        <v>1350</v>
      </c>
      <c r="B6103" s="135" t="s">
        <v>781</v>
      </c>
      <c r="C6103" s="135" t="s">
        <v>781</v>
      </c>
      <c r="D6103" s="135">
        <v>0</v>
      </c>
    </row>
    <row r="6104" spans="1:4" x14ac:dyDescent="0.25">
      <c r="A6104" s="135" t="s">
        <v>1031</v>
      </c>
      <c r="B6104" s="135" t="s">
        <v>557</v>
      </c>
      <c r="C6104" s="135" t="s">
        <v>781</v>
      </c>
      <c r="D6104" s="135">
        <v>0</v>
      </c>
    </row>
    <row r="6105" spans="1:4" x14ac:dyDescent="0.25">
      <c r="A6105" s="135" t="s">
        <v>860</v>
      </c>
      <c r="B6105" s="135" t="s">
        <v>557</v>
      </c>
      <c r="C6105" s="135" t="s">
        <v>781</v>
      </c>
      <c r="D6105" s="135">
        <v>0</v>
      </c>
    </row>
    <row r="6106" spans="1:4" x14ac:dyDescent="0.25">
      <c r="A6106" s="135" t="s">
        <v>860</v>
      </c>
      <c r="B6106" s="135" t="s">
        <v>557</v>
      </c>
      <c r="C6106" s="135" t="s">
        <v>781</v>
      </c>
      <c r="D6106" s="135">
        <v>0</v>
      </c>
    </row>
    <row r="6107" spans="1:4" x14ac:dyDescent="0.25">
      <c r="A6107" s="135" t="s">
        <v>1349</v>
      </c>
      <c r="B6107" s="135" t="s">
        <v>781</v>
      </c>
      <c r="C6107" s="135" t="s">
        <v>781</v>
      </c>
      <c r="D6107" s="135">
        <v>0</v>
      </c>
    </row>
    <row r="6108" spans="1:4" x14ac:dyDescent="0.25">
      <c r="A6108" s="135" t="s">
        <v>1348</v>
      </c>
      <c r="B6108" s="135" t="s">
        <v>557</v>
      </c>
      <c r="C6108" s="135" t="s">
        <v>781</v>
      </c>
      <c r="D6108" s="135">
        <v>0</v>
      </c>
    </row>
    <row r="6109" spans="1:4" x14ac:dyDescent="0.25">
      <c r="A6109" s="135" t="s">
        <v>1037</v>
      </c>
      <c r="B6109" s="135" t="s">
        <v>557</v>
      </c>
      <c r="C6109" s="135" t="s">
        <v>781</v>
      </c>
      <c r="D6109" s="135">
        <v>0</v>
      </c>
    </row>
    <row r="6110" spans="1:4" x14ac:dyDescent="0.25">
      <c r="A6110" s="135" t="s">
        <v>830</v>
      </c>
      <c r="B6110" s="135" t="s">
        <v>557</v>
      </c>
      <c r="C6110" s="135" t="s">
        <v>781</v>
      </c>
      <c r="D6110" s="135">
        <v>0</v>
      </c>
    </row>
    <row r="6111" spans="1:4" x14ac:dyDescent="0.25">
      <c r="A6111" s="135" t="s">
        <v>1347</v>
      </c>
      <c r="B6111" s="135" t="s">
        <v>781</v>
      </c>
      <c r="C6111" s="135" t="s">
        <v>781</v>
      </c>
      <c r="D6111" s="135">
        <v>0</v>
      </c>
    </row>
    <row r="6112" spans="1:4" x14ac:dyDescent="0.25">
      <c r="A6112" s="135" t="s">
        <v>1346</v>
      </c>
      <c r="B6112" s="135" t="s">
        <v>781</v>
      </c>
      <c r="C6112" s="135" t="s">
        <v>781</v>
      </c>
      <c r="D6112" s="135">
        <v>0</v>
      </c>
    </row>
    <row r="6113" spans="1:4" x14ac:dyDescent="0.25">
      <c r="A6113" s="135" t="s">
        <v>1273</v>
      </c>
      <c r="B6113" s="135" t="s">
        <v>557</v>
      </c>
      <c r="C6113" s="135" t="s">
        <v>781</v>
      </c>
      <c r="D6113" s="135">
        <v>0</v>
      </c>
    </row>
    <row r="6114" spans="1:4" x14ac:dyDescent="0.25">
      <c r="A6114" s="135" t="s">
        <v>1345</v>
      </c>
      <c r="B6114" s="135" t="s">
        <v>781</v>
      </c>
      <c r="C6114" s="135" t="s">
        <v>781</v>
      </c>
      <c r="D6114" s="135">
        <v>0</v>
      </c>
    </row>
    <row r="6115" spans="1:4" x14ac:dyDescent="0.25">
      <c r="A6115" s="135" t="s">
        <v>1037</v>
      </c>
      <c r="B6115" s="135" t="s">
        <v>557</v>
      </c>
      <c r="C6115" s="135" t="s">
        <v>781</v>
      </c>
      <c r="D6115" s="135">
        <v>0</v>
      </c>
    </row>
    <row r="6116" spans="1:4" x14ac:dyDescent="0.25">
      <c r="A6116" s="135" t="s">
        <v>1344</v>
      </c>
      <c r="B6116" s="135" t="s">
        <v>557</v>
      </c>
      <c r="C6116" s="135" t="s">
        <v>781</v>
      </c>
      <c r="D6116" s="135">
        <v>0</v>
      </c>
    </row>
    <row r="6117" spans="1:4" x14ac:dyDescent="0.25">
      <c r="A6117" s="135" t="s">
        <v>1223</v>
      </c>
      <c r="B6117" s="135" t="s">
        <v>617</v>
      </c>
      <c r="C6117" s="135" t="s">
        <v>781</v>
      </c>
      <c r="D6117" s="135">
        <v>0</v>
      </c>
    </row>
    <row r="6118" spans="1:4" x14ac:dyDescent="0.25">
      <c r="A6118" s="135" t="s">
        <v>1293</v>
      </c>
      <c r="B6118" s="135" t="s">
        <v>617</v>
      </c>
      <c r="C6118" s="135" t="s">
        <v>781</v>
      </c>
      <c r="D6118" s="135">
        <v>0</v>
      </c>
    </row>
    <row r="6119" spans="1:4" x14ac:dyDescent="0.25">
      <c r="A6119" s="135" t="s">
        <v>720</v>
      </c>
      <c r="B6119" s="135" t="s">
        <v>617</v>
      </c>
      <c r="C6119" s="135" t="s">
        <v>781</v>
      </c>
      <c r="D6119" s="135">
        <v>0</v>
      </c>
    </row>
    <row r="6120" spans="1:4" x14ac:dyDescent="0.25">
      <c r="A6120" s="135" t="s">
        <v>1343</v>
      </c>
      <c r="B6120" s="135" t="s">
        <v>781</v>
      </c>
      <c r="C6120" s="135" t="s">
        <v>781</v>
      </c>
      <c r="D6120" s="135">
        <v>0</v>
      </c>
    </row>
    <row r="6121" spans="1:4" x14ac:dyDescent="0.25">
      <c r="A6121" s="135" t="s">
        <v>1342</v>
      </c>
      <c r="B6121" s="135" t="s">
        <v>781</v>
      </c>
      <c r="C6121" s="135" t="s">
        <v>781</v>
      </c>
      <c r="D6121" s="135">
        <v>0</v>
      </c>
    </row>
    <row r="6122" spans="1:4" x14ac:dyDescent="0.25">
      <c r="A6122" s="135" t="s">
        <v>1341</v>
      </c>
      <c r="B6122" s="135" t="s">
        <v>781</v>
      </c>
      <c r="C6122" s="135" t="s">
        <v>781</v>
      </c>
      <c r="D6122" s="135">
        <v>0</v>
      </c>
    </row>
    <row r="6123" spans="1:4" x14ac:dyDescent="0.25">
      <c r="A6123" s="135" t="s">
        <v>1340</v>
      </c>
      <c r="B6123" s="135" t="s">
        <v>781</v>
      </c>
      <c r="C6123" s="135" t="s">
        <v>781</v>
      </c>
      <c r="D6123" s="135">
        <v>0</v>
      </c>
    </row>
    <row r="6124" spans="1:4" x14ac:dyDescent="0.25">
      <c r="A6124" s="135" t="s">
        <v>790</v>
      </c>
      <c r="B6124" s="135" t="s">
        <v>617</v>
      </c>
      <c r="C6124" s="135" t="s">
        <v>781</v>
      </c>
      <c r="D6124" s="135">
        <v>0</v>
      </c>
    </row>
    <row r="6125" spans="1:4" x14ac:dyDescent="0.25">
      <c r="A6125" s="135" t="s">
        <v>1339</v>
      </c>
      <c r="B6125" s="135" t="s">
        <v>781</v>
      </c>
      <c r="C6125" s="135" t="s">
        <v>781</v>
      </c>
      <c r="D6125" s="135">
        <v>0</v>
      </c>
    </row>
    <row r="6126" spans="1:4" x14ac:dyDescent="0.25">
      <c r="A6126" s="135" t="s">
        <v>1338</v>
      </c>
      <c r="B6126" s="135" t="s">
        <v>781</v>
      </c>
      <c r="C6126" s="135" t="s">
        <v>781</v>
      </c>
      <c r="D6126" s="135">
        <v>0</v>
      </c>
    </row>
    <row r="6127" spans="1:4" x14ac:dyDescent="0.25">
      <c r="A6127" s="135" t="s">
        <v>1337</v>
      </c>
      <c r="B6127" s="135" t="s">
        <v>617</v>
      </c>
      <c r="C6127" s="135" t="s">
        <v>781</v>
      </c>
      <c r="D6127" s="135">
        <v>0</v>
      </c>
    </row>
    <row r="6128" spans="1:4" x14ac:dyDescent="0.25">
      <c r="A6128" s="135" t="s">
        <v>1336</v>
      </c>
      <c r="B6128" s="135" t="s">
        <v>781</v>
      </c>
      <c r="C6128" s="135" t="s">
        <v>781</v>
      </c>
      <c r="D6128" s="135">
        <v>0</v>
      </c>
    </row>
    <row r="6129" spans="1:4" x14ac:dyDescent="0.25">
      <c r="A6129" s="135" t="s">
        <v>1335</v>
      </c>
      <c r="B6129" s="135" t="s">
        <v>617</v>
      </c>
      <c r="C6129" s="135" t="s">
        <v>781</v>
      </c>
      <c r="D6129" s="135">
        <v>0</v>
      </c>
    </row>
    <row r="6130" spans="1:4" x14ac:dyDescent="0.25">
      <c r="A6130" s="135" t="s">
        <v>790</v>
      </c>
      <c r="B6130" s="135" t="s">
        <v>617</v>
      </c>
      <c r="C6130" s="135" t="s">
        <v>781</v>
      </c>
      <c r="D6130" s="135">
        <v>0</v>
      </c>
    </row>
    <row r="6131" spans="1:4" x14ac:dyDescent="0.25">
      <c r="A6131" s="135" t="s">
        <v>1183</v>
      </c>
      <c r="B6131" s="135" t="s">
        <v>617</v>
      </c>
      <c r="C6131" s="135" t="s">
        <v>781</v>
      </c>
      <c r="D6131" s="135">
        <v>0</v>
      </c>
    </row>
    <row r="6132" spans="1:4" x14ac:dyDescent="0.25">
      <c r="A6132" s="135" t="s">
        <v>1334</v>
      </c>
      <c r="B6132" s="135" t="s">
        <v>617</v>
      </c>
      <c r="C6132" s="135" t="s">
        <v>781</v>
      </c>
      <c r="D6132" s="135">
        <v>0</v>
      </c>
    </row>
    <row r="6133" spans="1:4" x14ac:dyDescent="0.25">
      <c r="A6133" s="135" t="s">
        <v>577</v>
      </c>
      <c r="B6133" s="135" t="s">
        <v>617</v>
      </c>
      <c r="C6133" s="135" t="s">
        <v>781</v>
      </c>
      <c r="D6133" s="135">
        <v>0</v>
      </c>
    </row>
    <row r="6134" spans="1:4" x14ac:dyDescent="0.25">
      <c r="A6134" s="135" t="s">
        <v>859</v>
      </c>
      <c r="B6134" s="135" t="s">
        <v>617</v>
      </c>
      <c r="C6134" s="135" t="s">
        <v>781</v>
      </c>
      <c r="D6134" s="135">
        <v>0</v>
      </c>
    </row>
    <row r="6135" spans="1:4" x14ac:dyDescent="0.25">
      <c r="A6135" s="135" t="s">
        <v>1333</v>
      </c>
      <c r="B6135" s="135" t="s">
        <v>781</v>
      </c>
      <c r="C6135" s="135" t="s">
        <v>781</v>
      </c>
      <c r="D6135" s="135">
        <v>0</v>
      </c>
    </row>
    <row r="6136" spans="1:4" x14ac:dyDescent="0.25">
      <c r="A6136" s="135" t="s">
        <v>1332</v>
      </c>
      <c r="B6136" s="135" t="s">
        <v>781</v>
      </c>
      <c r="C6136" s="135" t="s">
        <v>781</v>
      </c>
      <c r="D6136" s="135">
        <v>0</v>
      </c>
    </row>
    <row r="6137" spans="1:4" x14ac:dyDescent="0.25">
      <c r="A6137" s="135" t="s">
        <v>1331</v>
      </c>
      <c r="B6137" s="135" t="s">
        <v>781</v>
      </c>
      <c r="C6137" s="135" t="s">
        <v>781</v>
      </c>
      <c r="D6137" s="135">
        <v>0</v>
      </c>
    </row>
    <row r="6138" spans="1:4" x14ac:dyDescent="0.25">
      <c r="A6138" s="135" t="s">
        <v>1330</v>
      </c>
      <c r="B6138" s="135" t="s">
        <v>617</v>
      </c>
      <c r="C6138" s="135" t="s">
        <v>781</v>
      </c>
      <c r="D6138" s="135">
        <v>0</v>
      </c>
    </row>
    <row r="6139" spans="1:4" x14ac:dyDescent="0.25">
      <c r="A6139" s="135" t="s">
        <v>1329</v>
      </c>
      <c r="B6139" s="135" t="s">
        <v>617</v>
      </c>
      <c r="C6139" s="135" t="s">
        <v>781</v>
      </c>
      <c r="D6139" s="135">
        <v>0</v>
      </c>
    </row>
    <row r="6140" spans="1:4" x14ac:dyDescent="0.25">
      <c r="A6140" s="135" t="s">
        <v>608</v>
      </c>
      <c r="B6140" s="135" t="s">
        <v>617</v>
      </c>
      <c r="C6140" s="135" t="s">
        <v>781</v>
      </c>
      <c r="D6140" s="135">
        <v>0</v>
      </c>
    </row>
    <row r="6141" spans="1:4" x14ac:dyDescent="0.25">
      <c r="A6141" s="135" t="s">
        <v>1328</v>
      </c>
      <c r="B6141" s="135" t="s">
        <v>781</v>
      </c>
      <c r="C6141" s="135" t="s">
        <v>781</v>
      </c>
      <c r="D6141" s="135">
        <v>0</v>
      </c>
    </row>
    <row r="6142" spans="1:4" x14ac:dyDescent="0.25">
      <c r="A6142" s="135" t="s">
        <v>1327</v>
      </c>
      <c r="B6142" s="135" t="s">
        <v>781</v>
      </c>
      <c r="C6142" s="135" t="s">
        <v>781</v>
      </c>
      <c r="D6142" s="135">
        <v>0</v>
      </c>
    </row>
    <row r="6143" spans="1:4" x14ac:dyDescent="0.25">
      <c r="A6143" s="135" t="s">
        <v>1326</v>
      </c>
      <c r="B6143" s="135" t="s">
        <v>781</v>
      </c>
      <c r="C6143" s="135" t="s">
        <v>781</v>
      </c>
      <c r="D6143" s="135">
        <v>0</v>
      </c>
    </row>
    <row r="6144" spans="1:4" x14ac:dyDescent="0.25">
      <c r="A6144" s="135" t="s">
        <v>1325</v>
      </c>
      <c r="B6144" s="135" t="s">
        <v>781</v>
      </c>
      <c r="C6144" s="135" t="s">
        <v>781</v>
      </c>
      <c r="D6144" s="135">
        <v>0</v>
      </c>
    </row>
    <row r="6145" spans="1:4" x14ac:dyDescent="0.25">
      <c r="A6145" s="135" t="s">
        <v>743</v>
      </c>
      <c r="B6145" s="135" t="s">
        <v>617</v>
      </c>
      <c r="C6145" s="135" t="s">
        <v>781</v>
      </c>
      <c r="D6145" s="135">
        <v>0</v>
      </c>
    </row>
    <row r="6146" spans="1:4" x14ac:dyDescent="0.25">
      <c r="A6146" s="135" t="s">
        <v>1324</v>
      </c>
      <c r="B6146" s="135" t="s">
        <v>781</v>
      </c>
      <c r="C6146" s="135" t="s">
        <v>781</v>
      </c>
      <c r="D6146" s="135">
        <v>0</v>
      </c>
    </row>
    <row r="6147" spans="1:4" x14ac:dyDescent="0.25">
      <c r="A6147" s="135" t="s">
        <v>1323</v>
      </c>
      <c r="B6147" s="135" t="s">
        <v>781</v>
      </c>
      <c r="C6147" s="135" t="s">
        <v>781</v>
      </c>
      <c r="D6147" s="135">
        <v>0</v>
      </c>
    </row>
    <row r="6148" spans="1:4" x14ac:dyDescent="0.25">
      <c r="A6148" s="135" t="s">
        <v>1322</v>
      </c>
      <c r="B6148" s="135" t="s">
        <v>617</v>
      </c>
      <c r="C6148" s="135" t="s">
        <v>781</v>
      </c>
      <c r="D6148" s="135">
        <v>0</v>
      </c>
    </row>
    <row r="6149" spans="1:4" x14ac:dyDescent="0.25">
      <c r="A6149" s="135" t="s">
        <v>1321</v>
      </c>
      <c r="B6149" s="135" t="s">
        <v>617</v>
      </c>
      <c r="C6149" s="135" t="s">
        <v>781</v>
      </c>
      <c r="D6149" s="135">
        <v>0</v>
      </c>
    </row>
    <row r="6150" spans="1:4" x14ac:dyDescent="0.25">
      <c r="A6150" s="135" t="s">
        <v>1320</v>
      </c>
      <c r="B6150" s="135" t="s">
        <v>617</v>
      </c>
      <c r="C6150" s="135" t="s">
        <v>781</v>
      </c>
      <c r="D6150" s="135">
        <v>0</v>
      </c>
    </row>
    <row r="6151" spans="1:4" x14ac:dyDescent="0.25">
      <c r="A6151" s="135" t="s">
        <v>1319</v>
      </c>
      <c r="B6151" s="135" t="s">
        <v>617</v>
      </c>
      <c r="C6151" s="135" t="s">
        <v>781</v>
      </c>
      <c r="D6151" s="135">
        <v>0</v>
      </c>
    </row>
    <row r="6152" spans="1:4" x14ac:dyDescent="0.25">
      <c r="A6152" s="135" t="s">
        <v>1309</v>
      </c>
      <c r="B6152" s="135" t="s">
        <v>617</v>
      </c>
      <c r="C6152" s="135" t="s">
        <v>781</v>
      </c>
      <c r="D6152" s="135">
        <v>0</v>
      </c>
    </row>
    <row r="6153" spans="1:4" x14ac:dyDescent="0.25">
      <c r="A6153" s="135" t="s">
        <v>1122</v>
      </c>
      <c r="B6153" s="135" t="s">
        <v>617</v>
      </c>
      <c r="C6153" s="135" t="s">
        <v>781</v>
      </c>
      <c r="D6153" s="135">
        <v>0</v>
      </c>
    </row>
    <row r="6154" spans="1:4" x14ac:dyDescent="0.25">
      <c r="A6154" s="135" t="s">
        <v>1318</v>
      </c>
      <c r="B6154" s="135" t="s">
        <v>781</v>
      </c>
      <c r="C6154" s="135" t="s">
        <v>781</v>
      </c>
      <c r="D6154" s="135">
        <v>0</v>
      </c>
    </row>
    <row r="6155" spans="1:4" x14ac:dyDescent="0.25">
      <c r="A6155" s="135" t="s">
        <v>1317</v>
      </c>
      <c r="B6155" s="135" t="s">
        <v>781</v>
      </c>
      <c r="C6155" s="135" t="s">
        <v>781</v>
      </c>
      <c r="D6155" s="135">
        <v>0</v>
      </c>
    </row>
    <row r="6156" spans="1:4" x14ac:dyDescent="0.25">
      <c r="A6156" s="135" t="s">
        <v>1316</v>
      </c>
      <c r="B6156" s="135" t="s">
        <v>617</v>
      </c>
      <c r="C6156" s="135" t="s">
        <v>781</v>
      </c>
      <c r="D6156" s="135">
        <v>0</v>
      </c>
    </row>
    <row r="6157" spans="1:4" x14ac:dyDescent="0.25">
      <c r="A6157" s="135" t="s">
        <v>790</v>
      </c>
      <c r="B6157" s="135" t="s">
        <v>617</v>
      </c>
      <c r="C6157" s="135" t="s">
        <v>781</v>
      </c>
      <c r="D6157" s="135">
        <v>0</v>
      </c>
    </row>
    <row r="6158" spans="1:4" x14ac:dyDescent="0.25">
      <c r="A6158" s="135" t="s">
        <v>1315</v>
      </c>
      <c r="B6158" s="135" t="s">
        <v>617</v>
      </c>
      <c r="C6158" s="135" t="s">
        <v>781</v>
      </c>
      <c r="D6158" s="135">
        <v>0</v>
      </c>
    </row>
    <row r="6159" spans="1:4" x14ac:dyDescent="0.25">
      <c r="A6159" s="135" t="s">
        <v>1314</v>
      </c>
      <c r="B6159" s="135" t="s">
        <v>781</v>
      </c>
      <c r="C6159" s="135" t="s">
        <v>781</v>
      </c>
      <c r="D6159" s="135">
        <v>0</v>
      </c>
    </row>
    <row r="6160" spans="1:4" x14ac:dyDescent="0.25">
      <c r="A6160" s="135" t="s">
        <v>1311</v>
      </c>
      <c r="B6160" s="135" t="s">
        <v>617</v>
      </c>
      <c r="C6160" s="135" t="s">
        <v>781</v>
      </c>
      <c r="D6160" s="135">
        <v>0</v>
      </c>
    </row>
    <row r="6161" spans="1:4" x14ac:dyDescent="0.25">
      <c r="A6161" s="135" t="s">
        <v>1313</v>
      </c>
      <c r="B6161" s="135" t="s">
        <v>781</v>
      </c>
      <c r="C6161" s="135" t="s">
        <v>781</v>
      </c>
      <c r="D6161" s="135">
        <v>0</v>
      </c>
    </row>
    <row r="6162" spans="1:4" x14ac:dyDescent="0.25">
      <c r="A6162" s="135" t="s">
        <v>1312</v>
      </c>
      <c r="B6162" s="135" t="s">
        <v>617</v>
      </c>
      <c r="C6162" s="135" t="s">
        <v>781</v>
      </c>
      <c r="D6162" s="135">
        <v>0</v>
      </c>
    </row>
    <row r="6163" spans="1:4" x14ac:dyDescent="0.25">
      <c r="A6163" s="135" t="s">
        <v>859</v>
      </c>
      <c r="B6163" s="135" t="s">
        <v>617</v>
      </c>
      <c r="C6163" s="135" t="s">
        <v>781</v>
      </c>
      <c r="D6163" s="135">
        <v>0</v>
      </c>
    </row>
    <row r="6164" spans="1:4" x14ac:dyDescent="0.25">
      <c r="A6164" s="135" t="s">
        <v>1311</v>
      </c>
      <c r="B6164" s="135" t="s">
        <v>617</v>
      </c>
      <c r="C6164" s="135" t="s">
        <v>781</v>
      </c>
      <c r="D6164" s="135">
        <v>0</v>
      </c>
    </row>
    <row r="6165" spans="1:4" x14ac:dyDescent="0.25">
      <c r="A6165" s="135" t="s">
        <v>1310</v>
      </c>
      <c r="B6165" s="135" t="s">
        <v>781</v>
      </c>
      <c r="C6165" s="135" t="s">
        <v>781</v>
      </c>
      <c r="D6165" s="135">
        <v>0</v>
      </c>
    </row>
    <row r="6166" spans="1:4" x14ac:dyDescent="0.25">
      <c r="A6166" s="135" t="s">
        <v>1309</v>
      </c>
      <c r="B6166" s="135" t="s">
        <v>617</v>
      </c>
      <c r="C6166" s="135" t="s">
        <v>781</v>
      </c>
      <c r="D6166" s="135">
        <v>0</v>
      </c>
    </row>
    <row r="6167" spans="1:4" x14ac:dyDescent="0.25">
      <c r="A6167" s="135" t="s">
        <v>1308</v>
      </c>
      <c r="B6167" s="135" t="s">
        <v>781</v>
      </c>
      <c r="C6167" s="135" t="s">
        <v>781</v>
      </c>
      <c r="D6167" s="135">
        <v>0</v>
      </c>
    </row>
    <row r="6168" spans="1:4" x14ac:dyDescent="0.25">
      <c r="A6168" s="135" t="s">
        <v>1307</v>
      </c>
      <c r="B6168" s="135" t="s">
        <v>781</v>
      </c>
      <c r="C6168" s="135" t="s">
        <v>781</v>
      </c>
      <c r="D6168" s="135">
        <v>0</v>
      </c>
    </row>
    <row r="6169" spans="1:4" x14ac:dyDescent="0.25">
      <c r="A6169" s="135" t="s">
        <v>1306</v>
      </c>
      <c r="B6169" s="135" t="s">
        <v>617</v>
      </c>
      <c r="C6169" s="135" t="s">
        <v>781</v>
      </c>
      <c r="D6169" s="135">
        <v>0</v>
      </c>
    </row>
    <row r="6170" spans="1:4" x14ac:dyDescent="0.25">
      <c r="A6170" s="135" t="s">
        <v>1305</v>
      </c>
      <c r="B6170" s="135" t="s">
        <v>781</v>
      </c>
      <c r="C6170" s="135" t="s">
        <v>781</v>
      </c>
      <c r="D6170" s="135">
        <v>0</v>
      </c>
    </row>
    <row r="6171" spans="1:4" x14ac:dyDescent="0.25">
      <c r="A6171" s="135" t="s">
        <v>1304</v>
      </c>
      <c r="B6171" s="135" t="s">
        <v>781</v>
      </c>
      <c r="C6171" s="135" t="s">
        <v>781</v>
      </c>
      <c r="D6171" s="135">
        <v>0</v>
      </c>
    </row>
    <row r="6172" spans="1:4" x14ac:dyDescent="0.25">
      <c r="A6172" s="135" t="s">
        <v>1303</v>
      </c>
      <c r="B6172" s="135" t="s">
        <v>781</v>
      </c>
      <c r="C6172" s="135" t="s">
        <v>781</v>
      </c>
      <c r="D6172" s="135">
        <v>0</v>
      </c>
    </row>
    <row r="6173" spans="1:4" x14ac:dyDescent="0.25">
      <c r="A6173" s="135" t="s">
        <v>1297</v>
      </c>
      <c r="B6173" s="135" t="s">
        <v>617</v>
      </c>
      <c r="C6173" s="135" t="s">
        <v>781</v>
      </c>
      <c r="D6173" s="135">
        <v>0</v>
      </c>
    </row>
    <row r="6174" spans="1:4" x14ac:dyDescent="0.25">
      <c r="A6174" s="135" t="s">
        <v>1302</v>
      </c>
      <c r="B6174" s="135" t="s">
        <v>781</v>
      </c>
      <c r="C6174" s="135" t="s">
        <v>781</v>
      </c>
      <c r="D6174" s="135">
        <v>0</v>
      </c>
    </row>
    <row r="6175" spans="1:4" x14ac:dyDescent="0.25">
      <c r="A6175" s="135" t="s">
        <v>1301</v>
      </c>
      <c r="B6175" s="135" t="s">
        <v>781</v>
      </c>
      <c r="C6175" s="135" t="s">
        <v>781</v>
      </c>
      <c r="D6175" s="135">
        <v>0</v>
      </c>
    </row>
    <row r="6176" spans="1:4" x14ac:dyDescent="0.25">
      <c r="A6176" s="135" t="s">
        <v>1300</v>
      </c>
      <c r="B6176" s="135" t="s">
        <v>617</v>
      </c>
      <c r="C6176" s="135" t="s">
        <v>781</v>
      </c>
      <c r="D6176" s="135">
        <v>0</v>
      </c>
    </row>
    <row r="6177" spans="1:4" x14ac:dyDescent="0.25">
      <c r="A6177" s="135" t="s">
        <v>1299</v>
      </c>
      <c r="B6177" s="135" t="s">
        <v>617</v>
      </c>
      <c r="C6177" s="135" t="s">
        <v>623</v>
      </c>
      <c r="D6177" s="135">
        <v>0</v>
      </c>
    </row>
    <row r="6178" spans="1:4" x14ac:dyDescent="0.25">
      <c r="A6178" s="135" t="s">
        <v>1298</v>
      </c>
      <c r="B6178" s="135" t="s">
        <v>617</v>
      </c>
      <c r="C6178" s="135" t="s">
        <v>781</v>
      </c>
      <c r="D6178" s="135">
        <v>0</v>
      </c>
    </row>
    <row r="6179" spans="1:4" x14ac:dyDescent="0.25">
      <c r="A6179" s="135" t="s">
        <v>1297</v>
      </c>
      <c r="B6179" s="135" t="s">
        <v>617</v>
      </c>
      <c r="C6179" s="135" t="s">
        <v>781</v>
      </c>
      <c r="D6179" s="135">
        <v>0</v>
      </c>
    </row>
    <row r="6180" spans="1:4" x14ac:dyDescent="0.25">
      <c r="A6180" s="135" t="s">
        <v>1296</v>
      </c>
      <c r="B6180" s="135" t="s">
        <v>781</v>
      </c>
      <c r="C6180" s="135" t="s">
        <v>781</v>
      </c>
      <c r="D6180" s="135">
        <v>0</v>
      </c>
    </row>
    <row r="6181" spans="1:4" x14ac:dyDescent="0.25">
      <c r="A6181" s="135" t="s">
        <v>680</v>
      </c>
      <c r="B6181" s="135" t="s">
        <v>617</v>
      </c>
      <c r="C6181" s="135" t="s">
        <v>781</v>
      </c>
      <c r="D6181" s="135">
        <v>0</v>
      </c>
    </row>
    <row r="6182" spans="1:4" x14ac:dyDescent="0.25">
      <c r="A6182" s="135" t="s">
        <v>1295</v>
      </c>
      <c r="B6182" s="135" t="s">
        <v>781</v>
      </c>
      <c r="C6182" s="135" t="s">
        <v>781</v>
      </c>
      <c r="D6182" s="135">
        <v>0</v>
      </c>
    </row>
    <row r="6183" spans="1:4" x14ac:dyDescent="0.25">
      <c r="A6183" s="135" t="s">
        <v>1294</v>
      </c>
      <c r="B6183" s="135" t="s">
        <v>781</v>
      </c>
      <c r="C6183" s="135" t="s">
        <v>781</v>
      </c>
      <c r="D6183" s="135">
        <v>0</v>
      </c>
    </row>
    <row r="6184" spans="1:4" x14ac:dyDescent="0.25">
      <c r="A6184" s="135" t="s">
        <v>1293</v>
      </c>
      <c r="B6184" s="135" t="s">
        <v>617</v>
      </c>
      <c r="C6184" s="135" t="s">
        <v>781</v>
      </c>
      <c r="D6184" s="135">
        <v>0</v>
      </c>
    </row>
    <row r="6185" spans="1:4" x14ac:dyDescent="0.25">
      <c r="A6185" s="135" t="s">
        <v>1292</v>
      </c>
      <c r="B6185" s="135" t="s">
        <v>781</v>
      </c>
      <c r="C6185" s="135" t="s">
        <v>781</v>
      </c>
      <c r="D6185" s="135">
        <v>0</v>
      </c>
    </row>
    <row r="6186" spans="1:4" x14ac:dyDescent="0.25">
      <c r="A6186" s="135" t="s">
        <v>1291</v>
      </c>
      <c r="B6186" s="135" t="s">
        <v>1290</v>
      </c>
      <c r="C6186" s="135" t="s">
        <v>781</v>
      </c>
      <c r="D6186" s="135">
        <v>0</v>
      </c>
    </row>
    <row r="6187" spans="1:4" x14ac:dyDescent="0.25">
      <c r="A6187" s="135" t="s">
        <v>1289</v>
      </c>
      <c r="B6187" s="135" t="s">
        <v>781</v>
      </c>
      <c r="C6187" s="135" t="s">
        <v>781</v>
      </c>
      <c r="D6187" s="135">
        <v>0</v>
      </c>
    </row>
    <row r="6188" spans="1:4" x14ac:dyDescent="0.25">
      <c r="A6188" s="135" t="s">
        <v>1031</v>
      </c>
      <c r="B6188" s="135" t="s">
        <v>677</v>
      </c>
      <c r="C6188" s="135" t="s">
        <v>781</v>
      </c>
      <c r="D6188" s="135">
        <v>0</v>
      </c>
    </row>
    <row r="6189" spans="1:4" x14ac:dyDescent="0.25">
      <c r="A6189" s="135" t="s">
        <v>1288</v>
      </c>
      <c r="B6189" s="135" t="s">
        <v>781</v>
      </c>
      <c r="C6189" s="135" t="s">
        <v>781</v>
      </c>
      <c r="D6189" s="135">
        <v>0</v>
      </c>
    </row>
    <row r="6190" spans="1:4" x14ac:dyDescent="0.25">
      <c r="A6190" s="135" t="s">
        <v>1287</v>
      </c>
      <c r="B6190" s="135" t="s">
        <v>781</v>
      </c>
      <c r="C6190" s="135" t="s">
        <v>781</v>
      </c>
      <c r="D6190" s="135">
        <v>0</v>
      </c>
    </row>
    <row r="6191" spans="1:4" x14ac:dyDescent="0.25">
      <c r="A6191" s="135" t="s">
        <v>1286</v>
      </c>
      <c r="B6191" s="135" t="s">
        <v>781</v>
      </c>
      <c r="C6191" s="135" t="s">
        <v>781</v>
      </c>
      <c r="D6191" s="135">
        <v>0</v>
      </c>
    </row>
    <row r="6192" spans="1:4" x14ac:dyDescent="0.25">
      <c r="A6192" s="135" t="s">
        <v>1285</v>
      </c>
      <c r="B6192" s="135" t="s">
        <v>781</v>
      </c>
      <c r="C6192" s="135" t="s">
        <v>781</v>
      </c>
      <c r="D6192" s="135">
        <v>0</v>
      </c>
    </row>
    <row r="6193" spans="1:4" x14ac:dyDescent="0.25">
      <c r="A6193" s="135" t="s">
        <v>1284</v>
      </c>
      <c r="B6193" s="135" t="s">
        <v>781</v>
      </c>
      <c r="C6193" s="135" t="s">
        <v>781</v>
      </c>
      <c r="D6193" s="135">
        <v>0</v>
      </c>
    </row>
    <row r="6194" spans="1:4" x14ac:dyDescent="0.25">
      <c r="A6194" s="135" t="s">
        <v>1283</v>
      </c>
      <c r="B6194" s="135" t="s">
        <v>781</v>
      </c>
      <c r="C6194" s="135" t="s">
        <v>781</v>
      </c>
      <c r="D6194" s="135">
        <v>0</v>
      </c>
    </row>
    <row r="6195" spans="1:4" x14ac:dyDescent="0.25">
      <c r="A6195" s="135" t="s">
        <v>1282</v>
      </c>
      <c r="B6195" s="135" t="s">
        <v>1102</v>
      </c>
      <c r="C6195" s="135" t="s">
        <v>781</v>
      </c>
      <c r="D6195" s="135">
        <v>0</v>
      </c>
    </row>
    <row r="6196" spans="1:4" x14ac:dyDescent="0.25">
      <c r="A6196" s="135" t="s">
        <v>1281</v>
      </c>
      <c r="B6196" s="135" t="s">
        <v>1102</v>
      </c>
      <c r="C6196" s="135" t="s">
        <v>781</v>
      </c>
      <c r="D6196" s="135">
        <v>0</v>
      </c>
    </row>
    <row r="6197" spans="1:4" x14ac:dyDescent="0.25">
      <c r="A6197" s="135" t="s">
        <v>1280</v>
      </c>
      <c r="B6197" s="135" t="s">
        <v>1102</v>
      </c>
      <c r="C6197" s="135" t="s">
        <v>781</v>
      </c>
      <c r="D6197" s="135">
        <v>0</v>
      </c>
    </row>
    <row r="6198" spans="1:4" x14ac:dyDescent="0.25">
      <c r="A6198" s="135" t="s">
        <v>1279</v>
      </c>
      <c r="B6198" s="135" t="s">
        <v>1102</v>
      </c>
      <c r="C6198" s="135" t="s">
        <v>781</v>
      </c>
      <c r="D6198" s="135">
        <v>0</v>
      </c>
    </row>
    <row r="6199" spans="1:4" x14ac:dyDescent="0.25">
      <c r="A6199" s="135" t="s">
        <v>1278</v>
      </c>
      <c r="B6199" s="135" t="s">
        <v>1102</v>
      </c>
      <c r="C6199" s="135" t="s">
        <v>781</v>
      </c>
      <c r="D6199" s="135">
        <v>0</v>
      </c>
    </row>
    <row r="6200" spans="1:4" x14ac:dyDescent="0.25">
      <c r="A6200" s="135" t="s">
        <v>1277</v>
      </c>
      <c r="B6200" s="135" t="s">
        <v>1102</v>
      </c>
      <c r="C6200" s="135" t="s">
        <v>781</v>
      </c>
      <c r="D6200" s="135">
        <v>0</v>
      </c>
    </row>
    <row r="6201" spans="1:4" x14ac:dyDescent="0.25">
      <c r="A6201" s="135" t="s">
        <v>1276</v>
      </c>
      <c r="B6201" s="135" t="s">
        <v>1102</v>
      </c>
      <c r="C6201" s="135" t="s">
        <v>781</v>
      </c>
      <c r="D6201" s="135">
        <v>0</v>
      </c>
    </row>
    <row r="6202" spans="1:4" x14ac:dyDescent="0.25">
      <c r="A6202" s="135" t="s">
        <v>880</v>
      </c>
      <c r="B6202" s="135" t="s">
        <v>1102</v>
      </c>
      <c r="C6202" s="135" t="s">
        <v>781</v>
      </c>
      <c r="D6202" s="135">
        <v>0</v>
      </c>
    </row>
    <row r="6203" spans="1:4" x14ac:dyDescent="0.25">
      <c r="A6203" s="135" t="s">
        <v>1275</v>
      </c>
      <c r="B6203" s="135" t="s">
        <v>1102</v>
      </c>
      <c r="C6203" s="135" t="s">
        <v>781</v>
      </c>
      <c r="D6203" s="135">
        <v>0</v>
      </c>
    </row>
    <row r="6204" spans="1:4" x14ac:dyDescent="0.25">
      <c r="A6204" s="135" t="s">
        <v>1274</v>
      </c>
      <c r="B6204" s="135" t="s">
        <v>1102</v>
      </c>
      <c r="C6204" s="135" t="s">
        <v>781</v>
      </c>
      <c r="D6204" s="135">
        <v>0</v>
      </c>
    </row>
    <row r="6205" spans="1:4" x14ac:dyDescent="0.25">
      <c r="A6205" s="135" t="s">
        <v>1273</v>
      </c>
      <c r="B6205" s="135" t="s">
        <v>1102</v>
      </c>
      <c r="C6205" s="135" t="s">
        <v>781</v>
      </c>
      <c r="D6205" s="135">
        <v>0</v>
      </c>
    </row>
    <row r="6206" spans="1:4" x14ac:dyDescent="0.25">
      <c r="A6206" s="135" t="s">
        <v>1272</v>
      </c>
      <c r="B6206" s="135" t="s">
        <v>1102</v>
      </c>
      <c r="C6206" s="135" t="s">
        <v>781</v>
      </c>
      <c r="D6206" s="135">
        <v>0</v>
      </c>
    </row>
    <row r="6207" spans="1:4" x14ac:dyDescent="0.25">
      <c r="A6207" s="135" t="s">
        <v>1271</v>
      </c>
      <c r="B6207" s="135" t="s">
        <v>1102</v>
      </c>
      <c r="C6207" s="135" t="s">
        <v>781</v>
      </c>
      <c r="D6207" s="135">
        <v>0</v>
      </c>
    </row>
    <row r="6208" spans="1:4" x14ac:dyDescent="0.25">
      <c r="A6208" s="135" t="s">
        <v>1270</v>
      </c>
      <c r="B6208" s="135" t="s">
        <v>1102</v>
      </c>
      <c r="C6208" s="135" t="s">
        <v>781</v>
      </c>
      <c r="D6208" s="135">
        <v>0</v>
      </c>
    </row>
    <row r="6209" spans="1:4" x14ac:dyDescent="0.25">
      <c r="A6209" s="135" t="s">
        <v>1269</v>
      </c>
      <c r="B6209" s="135" t="s">
        <v>1102</v>
      </c>
      <c r="C6209" s="135" t="s">
        <v>781</v>
      </c>
      <c r="D6209" s="135">
        <v>0</v>
      </c>
    </row>
    <row r="6210" spans="1:4" x14ac:dyDescent="0.25">
      <c r="A6210" s="135" t="s">
        <v>1231</v>
      </c>
      <c r="B6210" s="135" t="s">
        <v>1102</v>
      </c>
      <c r="C6210" s="135" t="s">
        <v>781</v>
      </c>
      <c r="D6210" s="135">
        <v>0</v>
      </c>
    </row>
    <row r="6211" spans="1:4" x14ac:dyDescent="0.25">
      <c r="A6211" s="135" t="s">
        <v>1268</v>
      </c>
      <c r="B6211" s="135" t="s">
        <v>1102</v>
      </c>
      <c r="C6211" s="135" t="s">
        <v>781</v>
      </c>
      <c r="D6211" s="135">
        <v>0</v>
      </c>
    </row>
    <row r="6212" spans="1:4" x14ac:dyDescent="0.25">
      <c r="A6212" s="135" t="s">
        <v>1267</v>
      </c>
      <c r="B6212" s="135" t="s">
        <v>1102</v>
      </c>
      <c r="C6212" s="135" t="s">
        <v>781</v>
      </c>
      <c r="D6212" s="135">
        <v>0</v>
      </c>
    </row>
    <row r="6213" spans="1:4" x14ac:dyDescent="0.25">
      <c r="A6213" s="135" t="s">
        <v>1266</v>
      </c>
      <c r="B6213" s="135" t="s">
        <v>1102</v>
      </c>
      <c r="C6213" s="135" t="s">
        <v>781</v>
      </c>
      <c r="D6213" s="135">
        <v>0</v>
      </c>
    </row>
    <row r="6214" spans="1:4" x14ac:dyDescent="0.25">
      <c r="A6214" s="135" t="s">
        <v>1265</v>
      </c>
      <c r="B6214" s="135" t="s">
        <v>1102</v>
      </c>
      <c r="C6214" s="135" t="s">
        <v>781</v>
      </c>
      <c r="D6214" s="135">
        <v>0</v>
      </c>
    </row>
    <row r="6215" spans="1:4" x14ac:dyDescent="0.25">
      <c r="A6215" s="135" t="s">
        <v>1264</v>
      </c>
      <c r="B6215" s="135" t="s">
        <v>1102</v>
      </c>
      <c r="C6215" s="135" t="s">
        <v>781</v>
      </c>
      <c r="D6215" s="135">
        <v>0</v>
      </c>
    </row>
    <row r="6216" spans="1:4" x14ac:dyDescent="0.25">
      <c r="A6216" s="135" t="s">
        <v>1263</v>
      </c>
      <c r="B6216" s="135" t="s">
        <v>1102</v>
      </c>
      <c r="C6216" s="135" t="s">
        <v>781</v>
      </c>
      <c r="D6216" s="135">
        <v>0</v>
      </c>
    </row>
    <row r="6217" spans="1:4" x14ac:dyDescent="0.25">
      <c r="A6217" s="135" t="s">
        <v>1103</v>
      </c>
      <c r="B6217" s="135" t="s">
        <v>1102</v>
      </c>
      <c r="C6217" s="135" t="s">
        <v>781</v>
      </c>
      <c r="D6217" s="135">
        <v>0</v>
      </c>
    </row>
    <row r="6218" spans="1:4" x14ac:dyDescent="0.25">
      <c r="A6218" s="135" t="s">
        <v>1262</v>
      </c>
      <c r="B6218" s="135" t="s">
        <v>1102</v>
      </c>
      <c r="C6218" s="135" t="s">
        <v>781</v>
      </c>
      <c r="D6218" s="135">
        <v>0</v>
      </c>
    </row>
    <row r="6219" spans="1:4" x14ac:dyDescent="0.25">
      <c r="A6219" s="135" t="s">
        <v>1261</v>
      </c>
      <c r="B6219" s="135" t="s">
        <v>1102</v>
      </c>
      <c r="C6219" s="135" t="s">
        <v>781</v>
      </c>
      <c r="D6219" s="135">
        <v>0</v>
      </c>
    </row>
    <row r="6220" spans="1:4" x14ac:dyDescent="0.25">
      <c r="A6220" s="135" t="s">
        <v>1260</v>
      </c>
      <c r="B6220" s="135" t="s">
        <v>1102</v>
      </c>
      <c r="C6220" s="135" t="s">
        <v>781</v>
      </c>
      <c r="D6220" s="135">
        <v>0</v>
      </c>
    </row>
    <row r="6221" spans="1:4" x14ac:dyDescent="0.25">
      <c r="A6221" s="135" t="s">
        <v>1259</v>
      </c>
      <c r="B6221" s="135" t="s">
        <v>1102</v>
      </c>
      <c r="C6221" s="135" t="s">
        <v>781</v>
      </c>
      <c r="D6221" s="135">
        <v>0</v>
      </c>
    </row>
    <row r="6222" spans="1:4" x14ac:dyDescent="0.25">
      <c r="A6222" s="135" t="s">
        <v>1258</v>
      </c>
      <c r="B6222" s="135" t="s">
        <v>1102</v>
      </c>
      <c r="C6222" s="135" t="s">
        <v>781</v>
      </c>
      <c r="D6222" s="135">
        <v>0</v>
      </c>
    </row>
    <row r="6223" spans="1:4" x14ac:dyDescent="0.25">
      <c r="A6223" s="135" t="s">
        <v>1257</v>
      </c>
      <c r="B6223" s="135" t="s">
        <v>1102</v>
      </c>
      <c r="C6223" s="135" t="s">
        <v>781</v>
      </c>
      <c r="D6223" s="135">
        <v>0</v>
      </c>
    </row>
    <row r="6224" spans="1:4" x14ac:dyDescent="0.25">
      <c r="A6224" s="135" t="s">
        <v>1256</v>
      </c>
      <c r="B6224" s="135" t="s">
        <v>1102</v>
      </c>
      <c r="C6224" s="135" t="s">
        <v>781</v>
      </c>
      <c r="D6224" s="135">
        <v>0</v>
      </c>
    </row>
    <row r="6225" spans="1:4" x14ac:dyDescent="0.25">
      <c r="A6225" s="135" t="s">
        <v>1209</v>
      </c>
      <c r="B6225" s="135" t="s">
        <v>491</v>
      </c>
      <c r="C6225" s="135" t="s">
        <v>781</v>
      </c>
      <c r="D6225" s="135">
        <v>0</v>
      </c>
    </row>
    <row r="6226" spans="1:4" x14ac:dyDescent="0.25">
      <c r="A6226" s="135" t="s">
        <v>854</v>
      </c>
      <c r="B6226" s="135" t="s">
        <v>491</v>
      </c>
      <c r="C6226" s="135" t="s">
        <v>781</v>
      </c>
      <c r="D6226" s="135">
        <v>0</v>
      </c>
    </row>
    <row r="6227" spans="1:4" x14ac:dyDescent="0.25">
      <c r="A6227" s="135" t="s">
        <v>1255</v>
      </c>
      <c r="B6227" s="135" t="s">
        <v>491</v>
      </c>
      <c r="C6227" s="135" t="s">
        <v>781</v>
      </c>
      <c r="D6227" s="135">
        <v>0</v>
      </c>
    </row>
    <row r="6228" spans="1:4" x14ac:dyDescent="0.25">
      <c r="A6228" s="135" t="s">
        <v>1254</v>
      </c>
      <c r="B6228" s="135" t="s">
        <v>491</v>
      </c>
      <c r="C6228" s="135" t="s">
        <v>781</v>
      </c>
      <c r="D6228" s="135">
        <v>0</v>
      </c>
    </row>
    <row r="6229" spans="1:4" x14ac:dyDescent="0.25">
      <c r="A6229" s="135" t="s">
        <v>1253</v>
      </c>
      <c r="B6229" s="135" t="s">
        <v>491</v>
      </c>
      <c r="C6229" s="135" t="s">
        <v>781</v>
      </c>
      <c r="D6229" s="135">
        <v>0</v>
      </c>
    </row>
    <row r="6230" spans="1:4" x14ac:dyDescent="0.25">
      <c r="A6230" s="135" t="s">
        <v>1252</v>
      </c>
      <c r="B6230" s="135" t="s">
        <v>491</v>
      </c>
      <c r="C6230" s="135" t="s">
        <v>781</v>
      </c>
      <c r="D6230" s="135">
        <v>0</v>
      </c>
    </row>
    <row r="6231" spans="1:4" x14ac:dyDescent="0.25">
      <c r="A6231" s="135" t="s">
        <v>1251</v>
      </c>
      <c r="B6231" s="135" t="s">
        <v>491</v>
      </c>
      <c r="C6231" s="135" t="s">
        <v>781</v>
      </c>
      <c r="D6231" s="135">
        <v>0</v>
      </c>
    </row>
    <row r="6232" spans="1:4" x14ac:dyDescent="0.25">
      <c r="A6232" s="135" t="s">
        <v>1250</v>
      </c>
      <c r="B6232" s="135" t="s">
        <v>491</v>
      </c>
      <c r="C6232" s="135" t="s">
        <v>781</v>
      </c>
      <c r="D6232" s="135">
        <v>0</v>
      </c>
    </row>
    <row r="6233" spans="1:4" x14ac:dyDescent="0.25">
      <c r="A6233" s="135" t="s">
        <v>1249</v>
      </c>
      <c r="B6233" s="135" t="s">
        <v>491</v>
      </c>
      <c r="C6233" s="135" t="s">
        <v>781</v>
      </c>
      <c r="D6233" s="135">
        <v>0</v>
      </c>
    </row>
    <row r="6234" spans="1:4" x14ac:dyDescent="0.25">
      <c r="A6234" s="135" t="s">
        <v>1248</v>
      </c>
      <c r="B6234" s="135" t="s">
        <v>491</v>
      </c>
      <c r="C6234" s="135" t="s">
        <v>781</v>
      </c>
      <c r="D6234" s="135">
        <v>0</v>
      </c>
    </row>
    <row r="6235" spans="1:4" x14ac:dyDescent="0.25">
      <c r="A6235" s="135" t="s">
        <v>1145</v>
      </c>
      <c r="B6235" s="135" t="s">
        <v>568</v>
      </c>
      <c r="C6235" s="135" t="s">
        <v>491</v>
      </c>
      <c r="D6235" s="135">
        <v>0</v>
      </c>
    </row>
    <row r="6236" spans="1:4" x14ac:dyDescent="0.25">
      <c r="A6236" s="135" t="s">
        <v>1247</v>
      </c>
      <c r="B6236" s="135" t="s">
        <v>781</v>
      </c>
      <c r="C6236" s="135" t="s">
        <v>781</v>
      </c>
      <c r="D6236" s="135">
        <v>0</v>
      </c>
    </row>
    <row r="6237" spans="1:4" x14ac:dyDescent="0.25">
      <c r="A6237" s="135" t="s">
        <v>1246</v>
      </c>
      <c r="B6237" s="135" t="s">
        <v>781</v>
      </c>
      <c r="C6237" s="135" t="s">
        <v>781</v>
      </c>
      <c r="D6237" s="135">
        <v>0</v>
      </c>
    </row>
    <row r="6238" spans="1:4" x14ac:dyDescent="0.25">
      <c r="A6238" s="135" t="s">
        <v>1245</v>
      </c>
      <c r="B6238" s="135" t="s">
        <v>781</v>
      </c>
      <c r="C6238" s="135" t="s">
        <v>781</v>
      </c>
      <c r="D6238" s="135">
        <v>0</v>
      </c>
    </row>
    <row r="6239" spans="1:4" x14ac:dyDescent="0.25">
      <c r="A6239" s="135" t="s">
        <v>1244</v>
      </c>
      <c r="B6239" s="135" t="s">
        <v>781</v>
      </c>
      <c r="C6239" s="135" t="s">
        <v>781</v>
      </c>
      <c r="D6239" s="135">
        <v>0</v>
      </c>
    </row>
    <row r="6240" spans="1:4" x14ac:dyDescent="0.25">
      <c r="A6240" s="135" t="s">
        <v>1243</v>
      </c>
      <c r="B6240" s="135" t="s">
        <v>781</v>
      </c>
      <c r="C6240" s="135" t="s">
        <v>781</v>
      </c>
      <c r="D6240" s="135">
        <v>0</v>
      </c>
    </row>
    <row r="6241" spans="1:4" x14ac:dyDescent="0.25">
      <c r="A6241" s="135" t="s">
        <v>1242</v>
      </c>
      <c r="B6241" s="135" t="s">
        <v>781</v>
      </c>
      <c r="C6241" s="135" t="s">
        <v>781</v>
      </c>
      <c r="D6241" s="135">
        <v>0</v>
      </c>
    </row>
    <row r="6242" spans="1:4" x14ac:dyDescent="0.25">
      <c r="A6242" s="135" t="s">
        <v>1241</v>
      </c>
      <c r="B6242" s="135" t="s">
        <v>781</v>
      </c>
      <c r="C6242" s="135" t="s">
        <v>781</v>
      </c>
      <c r="D6242" s="135">
        <v>0</v>
      </c>
    </row>
    <row r="6243" spans="1:4" x14ac:dyDescent="0.25">
      <c r="A6243" s="135" t="s">
        <v>1240</v>
      </c>
      <c r="B6243" s="135" t="s">
        <v>583</v>
      </c>
      <c r="C6243" s="135" t="s">
        <v>781</v>
      </c>
      <c r="D6243" s="135">
        <v>0</v>
      </c>
    </row>
    <row r="6244" spans="1:4" x14ac:dyDescent="0.25">
      <c r="A6244" s="135" t="s">
        <v>1239</v>
      </c>
      <c r="B6244" s="135" t="s">
        <v>781</v>
      </c>
      <c r="C6244" s="135" t="s">
        <v>781</v>
      </c>
      <c r="D6244" s="135">
        <v>0</v>
      </c>
    </row>
    <row r="6245" spans="1:4" x14ac:dyDescent="0.25">
      <c r="A6245" s="135" t="s">
        <v>1238</v>
      </c>
      <c r="B6245" s="135" t="s">
        <v>781</v>
      </c>
      <c r="C6245" s="135" t="s">
        <v>781</v>
      </c>
      <c r="D6245" s="135">
        <v>0</v>
      </c>
    </row>
    <row r="6246" spans="1:4" x14ac:dyDescent="0.25">
      <c r="A6246" s="135" t="s">
        <v>1237</v>
      </c>
      <c r="B6246" s="135" t="s">
        <v>161</v>
      </c>
      <c r="C6246" s="135" t="s">
        <v>781</v>
      </c>
      <c r="D6246" s="135">
        <v>0</v>
      </c>
    </row>
    <row r="6247" spans="1:4" x14ac:dyDescent="0.25">
      <c r="A6247" s="135" t="s">
        <v>1236</v>
      </c>
      <c r="B6247" s="135" t="s">
        <v>569</v>
      </c>
      <c r="C6247" s="135" t="s">
        <v>781</v>
      </c>
      <c r="D6247" s="135">
        <v>0</v>
      </c>
    </row>
    <row r="6248" spans="1:4" x14ac:dyDescent="0.25">
      <c r="A6248" s="135" t="s">
        <v>1235</v>
      </c>
      <c r="B6248" s="135" t="s">
        <v>781</v>
      </c>
      <c r="C6248" s="135" t="s">
        <v>781</v>
      </c>
      <c r="D6248" s="135">
        <v>0</v>
      </c>
    </row>
    <row r="6249" spans="1:4" x14ac:dyDescent="0.25">
      <c r="A6249" s="135" t="s">
        <v>1234</v>
      </c>
      <c r="B6249" s="135" t="s">
        <v>781</v>
      </c>
      <c r="C6249" s="135" t="s">
        <v>781</v>
      </c>
      <c r="D6249" s="135">
        <v>0</v>
      </c>
    </row>
    <row r="6250" spans="1:4" x14ac:dyDescent="0.25">
      <c r="A6250" s="135" t="s">
        <v>1233</v>
      </c>
      <c r="B6250" s="135" t="s">
        <v>781</v>
      </c>
      <c r="C6250" s="135" t="s">
        <v>781</v>
      </c>
      <c r="D6250" s="135">
        <v>0</v>
      </c>
    </row>
    <row r="6251" spans="1:4" x14ac:dyDescent="0.25">
      <c r="A6251" s="135" t="s">
        <v>1232</v>
      </c>
      <c r="B6251" s="135" t="s">
        <v>781</v>
      </c>
      <c r="C6251" s="135" t="s">
        <v>781</v>
      </c>
      <c r="D6251" s="135">
        <v>0</v>
      </c>
    </row>
    <row r="6252" spans="1:4" x14ac:dyDescent="0.25">
      <c r="A6252" s="135" t="s">
        <v>1231</v>
      </c>
      <c r="B6252" s="135" t="s">
        <v>1079</v>
      </c>
      <c r="C6252" s="135" t="s">
        <v>781</v>
      </c>
      <c r="D6252" s="135">
        <v>0</v>
      </c>
    </row>
    <row r="6253" spans="1:4" x14ac:dyDescent="0.25">
      <c r="A6253" s="135" t="s">
        <v>1230</v>
      </c>
      <c r="B6253" s="135" t="s">
        <v>718</v>
      </c>
      <c r="C6253" s="135" t="s">
        <v>781</v>
      </c>
      <c r="D6253" s="135">
        <v>0</v>
      </c>
    </row>
    <row r="6254" spans="1:4" x14ac:dyDescent="0.25">
      <c r="A6254" s="135" t="s">
        <v>1229</v>
      </c>
      <c r="B6254" s="135" t="s">
        <v>718</v>
      </c>
      <c r="C6254" s="135" t="s">
        <v>1228</v>
      </c>
      <c r="D6254" s="135">
        <v>0</v>
      </c>
    </row>
    <row r="6255" spans="1:4" x14ac:dyDescent="0.25">
      <c r="A6255" s="135" t="s">
        <v>1227</v>
      </c>
      <c r="B6255" s="135" t="s">
        <v>718</v>
      </c>
      <c r="C6255" s="135" t="s">
        <v>781</v>
      </c>
      <c r="D6255" s="135">
        <v>0</v>
      </c>
    </row>
    <row r="6256" spans="1:4" x14ac:dyDescent="0.25">
      <c r="A6256" s="135" t="s">
        <v>1084</v>
      </c>
      <c r="B6256" s="135" t="s">
        <v>718</v>
      </c>
      <c r="C6256" s="135" t="s">
        <v>781</v>
      </c>
      <c r="D6256" s="135">
        <v>0</v>
      </c>
    </row>
    <row r="6257" spans="1:4" x14ac:dyDescent="0.25">
      <c r="A6257" s="135" t="s">
        <v>1226</v>
      </c>
      <c r="B6257" s="135" t="s">
        <v>718</v>
      </c>
      <c r="C6257" s="135" t="s">
        <v>781</v>
      </c>
      <c r="D6257" s="135">
        <v>0</v>
      </c>
    </row>
    <row r="6258" spans="1:4" x14ac:dyDescent="0.25">
      <c r="A6258" s="135" t="s">
        <v>1225</v>
      </c>
      <c r="B6258" s="135" t="s">
        <v>491</v>
      </c>
      <c r="C6258" s="135" t="s">
        <v>781</v>
      </c>
      <c r="D6258" s="135">
        <v>0</v>
      </c>
    </row>
    <row r="6259" spans="1:4" x14ac:dyDescent="0.25">
      <c r="A6259" s="135" t="s">
        <v>1224</v>
      </c>
      <c r="B6259" s="135" t="s">
        <v>781</v>
      </c>
      <c r="C6259" s="135" t="s">
        <v>781</v>
      </c>
      <c r="D6259" s="135">
        <v>0</v>
      </c>
    </row>
    <row r="6260" spans="1:4" x14ac:dyDescent="0.25">
      <c r="A6260" s="135" t="s">
        <v>1223</v>
      </c>
      <c r="B6260" s="135" t="s">
        <v>579</v>
      </c>
      <c r="C6260" s="135" t="s">
        <v>781</v>
      </c>
      <c r="D6260" s="135">
        <v>0</v>
      </c>
    </row>
    <row r="6261" spans="1:4" x14ac:dyDescent="0.25">
      <c r="A6261" s="135" t="s">
        <v>1055</v>
      </c>
      <c r="B6261" s="135" t="s">
        <v>675</v>
      </c>
      <c r="C6261" s="135" t="s">
        <v>781</v>
      </c>
      <c r="D6261" s="135">
        <v>0</v>
      </c>
    </row>
    <row r="6262" spans="1:4" x14ac:dyDescent="0.25">
      <c r="A6262" s="135" t="s">
        <v>1215</v>
      </c>
      <c r="B6262" s="135" t="s">
        <v>63</v>
      </c>
      <c r="C6262" s="135" t="s">
        <v>781</v>
      </c>
      <c r="D6262" s="135">
        <v>0</v>
      </c>
    </row>
    <row r="6263" spans="1:4" x14ac:dyDescent="0.25">
      <c r="A6263" s="135" t="s">
        <v>860</v>
      </c>
      <c r="B6263" s="135" t="s">
        <v>63</v>
      </c>
      <c r="C6263" s="135" t="s">
        <v>781</v>
      </c>
      <c r="D6263" s="135">
        <v>0</v>
      </c>
    </row>
    <row r="6264" spans="1:4" x14ac:dyDescent="0.25">
      <c r="A6264" s="135" t="s">
        <v>1222</v>
      </c>
      <c r="B6264" s="135" t="s">
        <v>781</v>
      </c>
      <c r="C6264" s="135" t="s">
        <v>781</v>
      </c>
      <c r="D6264" s="135">
        <v>0</v>
      </c>
    </row>
    <row r="6265" spans="1:4" x14ac:dyDescent="0.25">
      <c r="A6265" s="135" t="s">
        <v>1221</v>
      </c>
      <c r="B6265" s="135" t="s">
        <v>781</v>
      </c>
      <c r="C6265" s="135" t="s">
        <v>781</v>
      </c>
      <c r="D6265" s="135">
        <v>0</v>
      </c>
    </row>
    <row r="6266" spans="1:4" x14ac:dyDescent="0.25">
      <c r="A6266" s="135" t="s">
        <v>1220</v>
      </c>
      <c r="B6266" s="135" t="s">
        <v>781</v>
      </c>
      <c r="C6266" s="135" t="s">
        <v>781</v>
      </c>
      <c r="D6266" s="135">
        <v>0</v>
      </c>
    </row>
    <row r="6267" spans="1:4" x14ac:dyDescent="0.25">
      <c r="A6267" s="135" t="s">
        <v>1110</v>
      </c>
      <c r="B6267" s="135" t="s">
        <v>63</v>
      </c>
      <c r="C6267" s="135" t="s">
        <v>781</v>
      </c>
      <c r="D6267" s="135">
        <v>0</v>
      </c>
    </row>
    <row r="6268" spans="1:4" x14ac:dyDescent="0.25">
      <c r="A6268" s="135" t="s">
        <v>1219</v>
      </c>
      <c r="B6268" s="135" t="s">
        <v>781</v>
      </c>
      <c r="C6268" s="135" t="s">
        <v>781</v>
      </c>
      <c r="D6268" s="135">
        <v>0</v>
      </c>
    </row>
    <row r="6269" spans="1:4" x14ac:dyDescent="0.25">
      <c r="A6269" s="135" t="s">
        <v>1218</v>
      </c>
      <c r="B6269" s="135" t="s">
        <v>63</v>
      </c>
      <c r="C6269" s="135" t="s">
        <v>781</v>
      </c>
      <c r="D6269" s="135">
        <v>0</v>
      </c>
    </row>
    <row r="6270" spans="1:4" x14ac:dyDescent="0.25">
      <c r="A6270" s="135" t="s">
        <v>1199</v>
      </c>
      <c r="B6270" s="135" t="s">
        <v>63</v>
      </c>
      <c r="C6270" s="135" t="s">
        <v>781</v>
      </c>
      <c r="D6270" s="135">
        <v>0</v>
      </c>
    </row>
    <row r="6271" spans="1:4" x14ac:dyDescent="0.25">
      <c r="A6271" s="135" t="s">
        <v>789</v>
      </c>
      <c r="B6271" s="135" t="s">
        <v>63</v>
      </c>
      <c r="C6271" s="135" t="s">
        <v>781</v>
      </c>
      <c r="D6271" s="135">
        <v>0</v>
      </c>
    </row>
    <row r="6272" spans="1:4" x14ac:dyDescent="0.25">
      <c r="A6272" s="135" t="s">
        <v>1217</v>
      </c>
      <c r="B6272" s="135" t="s">
        <v>781</v>
      </c>
      <c r="C6272" s="135" t="s">
        <v>781</v>
      </c>
      <c r="D6272" s="135">
        <v>0</v>
      </c>
    </row>
    <row r="6273" spans="1:4" x14ac:dyDescent="0.25">
      <c r="A6273" s="135" t="s">
        <v>1216</v>
      </c>
      <c r="B6273" s="135" t="s">
        <v>63</v>
      </c>
      <c r="C6273" s="135" t="s">
        <v>781</v>
      </c>
      <c r="D6273" s="135">
        <v>0</v>
      </c>
    </row>
    <row r="6274" spans="1:4" x14ac:dyDescent="0.25">
      <c r="A6274" s="135" t="s">
        <v>1215</v>
      </c>
      <c r="B6274" s="135" t="s">
        <v>63</v>
      </c>
      <c r="C6274" s="135" t="s">
        <v>781</v>
      </c>
      <c r="D6274" s="135">
        <v>0</v>
      </c>
    </row>
    <row r="6275" spans="1:4" x14ac:dyDescent="0.25">
      <c r="A6275" s="135" t="s">
        <v>1100</v>
      </c>
      <c r="B6275" s="135" t="s">
        <v>63</v>
      </c>
      <c r="C6275" s="135" t="s">
        <v>781</v>
      </c>
      <c r="D6275" s="135">
        <v>0</v>
      </c>
    </row>
    <row r="6276" spans="1:4" x14ac:dyDescent="0.25">
      <c r="A6276" s="135" t="s">
        <v>1214</v>
      </c>
      <c r="B6276" s="135" t="s">
        <v>781</v>
      </c>
      <c r="C6276" s="135" t="s">
        <v>781</v>
      </c>
      <c r="D6276" s="135">
        <v>0</v>
      </c>
    </row>
    <row r="6277" spans="1:4" x14ac:dyDescent="0.25">
      <c r="A6277" s="135" t="s">
        <v>1213</v>
      </c>
      <c r="B6277" s="135" t="s">
        <v>781</v>
      </c>
      <c r="C6277" s="135" t="s">
        <v>781</v>
      </c>
      <c r="D6277" s="135">
        <v>0</v>
      </c>
    </row>
    <row r="6278" spans="1:4" x14ac:dyDescent="0.25">
      <c r="A6278" s="135" t="s">
        <v>1212</v>
      </c>
      <c r="B6278" s="135" t="s">
        <v>781</v>
      </c>
      <c r="C6278" s="135" t="s">
        <v>781</v>
      </c>
      <c r="D6278" s="135">
        <v>0</v>
      </c>
    </row>
    <row r="6279" spans="1:4" x14ac:dyDescent="0.25">
      <c r="A6279" s="135" t="s">
        <v>1211</v>
      </c>
      <c r="B6279" s="135" t="s">
        <v>63</v>
      </c>
      <c r="C6279" s="135" t="s">
        <v>781</v>
      </c>
      <c r="D6279" s="135">
        <v>0</v>
      </c>
    </row>
    <row r="6280" spans="1:4" x14ac:dyDescent="0.25">
      <c r="A6280" s="135" t="s">
        <v>1210</v>
      </c>
      <c r="B6280" s="135" t="s">
        <v>781</v>
      </c>
      <c r="C6280" s="135" t="s">
        <v>781</v>
      </c>
      <c r="D6280" s="135">
        <v>0</v>
      </c>
    </row>
    <row r="6281" spans="1:4" x14ac:dyDescent="0.25">
      <c r="A6281" s="135" t="s">
        <v>1209</v>
      </c>
      <c r="B6281" s="135" t="s">
        <v>1067</v>
      </c>
      <c r="C6281" s="135" t="s">
        <v>781</v>
      </c>
      <c r="D6281" s="135">
        <v>0</v>
      </c>
    </row>
    <row r="6282" spans="1:4" x14ac:dyDescent="0.25">
      <c r="A6282" s="135" t="s">
        <v>1208</v>
      </c>
      <c r="B6282" s="135" t="s">
        <v>1067</v>
      </c>
      <c r="C6282" s="135" t="s">
        <v>781</v>
      </c>
      <c r="D6282" s="135">
        <v>0</v>
      </c>
    </row>
    <row r="6283" spans="1:4" x14ac:dyDescent="0.25">
      <c r="A6283" s="135" t="s">
        <v>1207</v>
      </c>
      <c r="B6283" s="135" t="s">
        <v>1067</v>
      </c>
      <c r="C6283" s="135" t="s">
        <v>781</v>
      </c>
      <c r="D6283" s="135">
        <v>0</v>
      </c>
    </row>
    <row r="6284" spans="1:4" x14ac:dyDescent="0.25">
      <c r="A6284" s="135" t="s">
        <v>1206</v>
      </c>
      <c r="B6284" s="135" t="s">
        <v>1067</v>
      </c>
      <c r="C6284" s="135" t="s">
        <v>781</v>
      </c>
      <c r="D6284" s="135">
        <v>0</v>
      </c>
    </row>
    <row r="6285" spans="1:4" x14ac:dyDescent="0.25">
      <c r="A6285" s="135" t="s">
        <v>1205</v>
      </c>
      <c r="B6285" s="135" t="s">
        <v>569</v>
      </c>
      <c r="C6285" s="135" t="s">
        <v>781</v>
      </c>
      <c r="D6285" s="135">
        <v>0</v>
      </c>
    </row>
    <row r="6286" spans="1:4" x14ac:dyDescent="0.25">
      <c r="A6286" s="135" t="s">
        <v>1204</v>
      </c>
      <c r="B6286" s="135" t="s">
        <v>565</v>
      </c>
      <c r="C6286" s="135" t="s">
        <v>781</v>
      </c>
      <c r="D6286" s="135">
        <v>0</v>
      </c>
    </row>
    <row r="6287" spans="1:4" x14ac:dyDescent="0.25">
      <c r="A6287" s="135" t="s">
        <v>797</v>
      </c>
      <c r="B6287" s="135" t="s">
        <v>565</v>
      </c>
      <c r="C6287" s="135" t="s">
        <v>781</v>
      </c>
      <c r="D6287" s="135">
        <v>0</v>
      </c>
    </row>
    <row r="6288" spans="1:4" x14ac:dyDescent="0.25">
      <c r="A6288" s="135" t="s">
        <v>868</v>
      </c>
      <c r="B6288" s="135" t="s">
        <v>592</v>
      </c>
      <c r="C6288" s="135" t="s">
        <v>781</v>
      </c>
      <c r="D6288" s="135">
        <v>0</v>
      </c>
    </row>
    <row r="6289" spans="1:4" x14ac:dyDescent="0.25">
      <c r="A6289" s="135" t="s">
        <v>860</v>
      </c>
      <c r="B6289" s="135" t="s">
        <v>592</v>
      </c>
      <c r="C6289" s="135" t="s">
        <v>781</v>
      </c>
      <c r="D6289" s="135">
        <v>0</v>
      </c>
    </row>
    <row r="6290" spans="1:4" x14ac:dyDescent="0.25">
      <c r="A6290" s="135" t="s">
        <v>1203</v>
      </c>
      <c r="B6290" s="135" t="s">
        <v>592</v>
      </c>
      <c r="C6290" s="135" t="s">
        <v>781</v>
      </c>
      <c r="D6290" s="135">
        <v>0</v>
      </c>
    </row>
    <row r="6291" spans="1:4" x14ac:dyDescent="0.25">
      <c r="A6291" s="135" t="s">
        <v>1202</v>
      </c>
      <c r="B6291" s="135" t="s">
        <v>592</v>
      </c>
      <c r="C6291" s="135" t="s">
        <v>781</v>
      </c>
      <c r="D6291" s="135">
        <v>0</v>
      </c>
    </row>
    <row r="6292" spans="1:4" x14ac:dyDescent="0.25">
      <c r="A6292" s="135" t="s">
        <v>860</v>
      </c>
      <c r="B6292" s="135" t="s">
        <v>592</v>
      </c>
      <c r="C6292" s="135" t="s">
        <v>781</v>
      </c>
      <c r="D6292" s="135">
        <v>0</v>
      </c>
    </row>
    <row r="6293" spans="1:4" x14ac:dyDescent="0.25">
      <c r="A6293" s="135" t="s">
        <v>1201</v>
      </c>
      <c r="B6293" s="135" t="s">
        <v>592</v>
      </c>
      <c r="C6293" s="135" t="s">
        <v>781</v>
      </c>
      <c r="D6293" s="135">
        <v>0</v>
      </c>
    </row>
    <row r="6294" spans="1:4" x14ac:dyDescent="0.25">
      <c r="A6294" s="135" t="s">
        <v>1185</v>
      </c>
      <c r="B6294" s="135" t="s">
        <v>592</v>
      </c>
      <c r="C6294" s="135" t="s">
        <v>781</v>
      </c>
      <c r="D6294" s="135">
        <v>0</v>
      </c>
    </row>
    <row r="6295" spans="1:4" x14ac:dyDescent="0.25">
      <c r="A6295" s="135" t="s">
        <v>1200</v>
      </c>
      <c r="B6295" s="135" t="s">
        <v>592</v>
      </c>
      <c r="C6295" s="135" t="s">
        <v>781</v>
      </c>
      <c r="D6295" s="135">
        <v>0</v>
      </c>
    </row>
    <row r="6296" spans="1:4" x14ac:dyDescent="0.25">
      <c r="A6296" s="135" t="s">
        <v>976</v>
      </c>
      <c r="B6296" s="135" t="s">
        <v>592</v>
      </c>
      <c r="C6296" s="135" t="s">
        <v>781</v>
      </c>
      <c r="D6296" s="135">
        <v>0</v>
      </c>
    </row>
    <row r="6297" spans="1:4" x14ac:dyDescent="0.25">
      <c r="A6297" s="135" t="s">
        <v>1199</v>
      </c>
      <c r="B6297" s="135" t="s">
        <v>592</v>
      </c>
      <c r="C6297" s="135" t="s">
        <v>781</v>
      </c>
      <c r="D6297" s="135">
        <v>0</v>
      </c>
    </row>
    <row r="6298" spans="1:4" x14ac:dyDescent="0.25">
      <c r="A6298" s="135" t="s">
        <v>1198</v>
      </c>
      <c r="B6298" s="135" t="s">
        <v>592</v>
      </c>
      <c r="C6298" s="135" t="s">
        <v>781</v>
      </c>
      <c r="D6298" s="135">
        <v>0</v>
      </c>
    </row>
    <row r="6299" spans="1:4" x14ac:dyDescent="0.25">
      <c r="A6299" s="135" t="s">
        <v>1197</v>
      </c>
      <c r="B6299" s="135" t="s">
        <v>560</v>
      </c>
      <c r="C6299" s="135" t="s">
        <v>781</v>
      </c>
      <c r="D6299" s="135">
        <v>0</v>
      </c>
    </row>
    <row r="6300" spans="1:4" x14ac:dyDescent="0.25">
      <c r="A6300" s="135" t="s">
        <v>1196</v>
      </c>
      <c r="B6300" s="135" t="s">
        <v>781</v>
      </c>
      <c r="C6300" s="135" t="s">
        <v>781</v>
      </c>
      <c r="D6300" s="135">
        <v>0</v>
      </c>
    </row>
    <row r="6301" spans="1:4" x14ac:dyDescent="0.25">
      <c r="A6301" s="135" t="s">
        <v>830</v>
      </c>
      <c r="B6301" s="135" t="s">
        <v>560</v>
      </c>
      <c r="C6301" s="135" t="s">
        <v>781</v>
      </c>
      <c r="D6301" s="135">
        <v>0</v>
      </c>
    </row>
    <row r="6302" spans="1:4" x14ac:dyDescent="0.25">
      <c r="A6302" s="135" t="s">
        <v>1069</v>
      </c>
      <c r="B6302" s="135" t="s">
        <v>560</v>
      </c>
      <c r="C6302" s="135" t="s">
        <v>781</v>
      </c>
      <c r="D6302" s="135">
        <v>0</v>
      </c>
    </row>
    <row r="6303" spans="1:4" x14ac:dyDescent="0.25">
      <c r="A6303" s="135" t="s">
        <v>1195</v>
      </c>
      <c r="B6303" s="135" t="s">
        <v>781</v>
      </c>
      <c r="C6303" s="135" t="s">
        <v>781</v>
      </c>
      <c r="D6303" s="135">
        <v>0</v>
      </c>
    </row>
    <row r="6304" spans="1:4" x14ac:dyDescent="0.25">
      <c r="A6304" s="135" t="s">
        <v>1194</v>
      </c>
      <c r="B6304" s="135" t="s">
        <v>781</v>
      </c>
      <c r="C6304" s="135" t="s">
        <v>781</v>
      </c>
      <c r="D6304" s="135">
        <v>0</v>
      </c>
    </row>
    <row r="6305" spans="1:4" x14ac:dyDescent="0.25">
      <c r="A6305" s="135" t="s">
        <v>1193</v>
      </c>
      <c r="B6305" s="135" t="s">
        <v>560</v>
      </c>
      <c r="C6305" s="135" t="s">
        <v>781</v>
      </c>
      <c r="D6305" s="135">
        <v>0</v>
      </c>
    </row>
    <row r="6306" spans="1:4" x14ac:dyDescent="0.25">
      <c r="A6306" s="135" t="s">
        <v>1192</v>
      </c>
      <c r="B6306" s="135" t="s">
        <v>781</v>
      </c>
      <c r="C6306" s="135" t="s">
        <v>781</v>
      </c>
      <c r="D6306" s="135">
        <v>0</v>
      </c>
    </row>
    <row r="6307" spans="1:4" x14ac:dyDescent="0.25">
      <c r="A6307" s="135" t="s">
        <v>1191</v>
      </c>
      <c r="B6307" s="135" t="s">
        <v>781</v>
      </c>
      <c r="C6307" s="135" t="s">
        <v>781</v>
      </c>
      <c r="D6307" s="135">
        <v>0</v>
      </c>
    </row>
    <row r="6308" spans="1:4" x14ac:dyDescent="0.25">
      <c r="A6308" s="135" t="s">
        <v>1190</v>
      </c>
      <c r="B6308" s="135" t="s">
        <v>560</v>
      </c>
      <c r="C6308" s="135" t="s">
        <v>781</v>
      </c>
      <c r="D6308" s="135">
        <v>0</v>
      </c>
    </row>
    <row r="6309" spans="1:4" x14ac:dyDescent="0.25">
      <c r="A6309" s="135" t="s">
        <v>649</v>
      </c>
      <c r="B6309" s="135" t="s">
        <v>560</v>
      </c>
      <c r="C6309" s="135" t="s">
        <v>781</v>
      </c>
      <c r="D6309" s="135">
        <v>0</v>
      </c>
    </row>
    <row r="6310" spans="1:4" x14ac:dyDescent="0.25">
      <c r="A6310" s="135" t="s">
        <v>852</v>
      </c>
      <c r="B6310" s="135" t="s">
        <v>560</v>
      </c>
      <c r="C6310" s="135" t="s">
        <v>781</v>
      </c>
      <c r="D6310" s="135">
        <v>0</v>
      </c>
    </row>
    <row r="6311" spans="1:4" x14ac:dyDescent="0.25">
      <c r="A6311" s="135" t="s">
        <v>1189</v>
      </c>
      <c r="B6311" s="135" t="s">
        <v>560</v>
      </c>
      <c r="C6311" s="135" t="s">
        <v>781</v>
      </c>
      <c r="D6311" s="135">
        <v>0</v>
      </c>
    </row>
    <row r="6312" spans="1:4" x14ac:dyDescent="0.25">
      <c r="A6312" s="135" t="s">
        <v>577</v>
      </c>
      <c r="B6312" s="135" t="s">
        <v>560</v>
      </c>
      <c r="C6312" s="135" t="s">
        <v>781</v>
      </c>
      <c r="D6312" s="135">
        <v>0</v>
      </c>
    </row>
    <row r="6313" spans="1:4" x14ac:dyDescent="0.25">
      <c r="A6313" s="135" t="s">
        <v>1188</v>
      </c>
      <c r="B6313" s="135" t="s">
        <v>781</v>
      </c>
      <c r="C6313" s="135" t="s">
        <v>781</v>
      </c>
      <c r="D6313" s="135">
        <v>0</v>
      </c>
    </row>
    <row r="6314" spans="1:4" x14ac:dyDescent="0.25">
      <c r="A6314" s="135" t="s">
        <v>1187</v>
      </c>
      <c r="B6314" s="135" t="s">
        <v>781</v>
      </c>
      <c r="C6314" s="135" t="s">
        <v>781</v>
      </c>
      <c r="D6314" s="135">
        <v>0</v>
      </c>
    </row>
    <row r="6315" spans="1:4" x14ac:dyDescent="0.25">
      <c r="A6315" s="135" t="s">
        <v>577</v>
      </c>
      <c r="B6315" s="135" t="s">
        <v>560</v>
      </c>
      <c r="C6315" s="135" t="s">
        <v>781</v>
      </c>
      <c r="D6315" s="135">
        <v>0</v>
      </c>
    </row>
    <row r="6316" spans="1:4" x14ac:dyDescent="0.25">
      <c r="A6316" s="135" t="s">
        <v>1186</v>
      </c>
      <c r="B6316" s="135" t="s">
        <v>781</v>
      </c>
      <c r="C6316" s="135" t="s">
        <v>781</v>
      </c>
      <c r="D6316" s="135">
        <v>0</v>
      </c>
    </row>
    <row r="6317" spans="1:4" x14ac:dyDescent="0.25">
      <c r="A6317" s="135" t="s">
        <v>1185</v>
      </c>
      <c r="B6317" s="135" t="s">
        <v>560</v>
      </c>
      <c r="C6317" s="135" t="s">
        <v>781</v>
      </c>
      <c r="D6317" s="135">
        <v>0</v>
      </c>
    </row>
    <row r="6318" spans="1:4" x14ac:dyDescent="0.25">
      <c r="A6318" s="135" t="s">
        <v>1184</v>
      </c>
      <c r="B6318" s="135" t="s">
        <v>641</v>
      </c>
      <c r="C6318" s="135" t="s">
        <v>781</v>
      </c>
      <c r="D6318" s="135">
        <v>0</v>
      </c>
    </row>
    <row r="6319" spans="1:4" x14ac:dyDescent="0.25">
      <c r="A6319" s="135" t="s">
        <v>1183</v>
      </c>
      <c r="B6319" s="135" t="s">
        <v>641</v>
      </c>
      <c r="C6319" s="135" t="s">
        <v>781</v>
      </c>
      <c r="D6319" s="135">
        <v>0</v>
      </c>
    </row>
    <row r="6320" spans="1:4" x14ac:dyDescent="0.25">
      <c r="A6320" s="135" t="s">
        <v>1182</v>
      </c>
      <c r="B6320" s="135" t="s">
        <v>641</v>
      </c>
      <c r="C6320" s="135" t="s">
        <v>781</v>
      </c>
      <c r="D6320" s="135">
        <v>0</v>
      </c>
    </row>
    <row r="6321" spans="1:4" x14ac:dyDescent="0.25">
      <c r="A6321" s="135" t="s">
        <v>1181</v>
      </c>
      <c r="B6321" s="135" t="s">
        <v>641</v>
      </c>
      <c r="C6321" s="135" t="s">
        <v>781</v>
      </c>
      <c r="D6321" s="135">
        <v>0</v>
      </c>
    </row>
    <row r="6322" spans="1:4" x14ac:dyDescent="0.25">
      <c r="A6322" s="135" t="s">
        <v>1180</v>
      </c>
      <c r="B6322" s="135" t="s">
        <v>641</v>
      </c>
      <c r="C6322" s="135" t="s">
        <v>781</v>
      </c>
      <c r="D6322" s="135">
        <v>0</v>
      </c>
    </row>
    <row r="6323" spans="1:4" x14ac:dyDescent="0.25">
      <c r="A6323" s="135" t="s">
        <v>1179</v>
      </c>
      <c r="B6323" s="135" t="s">
        <v>641</v>
      </c>
      <c r="C6323" s="135" t="s">
        <v>781</v>
      </c>
      <c r="D6323" s="135">
        <v>0</v>
      </c>
    </row>
    <row r="6324" spans="1:4" x14ac:dyDescent="0.25">
      <c r="A6324" s="135" t="s">
        <v>1178</v>
      </c>
      <c r="B6324" s="135" t="s">
        <v>641</v>
      </c>
      <c r="C6324" s="135" t="s">
        <v>781</v>
      </c>
      <c r="D6324" s="135">
        <v>0</v>
      </c>
    </row>
    <row r="6325" spans="1:4" x14ac:dyDescent="0.25">
      <c r="A6325" s="135" t="s">
        <v>1177</v>
      </c>
      <c r="B6325" s="135" t="s">
        <v>641</v>
      </c>
      <c r="C6325" s="135" t="s">
        <v>781</v>
      </c>
      <c r="D6325" s="135">
        <v>0</v>
      </c>
    </row>
    <row r="6326" spans="1:4" x14ac:dyDescent="0.25">
      <c r="A6326" s="135" t="s">
        <v>1176</v>
      </c>
      <c r="B6326" s="135" t="s">
        <v>641</v>
      </c>
      <c r="C6326" s="135" t="s">
        <v>781</v>
      </c>
      <c r="D6326" s="135">
        <v>0</v>
      </c>
    </row>
    <row r="6327" spans="1:4" x14ac:dyDescent="0.25">
      <c r="A6327" s="135" t="s">
        <v>1175</v>
      </c>
      <c r="B6327" s="135" t="s">
        <v>641</v>
      </c>
      <c r="C6327" s="135" t="s">
        <v>781</v>
      </c>
      <c r="D6327" s="135">
        <v>0</v>
      </c>
    </row>
    <row r="6328" spans="1:4" x14ac:dyDescent="0.25">
      <c r="A6328" s="135" t="s">
        <v>1174</v>
      </c>
      <c r="B6328" s="135" t="s">
        <v>641</v>
      </c>
      <c r="C6328" s="135" t="s">
        <v>781</v>
      </c>
      <c r="D6328" s="135">
        <v>0</v>
      </c>
    </row>
    <row r="6329" spans="1:4" x14ac:dyDescent="0.25">
      <c r="A6329" s="135" t="s">
        <v>1173</v>
      </c>
      <c r="B6329" s="135" t="s">
        <v>781</v>
      </c>
      <c r="C6329" s="135" t="s">
        <v>781</v>
      </c>
      <c r="D6329" s="135">
        <v>0</v>
      </c>
    </row>
    <row r="6330" spans="1:4" x14ac:dyDescent="0.25">
      <c r="A6330" s="135" t="s">
        <v>868</v>
      </c>
      <c r="B6330" s="135" t="s">
        <v>1091</v>
      </c>
      <c r="C6330" s="135" t="s">
        <v>781</v>
      </c>
      <c r="D6330" s="135">
        <v>0</v>
      </c>
    </row>
    <row r="6331" spans="1:4" x14ac:dyDescent="0.25">
      <c r="A6331" s="135" t="s">
        <v>1172</v>
      </c>
      <c r="B6331" s="135" t="s">
        <v>781</v>
      </c>
      <c r="C6331" s="135" t="s">
        <v>781</v>
      </c>
      <c r="D6331" s="135">
        <v>0</v>
      </c>
    </row>
    <row r="6332" spans="1:4" x14ac:dyDescent="0.25">
      <c r="A6332" s="135" t="s">
        <v>1171</v>
      </c>
      <c r="B6332" s="135" t="s">
        <v>781</v>
      </c>
      <c r="C6332" s="135" t="s">
        <v>781</v>
      </c>
      <c r="D6332" s="135">
        <v>0</v>
      </c>
    </row>
    <row r="6333" spans="1:4" x14ac:dyDescent="0.25">
      <c r="A6333" s="135" t="s">
        <v>1170</v>
      </c>
      <c r="B6333" s="135" t="s">
        <v>1091</v>
      </c>
      <c r="C6333" s="135" t="s">
        <v>781</v>
      </c>
      <c r="D6333" s="135">
        <v>0</v>
      </c>
    </row>
    <row r="6334" spans="1:4" x14ac:dyDescent="0.25">
      <c r="A6334" s="135" t="s">
        <v>868</v>
      </c>
      <c r="B6334" s="135" t="s">
        <v>1091</v>
      </c>
      <c r="C6334" s="135" t="s">
        <v>781</v>
      </c>
      <c r="D6334" s="135">
        <v>0</v>
      </c>
    </row>
    <row r="6335" spans="1:4" x14ac:dyDescent="0.25">
      <c r="A6335" s="135" t="s">
        <v>1169</v>
      </c>
      <c r="B6335" s="135" t="s">
        <v>781</v>
      </c>
      <c r="C6335" s="135" t="s">
        <v>781</v>
      </c>
      <c r="D6335" s="135">
        <v>0</v>
      </c>
    </row>
    <row r="6336" spans="1:4" x14ac:dyDescent="0.25">
      <c r="A6336" s="135" t="s">
        <v>1168</v>
      </c>
      <c r="B6336" s="135" t="s">
        <v>781</v>
      </c>
      <c r="C6336" s="135" t="s">
        <v>781</v>
      </c>
      <c r="D6336" s="135">
        <v>0</v>
      </c>
    </row>
    <row r="6337" spans="1:4" x14ac:dyDescent="0.25">
      <c r="A6337" s="135" t="s">
        <v>1167</v>
      </c>
      <c r="B6337" s="135" t="s">
        <v>781</v>
      </c>
      <c r="C6337" s="135" t="s">
        <v>781</v>
      </c>
      <c r="D6337" s="135">
        <v>0</v>
      </c>
    </row>
    <row r="6338" spans="1:4" x14ac:dyDescent="0.25">
      <c r="A6338" s="135" t="s">
        <v>1166</v>
      </c>
      <c r="B6338" s="135" t="s">
        <v>781</v>
      </c>
      <c r="C6338" s="135" t="s">
        <v>781</v>
      </c>
      <c r="D6338" s="135">
        <v>0</v>
      </c>
    </row>
    <row r="6339" spans="1:4" x14ac:dyDescent="0.25">
      <c r="A6339" s="135" t="s">
        <v>986</v>
      </c>
      <c r="B6339" s="135" t="s">
        <v>1091</v>
      </c>
      <c r="C6339" s="135" t="s">
        <v>781</v>
      </c>
      <c r="D6339" s="135">
        <v>0</v>
      </c>
    </row>
    <row r="6340" spans="1:4" x14ac:dyDescent="0.25">
      <c r="A6340" s="135" t="s">
        <v>1165</v>
      </c>
      <c r="B6340" s="135" t="s">
        <v>781</v>
      </c>
      <c r="C6340" s="135" t="s">
        <v>781</v>
      </c>
      <c r="D6340" s="135">
        <v>0</v>
      </c>
    </row>
    <row r="6341" spans="1:4" x14ac:dyDescent="0.25">
      <c r="A6341" s="135" t="s">
        <v>1164</v>
      </c>
      <c r="B6341" s="135" t="s">
        <v>781</v>
      </c>
      <c r="C6341" s="135" t="s">
        <v>781</v>
      </c>
      <c r="D6341" s="135">
        <v>0</v>
      </c>
    </row>
    <row r="6342" spans="1:4" x14ac:dyDescent="0.25">
      <c r="A6342" s="135" t="s">
        <v>1163</v>
      </c>
      <c r="B6342" s="135" t="s">
        <v>781</v>
      </c>
      <c r="C6342" s="135" t="s">
        <v>781</v>
      </c>
      <c r="D6342" s="135">
        <v>0</v>
      </c>
    </row>
    <row r="6343" spans="1:4" x14ac:dyDescent="0.25">
      <c r="A6343" s="135" t="s">
        <v>1162</v>
      </c>
      <c r="B6343" s="135" t="s">
        <v>781</v>
      </c>
      <c r="C6343" s="135" t="s">
        <v>781</v>
      </c>
      <c r="D6343" s="135">
        <v>0</v>
      </c>
    </row>
    <row r="6344" spans="1:4" x14ac:dyDescent="0.25">
      <c r="A6344" s="135" t="s">
        <v>1161</v>
      </c>
      <c r="B6344" s="135" t="s">
        <v>1091</v>
      </c>
      <c r="C6344" s="135" t="s">
        <v>781</v>
      </c>
      <c r="D6344" s="135">
        <v>0</v>
      </c>
    </row>
    <row r="6345" spans="1:4" x14ac:dyDescent="0.25">
      <c r="A6345" s="135" t="s">
        <v>1160</v>
      </c>
      <c r="B6345" s="135" t="s">
        <v>781</v>
      </c>
      <c r="C6345" s="135" t="s">
        <v>781</v>
      </c>
      <c r="D6345" s="135">
        <v>0</v>
      </c>
    </row>
    <row r="6346" spans="1:4" x14ac:dyDescent="0.25">
      <c r="A6346" s="135" t="s">
        <v>1159</v>
      </c>
      <c r="B6346" s="135" t="s">
        <v>781</v>
      </c>
      <c r="C6346" s="135" t="s">
        <v>781</v>
      </c>
      <c r="D6346" s="135">
        <v>0</v>
      </c>
    </row>
    <row r="6347" spans="1:4" x14ac:dyDescent="0.25">
      <c r="A6347" s="135" t="s">
        <v>1158</v>
      </c>
      <c r="B6347" s="135" t="s">
        <v>781</v>
      </c>
      <c r="C6347" s="135" t="s">
        <v>781</v>
      </c>
      <c r="D6347" s="135">
        <v>0</v>
      </c>
    </row>
    <row r="6348" spans="1:4" x14ac:dyDescent="0.25">
      <c r="A6348" s="135" t="s">
        <v>1157</v>
      </c>
      <c r="B6348" s="135" t="s">
        <v>1091</v>
      </c>
      <c r="C6348" s="135" t="s">
        <v>781</v>
      </c>
      <c r="D6348" s="135">
        <v>0</v>
      </c>
    </row>
    <row r="6349" spans="1:4" x14ac:dyDescent="0.25">
      <c r="A6349" s="135" t="s">
        <v>1156</v>
      </c>
      <c r="B6349" s="135" t="s">
        <v>781</v>
      </c>
      <c r="C6349" s="135" t="s">
        <v>781</v>
      </c>
      <c r="D6349" s="135">
        <v>0</v>
      </c>
    </row>
    <row r="6350" spans="1:4" x14ac:dyDescent="0.25">
      <c r="A6350" s="135" t="s">
        <v>1155</v>
      </c>
      <c r="B6350" s="135" t="s">
        <v>781</v>
      </c>
      <c r="C6350" s="135" t="s">
        <v>781</v>
      </c>
      <c r="D6350" s="135">
        <v>0</v>
      </c>
    </row>
    <row r="6351" spans="1:4" x14ac:dyDescent="0.25">
      <c r="A6351" s="135" t="s">
        <v>1154</v>
      </c>
      <c r="B6351" s="135" t="s">
        <v>1091</v>
      </c>
      <c r="C6351" s="135" t="s">
        <v>781</v>
      </c>
      <c r="D6351" s="135">
        <v>0</v>
      </c>
    </row>
    <row r="6352" spans="1:4" x14ac:dyDescent="0.25">
      <c r="A6352" s="135" t="s">
        <v>1153</v>
      </c>
      <c r="B6352" s="135" t="s">
        <v>781</v>
      </c>
      <c r="C6352" s="135" t="s">
        <v>781</v>
      </c>
      <c r="D6352" s="135">
        <v>0</v>
      </c>
    </row>
    <row r="6353" spans="1:4" x14ac:dyDescent="0.25">
      <c r="A6353" s="135" t="s">
        <v>1152</v>
      </c>
      <c r="B6353" s="135" t="s">
        <v>781</v>
      </c>
      <c r="C6353" s="135" t="s">
        <v>781</v>
      </c>
      <c r="D6353" s="135">
        <v>0</v>
      </c>
    </row>
    <row r="6354" spans="1:4" x14ac:dyDescent="0.25">
      <c r="A6354" s="135" t="s">
        <v>1151</v>
      </c>
      <c r="B6354" s="135" t="s">
        <v>781</v>
      </c>
      <c r="C6354" s="135" t="s">
        <v>781</v>
      </c>
      <c r="D6354" s="135">
        <v>0</v>
      </c>
    </row>
    <row r="6355" spans="1:4" x14ac:dyDescent="0.25">
      <c r="A6355" s="135" t="s">
        <v>1150</v>
      </c>
      <c r="B6355" s="135" t="s">
        <v>781</v>
      </c>
      <c r="C6355" s="135" t="s">
        <v>781</v>
      </c>
      <c r="D6355" s="135">
        <v>0</v>
      </c>
    </row>
    <row r="6356" spans="1:4" x14ac:dyDescent="0.25">
      <c r="A6356" s="135" t="s">
        <v>1149</v>
      </c>
      <c r="B6356" s="135" t="s">
        <v>781</v>
      </c>
      <c r="C6356" s="135" t="s">
        <v>781</v>
      </c>
      <c r="D6356" s="135">
        <v>0</v>
      </c>
    </row>
    <row r="6357" spans="1:4" x14ac:dyDescent="0.25">
      <c r="A6357" s="135" t="s">
        <v>1148</v>
      </c>
      <c r="B6357" s="135" t="s">
        <v>1091</v>
      </c>
      <c r="C6357" s="135" t="s">
        <v>781</v>
      </c>
      <c r="D6357" s="135">
        <v>0</v>
      </c>
    </row>
    <row r="6358" spans="1:4" x14ac:dyDescent="0.25">
      <c r="A6358" s="135" t="s">
        <v>1147</v>
      </c>
      <c r="B6358" s="135" t="s">
        <v>781</v>
      </c>
      <c r="C6358" s="135" t="s">
        <v>781</v>
      </c>
      <c r="D6358" s="135">
        <v>0</v>
      </c>
    </row>
    <row r="6359" spans="1:4" x14ac:dyDescent="0.25">
      <c r="A6359" s="135" t="s">
        <v>1146</v>
      </c>
      <c r="B6359" s="135" t="s">
        <v>1091</v>
      </c>
      <c r="C6359" s="135" t="s">
        <v>781</v>
      </c>
      <c r="D6359" s="135">
        <v>0</v>
      </c>
    </row>
    <row r="6360" spans="1:4" x14ac:dyDescent="0.25">
      <c r="A6360" s="135" t="s">
        <v>1145</v>
      </c>
      <c r="B6360" s="135" t="s">
        <v>1091</v>
      </c>
      <c r="C6360" s="135" t="s">
        <v>781</v>
      </c>
      <c r="D6360" s="135">
        <v>0</v>
      </c>
    </row>
    <row r="6361" spans="1:4" x14ac:dyDescent="0.25">
      <c r="A6361" s="135" t="s">
        <v>1144</v>
      </c>
      <c r="B6361" s="135" t="s">
        <v>781</v>
      </c>
      <c r="C6361" s="135" t="s">
        <v>781</v>
      </c>
      <c r="D6361" s="135">
        <v>0</v>
      </c>
    </row>
    <row r="6362" spans="1:4" x14ac:dyDescent="0.25">
      <c r="A6362" s="135" t="s">
        <v>1143</v>
      </c>
      <c r="B6362" s="135" t="s">
        <v>781</v>
      </c>
      <c r="C6362" s="135" t="s">
        <v>781</v>
      </c>
      <c r="D6362" s="135">
        <v>0</v>
      </c>
    </row>
    <row r="6363" spans="1:4" x14ac:dyDescent="0.25">
      <c r="A6363" s="135" t="s">
        <v>1142</v>
      </c>
      <c r="B6363" s="135" t="s">
        <v>781</v>
      </c>
      <c r="C6363" s="135" t="s">
        <v>781</v>
      </c>
      <c r="D6363" s="135">
        <v>0</v>
      </c>
    </row>
    <row r="6364" spans="1:4" x14ac:dyDescent="0.25">
      <c r="A6364" s="135" t="s">
        <v>1141</v>
      </c>
      <c r="B6364" s="135" t="s">
        <v>781</v>
      </c>
      <c r="C6364" s="135" t="s">
        <v>781</v>
      </c>
      <c r="D6364" s="135">
        <v>0</v>
      </c>
    </row>
    <row r="6365" spans="1:4" x14ac:dyDescent="0.25">
      <c r="A6365" s="135" t="s">
        <v>1140</v>
      </c>
      <c r="B6365" s="135" t="s">
        <v>781</v>
      </c>
      <c r="C6365" s="135" t="s">
        <v>781</v>
      </c>
      <c r="D6365" s="135">
        <v>0</v>
      </c>
    </row>
    <row r="6366" spans="1:4" x14ac:dyDescent="0.25">
      <c r="A6366" s="135" t="s">
        <v>1139</v>
      </c>
      <c r="B6366" s="135" t="s">
        <v>781</v>
      </c>
      <c r="C6366" s="135" t="s">
        <v>781</v>
      </c>
      <c r="D6366" s="135">
        <v>0</v>
      </c>
    </row>
    <row r="6367" spans="1:4" x14ac:dyDescent="0.25">
      <c r="A6367" s="135" t="s">
        <v>1138</v>
      </c>
      <c r="B6367" s="135" t="s">
        <v>781</v>
      </c>
      <c r="C6367" s="135" t="s">
        <v>781</v>
      </c>
      <c r="D6367" s="135">
        <v>0</v>
      </c>
    </row>
    <row r="6368" spans="1:4" x14ac:dyDescent="0.25">
      <c r="A6368" s="135" t="s">
        <v>1137</v>
      </c>
      <c r="B6368" s="135" t="s">
        <v>1091</v>
      </c>
      <c r="C6368" s="135" t="s">
        <v>781</v>
      </c>
      <c r="D6368" s="135">
        <v>0</v>
      </c>
    </row>
    <row r="6369" spans="1:4" x14ac:dyDescent="0.25">
      <c r="A6369" s="135" t="s">
        <v>1136</v>
      </c>
      <c r="B6369" s="135" t="s">
        <v>1091</v>
      </c>
      <c r="C6369" s="135" t="s">
        <v>781</v>
      </c>
      <c r="D6369" s="135">
        <v>0</v>
      </c>
    </row>
    <row r="6370" spans="1:4" x14ac:dyDescent="0.25">
      <c r="A6370" s="135" t="s">
        <v>1135</v>
      </c>
      <c r="B6370" s="135" t="s">
        <v>781</v>
      </c>
      <c r="C6370" s="135" t="s">
        <v>781</v>
      </c>
      <c r="D6370" s="135">
        <v>0</v>
      </c>
    </row>
    <row r="6371" spans="1:4" x14ac:dyDescent="0.25">
      <c r="A6371" s="135" t="s">
        <v>1134</v>
      </c>
      <c r="B6371" s="135" t="s">
        <v>1091</v>
      </c>
      <c r="C6371" s="135" t="s">
        <v>781</v>
      </c>
      <c r="D6371" s="135">
        <v>0</v>
      </c>
    </row>
    <row r="6372" spans="1:4" x14ac:dyDescent="0.25">
      <c r="A6372" s="135" t="s">
        <v>1133</v>
      </c>
      <c r="B6372" s="135" t="s">
        <v>781</v>
      </c>
      <c r="C6372" s="135" t="s">
        <v>781</v>
      </c>
      <c r="D6372" s="135">
        <v>0</v>
      </c>
    </row>
    <row r="6373" spans="1:4" x14ac:dyDescent="0.25">
      <c r="A6373" s="135" t="s">
        <v>1132</v>
      </c>
      <c r="B6373" s="135" t="s">
        <v>1091</v>
      </c>
      <c r="C6373" s="135" t="s">
        <v>781</v>
      </c>
      <c r="D6373" s="135">
        <v>0</v>
      </c>
    </row>
    <row r="6374" spans="1:4" x14ac:dyDescent="0.25">
      <c r="A6374" s="135" t="s">
        <v>1131</v>
      </c>
      <c r="B6374" s="135" t="s">
        <v>1091</v>
      </c>
      <c r="C6374" s="135" t="s">
        <v>781</v>
      </c>
      <c r="D6374" s="135">
        <v>0</v>
      </c>
    </row>
    <row r="6375" spans="1:4" x14ac:dyDescent="0.25">
      <c r="A6375" s="135" t="s">
        <v>1130</v>
      </c>
      <c r="B6375" s="135" t="s">
        <v>781</v>
      </c>
      <c r="C6375" s="135" t="s">
        <v>781</v>
      </c>
      <c r="D6375" s="135">
        <v>0</v>
      </c>
    </row>
    <row r="6376" spans="1:4" x14ac:dyDescent="0.25">
      <c r="A6376" s="135" t="s">
        <v>1129</v>
      </c>
      <c r="B6376" s="135" t="s">
        <v>781</v>
      </c>
      <c r="C6376" s="135" t="s">
        <v>781</v>
      </c>
      <c r="D6376" s="135">
        <v>0</v>
      </c>
    </row>
    <row r="6377" spans="1:4" x14ac:dyDescent="0.25">
      <c r="A6377" s="135" t="s">
        <v>973</v>
      </c>
      <c r="B6377" s="135" t="s">
        <v>1091</v>
      </c>
      <c r="C6377" s="135" t="s">
        <v>781</v>
      </c>
      <c r="D6377" s="135">
        <v>0</v>
      </c>
    </row>
    <row r="6378" spans="1:4" x14ac:dyDescent="0.25">
      <c r="A6378" s="135" t="s">
        <v>1128</v>
      </c>
      <c r="B6378" s="135" t="s">
        <v>781</v>
      </c>
      <c r="C6378" s="135" t="s">
        <v>781</v>
      </c>
      <c r="D6378" s="135">
        <v>0</v>
      </c>
    </row>
    <row r="6379" spans="1:4" x14ac:dyDescent="0.25">
      <c r="A6379" s="135" t="s">
        <v>1127</v>
      </c>
      <c r="B6379" s="135" t="s">
        <v>1091</v>
      </c>
      <c r="C6379" s="135" t="s">
        <v>781</v>
      </c>
      <c r="D6379" s="135">
        <v>0</v>
      </c>
    </row>
    <row r="6380" spans="1:4" x14ac:dyDescent="0.25">
      <c r="A6380" s="135" t="s">
        <v>1126</v>
      </c>
      <c r="B6380" s="135" t="s">
        <v>569</v>
      </c>
      <c r="C6380" s="135" t="s">
        <v>781</v>
      </c>
      <c r="D6380" s="135">
        <v>0</v>
      </c>
    </row>
    <row r="6381" spans="1:4" x14ac:dyDescent="0.25">
      <c r="A6381" s="135" t="s">
        <v>1043</v>
      </c>
      <c r="B6381" s="135" t="s">
        <v>341</v>
      </c>
      <c r="C6381" s="135" t="s">
        <v>781</v>
      </c>
      <c r="D6381" s="135">
        <v>0</v>
      </c>
    </row>
    <row r="6382" spans="1:4" x14ac:dyDescent="0.25">
      <c r="A6382" s="135" t="s">
        <v>1125</v>
      </c>
      <c r="B6382" s="135" t="s">
        <v>781</v>
      </c>
      <c r="C6382" s="135" t="s">
        <v>781</v>
      </c>
      <c r="D6382" s="135">
        <v>0</v>
      </c>
    </row>
    <row r="6383" spans="1:4" x14ac:dyDescent="0.25">
      <c r="A6383" s="135" t="s">
        <v>785</v>
      </c>
      <c r="B6383" s="135" t="s">
        <v>192</v>
      </c>
      <c r="C6383" s="135" t="s">
        <v>781</v>
      </c>
      <c r="D6383" s="135">
        <v>0</v>
      </c>
    </row>
    <row r="6384" spans="1:4" x14ac:dyDescent="0.25">
      <c r="A6384" s="135" t="s">
        <v>1124</v>
      </c>
      <c r="B6384" s="135" t="s">
        <v>781</v>
      </c>
      <c r="C6384" s="135" t="s">
        <v>781</v>
      </c>
      <c r="D6384" s="135">
        <v>0</v>
      </c>
    </row>
    <row r="6385" spans="1:4" x14ac:dyDescent="0.25">
      <c r="A6385" s="135" t="s">
        <v>643</v>
      </c>
      <c r="B6385" s="135" t="s">
        <v>192</v>
      </c>
      <c r="C6385" s="135" t="s">
        <v>781</v>
      </c>
      <c r="D6385" s="135">
        <v>0</v>
      </c>
    </row>
    <row r="6386" spans="1:4" x14ac:dyDescent="0.25">
      <c r="A6386" s="135" t="s">
        <v>1123</v>
      </c>
      <c r="B6386" s="135" t="s">
        <v>781</v>
      </c>
      <c r="C6386" s="135" t="s">
        <v>781</v>
      </c>
      <c r="D6386" s="135">
        <v>0</v>
      </c>
    </row>
    <row r="6387" spans="1:4" x14ac:dyDescent="0.25">
      <c r="A6387" s="135" t="s">
        <v>1122</v>
      </c>
      <c r="B6387" s="135" t="s">
        <v>341</v>
      </c>
      <c r="C6387" s="135" t="s">
        <v>781</v>
      </c>
      <c r="D6387" s="135">
        <v>0</v>
      </c>
    </row>
    <row r="6388" spans="1:4" x14ac:dyDescent="0.25">
      <c r="A6388" s="135" t="s">
        <v>1121</v>
      </c>
      <c r="B6388" s="135" t="s">
        <v>781</v>
      </c>
      <c r="C6388" s="135" t="s">
        <v>781</v>
      </c>
      <c r="D6388" s="135">
        <v>0</v>
      </c>
    </row>
    <row r="6389" spans="1:4" x14ac:dyDescent="0.25">
      <c r="A6389" s="135" t="s">
        <v>1120</v>
      </c>
      <c r="B6389" s="135" t="s">
        <v>589</v>
      </c>
      <c r="C6389" s="135" t="s">
        <v>781</v>
      </c>
      <c r="D6389" s="135">
        <v>0</v>
      </c>
    </row>
    <row r="6390" spans="1:4" x14ac:dyDescent="0.25">
      <c r="A6390" s="135" t="s">
        <v>1119</v>
      </c>
      <c r="B6390" s="135" t="s">
        <v>677</v>
      </c>
      <c r="C6390" s="135" t="s">
        <v>557</v>
      </c>
      <c r="D6390" s="135">
        <v>0</v>
      </c>
    </row>
    <row r="6391" spans="1:4" x14ac:dyDescent="0.25">
      <c r="A6391" s="135" t="s">
        <v>1031</v>
      </c>
      <c r="B6391" s="135" t="s">
        <v>706</v>
      </c>
      <c r="C6391" s="135" t="s">
        <v>781</v>
      </c>
      <c r="D6391" s="135">
        <v>0</v>
      </c>
    </row>
    <row r="6392" spans="1:4" x14ac:dyDescent="0.25">
      <c r="A6392" s="135" t="s">
        <v>1118</v>
      </c>
      <c r="B6392" s="135" t="s">
        <v>706</v>
      </c>
      <c r="C6392" s="135" t="s">
        <v>781</v>
      </c>
      <c r="D6392" s="135">
        <v>0</v>
      </c>
    </row>
    <row r="6393" spans="1:4" x14ac:dyDescent="0.25">
      <c r="A6393" s="135" t="s">
        <v>797</v>
      </c>
      <c r="B6393" s="135" t="s">
        <v>706</v>
      </c>
      <c r="C6393" s="135" t="s">
        <v>781</v>
      </c>
      <c r="D6393" s="135">
        <v>0</v>
      </c>
    </row>
    <row r="6394" spans="1:4" x14ac:dyDescent="0.25">
      <c r="A6394" s="135" t="s">
        <v>1117</v>
      </c>
      <c r="B6394" s="135" t="s">
        <v>781</v>
      </c>
      <c r="C6394" s="135" t="s">
        <v>781</v>
      </c>
      <c r="D6394" s="135">
        <v>0</v>
      </c>
    </row>
    <row r="6395" spans="1:4" x14ac:dyDescent="0.25">
      <c r="A6395" s="135" t="s">
        <v>1116</v>
      </c>
      <c r="B6395" s="135" t="s">
        <v>781</v>
      </c>
      <c r="C6395" s="135" t="s">
        <v>781</v>
      </c>
      <c r="D6395" s="135">
        <v>0</v>
      </c>
    </row>
    <row r="6396" spans="1:4" x14ac:dyDescent="0.25">
      <c r="A6396" s="135" t="s">
        <v>1115</v>
      </c>
      <c r="B6396" s="135" t="s">
        <v>781</v>
      </c>
      <c r="C6396" s="135" t="s">
        <v>781</v>
      </c>
      <c r="D6396" s="135">
        <v>0</v>
      </c>
    </row>
    <row r="6397" spans="1:4" x14ac:dyDescent="0.25">
      <c r="A6397" s="135" t="s">
        <v>1114</v>
      </c>
      <c r="B6397" s="135" t="s">
        <v>589</v>
      </c>
      <c r="C6397" s="135" t="s">
        <v>781</v>
      </c>
      <c r="D6397" s="135">
        <v>0</v>
      </c>
    </row>
    <row r="6398" spans="1:4" x14ac:dyDescent="0.25">
      <c r="A6398" s="135" t="s">
        <v>1113</v>
      </c>
      <c r="B6398" s="135" t="s">
        <v>161</v>
      </c>
      <c r="C6398" s="135" t="s">
        <v>781</v>
      </c>
      <c r="D6398" s="135">
        <v>0</v>
      </c>
    </row>
    <row r="6399" spans="1:4" x14ac:dyDescent="0.25">
      <c r="A6399" s="135" t="s">
        <v>1112</v>
      </c>
      <c r="B6399" s="135" t="s">
        <v>781</v>
      </c>
      <c r="C6399" s="135" t="s">
        <v>781</v>
      </c>
      <c r="D6399" s="135">
        <v>0</v>
      </c>
    </row>
    <row r="6400" spans="1:4" x14ac:dyDescent="0.25">
      <c r="A6400" s="135" t="s">
        <v>1111</v>
      </c>
      <c r="B6400" s="135" t="s">
        <v>690</v>
      </c>
      <c r="C6400" s="135" t="s">
        <v>781</v>
      </c>
      <c r="D6400" s="135">
        <v>0</v>
      </c>
    </row>
    <row r="6401" spans="1:4" x14ac:dyDescent="0.25">
      <c r="A6401" s="135" t="s">
        <v>635</v>
      </c>
      <c r="B6401" s="135" t="s">
        <v>1067</v>
      </c>
      <c r="C6401" s="135" t="s">
        <v>781</v>
      </c>
      <c r="D6401" s="135">
        <v>0</v>
      </c>
    </row>
    <row r="6402" spans="1:4" x14ac:dyDescent="0.25">
      <c r="A6402" s="135" t="s">
        <v>1110</v>
      </c>
      <c r="B6402" s="135" t="s">
        <v>688</v>
      </c>
      <c r="C6402" s="135" t="s">
        <v>781</v>
      </c>
      <c r="D6402" s="135">
        <v>0</v>
      </c>
    </row>
    <row r="6403" spans="1:4" x14ac:dyDescent="0.25">
      <c r="A6403" s="135" t="s">
        <v>1109</v>
      </c>
      <c r="B6403" s="135" t="s">
        <v>688</v>
      </c>
      <c r="C6403" s="135" t="s">
        <v>781</v>
      </c>
      <c r="D6403" s="135">
        <v>0</v>
      </c>
    </row>
    <row r="6404" spans="1:4" x14ac:dyDescent="0.25">
      <c r="A6404" s="135" t="s">
        <v>1108</v>
      </c>
      <c r="B6404" s="135" t="s">
        <v>781</v>
      </c>
      <c r="C6404" s="135" t="s">
        <v>781</v>
      </c>
      <c r="D6404" s="135">
        <v>0</v>
      </c>
    </row>
    <row r="6405" spans="1:4" x14ac:dyDescent="0.25">
      <c r="A6405" s="135" t="s">
        <v>1107</v>
      </c>
      <c r="B6405" s="135" t="s">
        <v>559</v>
      </c>
      <c r="C6405" s="135" t="s">
        <v>781</v>
      </c>
      <c r="D6405" s="135">
        <v>0</v>
      </c>
    </row>
    <row r="6406" spans="1:4" x14ac:dyDescent="0.25">
      <c r="A6406" s="135" t="s">
        <v>868</v>
      </c>
      <c r="B6406" s="135" t="s">
        <v>560</v>
      </c>
      <c r="C6406" s="135" t="s">
        <v>781</v>
      </c>
      <c r="D6406" s="135">
        <v>0</v>
      </c>
    </row>
    <row r="6407" spans="1:4" x14ac:dyDescent="0.25">
      <c r="A6407" s="135" t="s">
        <v>705</v>
      </c>
      <c r="B6407" s="135" t="s">
        <v>603</v>
      </c>
      <c r="C6407" s="135" t="s">
        <v>781</v>
      </c>
      <c r="D6407" s="135">
        <v>0</v>
      </c>
    </row>
    <row r="6408" spans="1:4" x14ac:dyDescent="0.25">
      <c r="A6408" s="135" t="s">
        <v>1106</v>
      </c>
      <c r="B6408" s="135" t="s">
        <v>1102</v>
      </c>
      <c r="C6408" s="135" t="s">
        <v>781</v>
      </c>
      <c r="D6408" s="135">
        <v>0</v>
      </c>
    </row>
    <row r="6409" spans="1:4" x14ac:dyDescent="0.25">
      <c r="A6409" s="135" t="s">
        <v>1105</v>
      </c>
      <c r="B6409" s="135" t="s">
        <v>1091</v>
      </c>
      <c r="C6409" s="135" t="s">
        <v>781</v>
      </c>
      <c r="D6409" s="135">
        <v>0</v>
      </c>
    </row>
    <row r="6410" spans="1:4" x14ac:dyDescent="0.25">
      <c r="A6410" s="135" t="s">
        <v>1104</v>
      </c>
      <c r="B6410" s="135" t="s">
        <v>718</v>
      </c>
      <c r="C6410" s="135" t="s">
        <v>781</v>
      </c>
      <c r="D6410" s="135">
        <v>0</v>
      </c>
    </row>
    <row r="6411" spans="1:4" x14ac:dyDescent="0.25">
      <c r="A6411" s="135" t="s">
        <v>1103</v>
      </c>
      <c r="B6411" s="135" t="s">
        <v>1102</v>
      </c>
      <c r="C6411" s="135" t="s">
        <v>781</v>
      </c>
      <c r="D6411" s="135">
        <v>0</v>
      </c>
    </row>
    <row r="6412" spans="1:4" x14ac:dyDescent="0.25">
      <c r="A6412" s="135" t="s">
        <v>1101</v>
      </c>
      <c r="B6412" s="135" t="s">
        <v>569</v>
      </c>
      <c r="C6412" s="135" t="s">
        <v>781</v>
      </c>
      <c r="D6412" s="135">
        <v>0</v>
      </c>
    </row>
    <row r="6413" spans="1:4" x14ac:dyDescent="0.25">
      <c r="A6413" s="135" t="s">
        <v>1100</v>
      </c>
      <c r="B6413" s="135" t="s">
        <v>688</v>
      </c>
      <c r="C6413" s="135" t="s">
        <v>781</v>
      </c>
      <c r="D6413" s="135">
        <v>0</v>
      </c>
    </row>
    <row r="6414" spans="1:4" x14ac:dyDescent="0.25">
      <c r="A6414" s="135" t="s">
        <v>1099</v>
      </c>
      <c r="B6414" s="135" t="s">
        <v>781</v>
      </c>
      <c r="C6414" s="135" t="s">
        <v>781</v>
      </c>
      <c r="D6414" s="135">
        <v>0</v>
      </c>
    </row>
    <row r="6415" spans="1:4" x14ac:dyDescent="0.25">
      <c r="A6415" s="135" t="s">
        <v>1098</v>
      </c>
      <c r="B6415" s="135" t="s">
        <v>491</v>
      </c>
      <c r="C6415" s="135" t="s">
        <v>781</v>
      </c>
      <c r="D6415" s="135">
        <v>0</v>
      </c>
    </row>
    <row r="6416" spans="1:4" x14ac:dyDescent="0.25">
      <c r="A6416" s="135" t="s">
        <v>1097</v>
      </c>
      <c r="B6416" s="135" t="s">
        <v>491</v>
      </c>
      <c r="C6416" s="135" t="s">
        <v>781</v>
      </c>
      <c r="D6416" s="135">
        <v>0</v>
      </c>
    </row>
    <row r="6417" spans="1:4" x14ac:dyDescent="0.25">
      <c r="A6417" s="135" t="s">
        <v>1096</v>
      </c>
      <c r="B6417" s="135" t="s">
        <v>491</v>
      </c>
      <c r="C6417" s="135" t="s">
        <v>781</v>
      </c>
      <c r="D6417" s="135">
        <v>0</v>
      </c>
    </row>
    <row r="6418" spans="1:4" x14ac:dyDescent="0.25">
      <c r="A6418" s="135" t="s">
        <v>1095</v>
      </c>
      <c r="B6418" s="135" t="s">
        <v>491</v>
      </c>
      <c r="C6418" s="135" t="s">
        <v>781</v>
      </c>
      <c r="D6418" s="135">
        <v>0</v>
      </c>
    </row>
    <row r="6419" spans="1:4" x14ac:dyDescent="0.25">
      <c r="A6419" s="135" t="s">
        <v>884</v>
      </c>
      <c r="B6419" s="135" t="s">
        <v>1091</v>
      </c>
      <c r="C6419" s="135" t="s">
        <v>781</v>
      </c>
      <c r="D6419" s="135">
        <v>0</v>
      </c>
    </row>
    <row r="6420" spans="1:4" x14ac:dyDescent="0.25">
      <c r="A6420" s="135" t="s">
        <v>1094</v>
      </c>
      <c r="B6420" s="135" t="s">
        <v>781</v>
      </c>
      <c r="C6420" s="135" t="s">
        <v>781</v>
      </c>
      <c r="D6420" s="135">
        <v>0</v>
      </c>
    </row>
    <row r="6421" spans="1:4" x14ac:dyDescent="0.25">
      <c r="A6421" s="135" t="s">
        <v>1093</v>
      </c>
      <c r="B6421" s="135" t="s">
        <v>781</v>
      </c>
      <c r="C6421" s="135" t="s">
        <v>781</v>
      </c>
      <c r="D6421" s="135">
        <v>0</v>
      </c>
    </row>
    <row r="6422" spans="1:4" x14ac:dyDescent="0.25">
      <c r="A6422" s="135" t="s">
        <v>1092</v>
      </c>
      <c r="B6422" s="135" t="s">
        <v>1091</v>
      </c>
      <c r="C6422" s="135" t="s">
        <v>781</v>
      </c>
      <c r="D6422" s="135">
        <v>0</v>
      </c>
    </row>
    <row r="6423" spans="1:4" x14ac:dyDescent="0.25">
      <c r="A6423" s="135" t="s">
        <v>1090</v>
      </c>
      <c r="B6423" s="135" t="s">
        <v>699</v>
      </c>
      <c r="C6423" s="135" t="s">
        <v>781</v>
      </c>
      <c r="D6423" s="135">
        <v>0</v>
      </c>
    </row>
    <row r="6424" spans="1:4" x14ac:dyDescent="0.25">
      <c r="A6424" s="135" t="s">
        <v>1089</v>
      </c>
      <c r="B6424" s="135" t="s">
        <v>781</v>
      </c>
      <c r="C6424" s="135" t="s">
        <v>781</v>
      </c>
      <c r="D6424" s="135">
        <v>0</v>
      </c>
    </row>
    <row r="6425" spans="1:4" x14ac:dyDescent="0.25">
      <c r="A6425" s="135" t="s">
        <v>1088</v>
      </c>
      <c r="B6425" s="135" t="s">
        <v>781</v>
      </c>
      <c r="C6425" s="135" t="s">
        <v>781</v>
      </c>
      <c r="D6425" s="135">
        <v>0</v>
      </c>
    </row>
    <row r="6426" spans="1:4" x14ac:dyDescent="0.25">
      <c r="A6426" s="135" t="s">
        <v>588</v>
      </c>
      <c r="B6426" s="135" t="s">
        <v>699</v>
      </c>
      <c r="C6426" s="135" t="s">
        <v>781</v>
      </c>
      <c r="D6426" s="135">
        <v>0</v>
      </c>
    </row>
    <row r="6427" spans="1:4" x14ac:dyDescent="0.25">
      <c r="A6427" s="135" t="s">
        <v>1087</v>
      </c>
      <c r="B6427" s="135" t="s">
        <v>781</v>
      </c>
      <c r="C6427" s="135" t="s">
        <v>781</v>
      </c>
      <c r="D6427" s="135">
        <v>0</v>
      </c>
    </row>
    <row r="6428" spans="1:4" x14ac:dyDescent="0.25">
      <c r="A6428" s="135" t="s">
        <v>1086</v>
      </c>
      <c r="B6428" s="135" t="s">
        <v>781</v>
      </c>
      <c r="C6428" s="135" t="s">
        <v>781</v>
      </c>
      <c r="D6428" s="135">
        <v>0</v>
      </c>
    </row>
    <row r="6429" spans="1:4" x14ac:dyDescent="0.25">
      <c r="A6429" s="135" t="s">
        <v>1085</v>
      </c>
      <c r="B6429" s="135" t="s">
        <v>781</v>
      </c>
      <c r="C6429" s="135" t="s">
        <v>781</v>
      </c>
      <c r="D6429" s="135">
        <v>0</v>
      </c>
    </row>
    <row r="6430" spans="1:4" x14ac:dyDescent="0.25">
      <c r="A6430" s="135" t="s">
        <v>1085</v>
      </c>
      <c r="B6430" s="135" t="s">
        <v>781</v>
      </c>
      <c r="C6430" s="135" t="s">
        <v>781</v>
      </c>
      <c r="D6430" s="135">
        <v>0</v>
      </c>
    </row>
    <row r="6431" spans="1:4" x14ac:dyDescent="0.25">
      <c r="A6431" s="135" t="s">
        <v>1055</v>
      </c>
      <c r="B6431" s="135" t="s">
        <v>631</v>
      </c>
      <c r="C6431" s="135" t="s">
        <v>781</v>
      </c>
      <c r="D6431" s="135">
        <v>0</v>
      </c>
    </row>
    <row r="6432" spans="1:4" x14ac:dyDescent="0.25">
      <c r="A6432" s="135" t="s">
        <v>1084</v>
      </c>
      <c r="B6432" s="135" t="s">
        <v>631</v>
      </c>
      <c r="C6432" s="135" t="s">
        <v>781</v>
      </c>
      <c r="D6432" s="135">
        <v>0</v>
      </c>
    </row>
    <row r="6433" spans="1:4" x14ac:dyDescent="0.25">
      <c r="A6433" s="135" t="s">
        <v>830</v>
      </c>
      <c r="B6433" s="135" t="s">
        <v>1083</v>
      </c>
      <c r="C6433" s="135" t="s">
        <v>781</v>
      </c>
      <c r="D6433" s="135">
        <v>0</v>
      </c>
    </row>
    <row r="6434" spans="1:4" x14ac:dyDescent="0.25">
      <c r="A6434" s="135" t="s">
        <v>1082</v>
      </c>
      <c r="B6434" s="135" t="s">
        <v>781</v>
      </c>
      <c r="C6434" s="135" t="s">
        <v>781</v>
      </c>
      <c r="D6434" s="135">
        <v>0</v>
      </c>
    </row>
    <row r="6435" spans="1:4" x14ac:dyDescent="0.25">
      <c r="A6435" s="135" t="s">
        <v>1081</v>
      </c>
      <c r="B6435" s="135" t="s">
        <v>1079</v>
      </c>
      <c r="C6435" s="135" t="s">
        <v>781</v>
      </c>
      <c r="D6435" s="135">
        <v>0</v>
      </c>
    </row>
    <row r="6436" spans="1:4" x14ac:dyDescent="0.25">
      <c r="A6436" s="135" t="s">
        <v>1080</v>
      </c>
      <c r="B6436" s="135" t="s">
        <v>1079</v>
      </c>
      <c r="C6436" s="135" t="s">
        <v>781</v>
      </c>
      <c r="D6436" s="135">
        <v>0</v>
      </c>
    </row>
    <row r="6437" spans="1:4" x14ac:dyDescent="0.25">
      <c r="A6437" s="135" t="s">
        <v>1078</v>
      </c>
      <c r="B6437" s="135" t="s">
        <v>781</v>
      </c>
      <c r="C6437" s="135" t="s">
        <v>781</v>
      </c>
      <c r="D6437" s="135">
        <v>0</v>
      </c>
    </row>
    <row r="6438" spans="1:4" x14ac:dyDescent="0.25">
      <c r="A6438" s="135" t="s">
        <v>1077</v>
      </c>
      <c r="B6438" s="135" t="s">
        <v>781</v>
      </c>
      <c r="C6438" s="135" t="s">
        <v>781</v>
      </c>
      <c r="D6438" s="135">
        <v>0</v>
      </c>
    </row>
    <row r="6439" spans="1:4" x14ac:dyDescent="0.25">
      <c r="A6439" s="135" t="s">
        <v>1076</v>
      </c>
      <c r="B6439" s="135" t="s">
        <v>740</v>
      </c>
      <c r="C6439" s="135" t="s">
        <v>781</v>
      </c>
      <c r="D6439" s="135">
        <v>0</v>
      </c>
    </row>
    <row r="6440" spans="1:4" x14ac:dyDescent="0.25">
      <c r="A6440" s="135" t="s">
        <v>1075</v>
      </c>
      <c r="B6440" s="135" t="s">
        <v>592</v>
      </c>
      <c r="C6440" s="135" t="s">
        <v>781</v>
      </c>
      <c r="D6440" s="135">
        <v>0</v>
      </c>
    </row>
    <row r="6441" spans="1:4" x14ac:dyDescent="0.25">
      <c r="A6441" s="135" t="s">
        <v>1074</v>
      </c>
      <c r="B6441" s="135" t="s">
        <v>592</v>
      </c>
      <c r="C6441" s="135" t="s">
        <v>781</v>
      </c>
      <c r="D6441" s="135">
        <v>0</v>
      </c>
    </row>
    <row r="6442" spans="1:4" x14ac:dyDescent="0.25">
      <c r="A6442" s="135" t="s">
        <v>868</v>
      </c>
      <c r="B6442" s="135" t="s">
        <v>559</v>
      </c>
      <c r="C6442" s="135" t="s">
        <v>781</v>
      </c>
      <c r="D6442" s="135">
        <v>0</v>
      </c>
    </row>
    <row r="6443" spans="1:4" x14ac:dyDescent="0.25">
      <c r="A6443" s="135" t="s">
        <v>588</v>
      </c>
      <c r="B6443" s="135" t="s">
        <v>565</v>
      </c>
      <c r="C6443" s="135" t="s">
        <v>781</v>
      </c>
      <c r="D6443" s="135">
        <v>0</v>
      </c>
    </row>
    <row r="6444" spans="1:4" x14ac:dyDescent="0.25">
      <c r="A6444" s="135" t="s">
        <v>1073</v>
      </c>
      <c r="B6444" s="135" t="s">
        <v>565</v>
      </c>
      <c r="C6444" s="135" t="s">
        <v>781</v>
      </c>
      <c r="D6444" s="135">
        <v>0</v>
      </c>
    </row>
    <row r="6445" spans="1:4" x14ac:dyDescent="0.25">
      <c r="A6445" s="135" t="s">
        <v>1072</v>
      </c>
      <c r="B6445" s="135" t="s">
        <v>565</v>
      </c>
      <c r="C6445" s="135" t="s">
        <v>781</v>
      </c>
      <c r="D6445" s="135">
        <v>0</v>
      </c>
    </row>
    <row r="6446" spans="1:4" x14ac:dyDescent="0.25">
      <c r="A6446" s="135" t="s">
        <v>1071</v>
      </c>
      <c r="B6446" s="135" t="s">
        <v>796</v>
      </c>
      <c r="C6446" s="135" t="s">
        <v>781</v>
      </c>
      <c r="D6446" s="135">
        <v>0</v>
      </c>
    </row>
    <row r="6447" spans="1:4" x14ac:dyDescent="0.25">
      <c r="A6447" s="135" t="s">
        <v>1070</v>
      </c>
      <c r="B6447" s="135" t="s">
        <v>1067</v>
      </c>
      <c r="C6447" s="135" t="s">
        <v>781</v>
      </c>
      <c r="D6447" s="135">
        <v>0</v>
      </c>
    </row>
    <row r="6448" spans="1:4" x14ac:dyDescent="0.25">
      <c r="A6448" s="135" t="s">
        <v>1069</v>
      </c>
      <c r="B6448" s="135" t="s">
        <v>1067</v>
      </c>
      <c r="C6448" s="135" t="s">
        <v>781</v>
      </c>
      <c r="D6448" s="135">
        <v>0</v>
      </c>
    </row>
    <row r="6449" spans="1:4" x14ac:dyDescent="0.25">
      <c r="A6449" s="135" t="s">
        <v>1068</v>
      </c>
      <c r="B6449" s="135" t="s">
        <v>1067</v>
      </c>
      <c r="C6449" s="135" t="s">
        <v>781</v>
      </c>
      <c r="D6449" s="135">
        <v>0</v>
      </c>
    </row>
    <row r="6450" spans="1:4" x14ac:dyDescent="0.25">
      <c r="A6450" s="135" t="s">
        <v>1066</v>
      </c>
      <c r="B6450" s="135" t="s">
        <v>781</v>
      </c>
      <c r="C6450" s="135" t="s">
        <v>781</v>
      </c>
      <c r="D6450" s="135">
        <v>0</v>
      </c>
    </row>
    <row r="6451" spans="1:4" x14ac:dyDescent="0.25">
      <c r="A6451" s="135" t="s">
        <v>1065</v>
      </c>
      <c r="B6451" s="135" t="s">
        <v>781</v>
      </c>
      <c r="C6451" s="135" t="s">
        <v>781</v>
      </c>
      <c r="D6451" s="135">
        <v>0</v>
      </c>
    </row>
    <row r="6452" spans="1:4" x14ac:dyDescent="0.25">
      <c r="A6452" s="135" t="s">
        <v>1064</v>
      </c>
      <c r="B6452" s="135" t="s">
        <v>781</v>
      </c>
      <c r="C6452" s="135" t="s">
        <v>781</v>
      </c>
      <c r="D6452" s="135">
        <v>0</v>
      </c>
    </row>
    <row r="6453" spans="1:4" x14ac:dyDescent="0.25">
      <c r="A6453" s="135" t="s">
        <v>1063</v>
      </c>
      <c r="B6453" s="135" t="s">
        <v>606</v>
      </c>
      <c r="C6453" s="135" t="s">
        <v>781</v>
      </c>
      <c r="D6453" s="135">
        <v>0</v>
      </c>
    </row>
    <row r="6454" spans="1:4" x14ac:dyDescent="0.25">
      <c r="A6454" s="135" t="s">
        <v>1036</v>
      </c>
      <c r="B6454" s="135" t="s">
        <v>606</v>
      </c>
      <c r="C6454" s="135" t="s">
        <v>781</v>
      </c>
      <c r="D6454" s="135">
        <v>0</v>
      </c>
    </row>
    <row r="6455" spans="1:4" x14ac:dyDescent="0.25">
      <c r="A6455" s="135" t="s">
        <v>1062</v>
      </c>
      <c r="B6455" s="135" t="s">
        <v>781</v>
      </c>
      <c r="C6455" s="135" t="s">
        <v>781</v>
      </c>
      <c r="D6455" s="135">
        <v>0</v>
      </c>
    </row>
    <row r="6456" spans="1:4" x14ac:dyDescent="0.25">
      <c r="A6456" s="135" t="s">
        <v>1061</v>
      </c>
      <c r="B6456" s="135" t="s">
        <v>781</v>
      </c>
      <c r="C6456" s="135" t="s">
        <v>781</v>
      </c>
      <c r="D6456" s="135">
        <v>0</v>
      </c>
    </row>
    <row r="6457" spans="1:4" x14ac:dyDescent="0.25">
      <c r="A6457" s="135" t="s">
        <v>1060</v>
      </c>
      <c r="B6457" s="135" t="s">
        <v>781</v>
      </c>
      <c r="C6457" s="135" t="s">
        <v>781</v>
      </c>
      <c r="D6457" s="135">
        <v>0</v>
      </c>
    </row>
    <row r="6458" spans="1:4" x14ac:dyDescent="0.25">
      <c r="A6458" s="135" t="s">
        <v>860</v>
      </c>
      <c r="B6458" s="135" t="s">
        <v>606</v>
      </c>
      <c r="C6458" s="135" t="s">
        <v>781</v>
      </c>
      <c r="D6458" s="135">
        <v>0</v>
      </c>
    </row>
    <row r="6459" spans="1:4" x14ac:dyDescent="0.25">
      <c r="A6459" s="135" t="s">
        <v>1059</v>
      </c>
      <c r="B6459" s="135" t="s">
        <v>781</v>
      </c>
      <c r="C6459" s="135" t="s">
        <v>781</v>
      </c>
      <c r="D6459" s="135">
        <v>0</v>
      </c>
    </row>
    <row r="6460" spans="1:4" x14ac:dyDescent="0.25">
      <c r="A6460" s="135" t="s">
        <v>1058</v>
      </c>
      <c r="B6460" s="135" t="s">
        <v>781</v>
      </c>
      <c r="C6460" s="135" t="s">
        <v>781</v>
      </c>
      <c r="D6460" s="135">
        <v>0</v>
      </c>
    </row>
    <row r="6461" spans="1:4" x14ac:dyDescent="0.25">
      <c r="A6461" s="135" t="s">
        <v>1020</v>
      </c>
      <c r="B6461" s="135" t="s">
        <v>606</v>
      </c>
      <c r="C6461" s="135" t="s">
        <v>781</v>
      </c>
      <c r="D6461" s="135">
        <v>0</v>
      </c>
    </row>
    <row r="6462" spans="1:4" x14ac:dyDescent="0.25">
      <c r="A6462" s="135" t="s">
        <v>1057</v>
      </c>
      <c r="B6462" s="135" t="s">
        <v>781</v>
      </c>
      <c r="C6462" s="135" t="s">
        <v>781</v>
      </c>
      <c r="D6462" s="135">
        <v>0</v>
      </c>
    </row>
    <row r="6463" spans="1:4" x14ac:dyDescent="0.25">
      <c r="A6463" s="135" t="s">
        <v>1056</v>
      </c>
      <c r="B6463" s="135" t="s">
        <v>781</v>
      </c>
      <c r="C6463" s="135" t="s">
        <v>781</v>
      </c>
      <c r="D6463" s="135">
        <v>0</v>
      </c>
    </row>
    <row r="6464" spans="1:4" x14ac:dyDescent="0.25">
      <c r="A6464" s="135" t="s">
        <v>1055</v>
      </c>
      <c r="B6464" s="135" t="s">
        <v>606</v>
      </c>
      <c r="C6464" s="135" t="s">
        <v>781</v>
      </c>
      <c r="D6464" s="135">
        <v>0</v>
      </c>
    </row>
    <row r="6465" spans="1:4" x14ac:dyDescent="0.25">
      <c r="A6465" s="135" t="s">
        <v>1054</v>
      </c>
      <c r="B6465" s="135" t="s">
        <v>781</v>
      </c>
      <c r="C6465" s="135" t="s">
        <v>781</v>
      </c>
      <c r="D6465" s="135">
        <v>0</v>
      </c>
    </row>
    <row r="6466" spans="1:4" x14ac:dyDescent="0.25">
      <c r="A6466" s="135" t="s">
        <v>953</v>
      </c>
      <c r="B6466" s="135" t="s">
        <v>606</v>
      </c>
      <c r="C6466" s="135" t="s">
        <v>781</v>
      </c>
      <c r="D6466" s="135">
        <v>0</v>
      </c>
    </row>
    <row r="6467" spans="1:4" x14ac:dyDescent="0.25">
      <c r="A6467" s="135" t="s">
        <v>1053</v>
      </c>
      <c r="B6467" s="135" t="s">
        <v>781</v>
      </c>
      <c r="C6467" s="135" t="s">
        <v>781</v>
      </c>
      <c r="D6467" s="135">
        <v>0</v>
      </c>
    </row>
    <row r="6468" spans="1:4" x14ac:dyDescent="0.25">
      <c r="A6468" s="135" t="s">
        <v>1052</v>
      </c>
      <c r="B6468" s="135" t="s">
        <v>781</v>
      </c>
      <c r="C6468" s="135" t="s">
        <v>781</v>
      </c>
      <c r="D6468" s="135">
        <v>0</v>
      </c>
    </row>
    <row r="6469" spans="1:4" x14ac:dyDescent="0.25">
      <c r="A6469" s="135" t="s">
        <v>927</v>
      </c>
      <c r="B6469" s="135" t="s">
        <v>606</v>
      </c>
      <c r="C6469" s="135" t="s">
        <v>781</v>
      </c>
      <c r="D6469" s="135">
        <v>0</v>
      </c>
    </row>
    <row r="6470" spans="1:4" x14ac:dyDescent="0.25">
      <c r="A6470" s="135" t="s">
        <v>1051</v>
      </c>
      <c r="B6470" s="135" t="s">
        <v>781</v>
      </c>
      <c r="C6470" s="135" t="s">
        <v>781</v>
      </c>
      <c r="D6470" s="135">
        <v>0</v>
      </c>
    </row>
    <row r="6471" spans="1:4" x14ac:dyDescent="0.25">
      <c r="A6471" s="135" t="s">
        <v>1050</v>
      </c>
      <c r="B6471" s="135" t="s">
        <v>606</v>
      </c>
      <c r="C6471" s="135" t="s">
        <v>781</v>
      </c>
      <c r="D6471" s="135">
        <v>0</v>
      </c>
    </row>
    <row r="6472" spans="1:4" x14ac:dyDescent="0.25">
      <c r="A6472" s="135" t="s">
        <v>1049</v>
      </c>
      <c r="B6472" s="135" t="s">
        <v>781</v>
      </c>
      <c r="C6472" s="135" t="s">
        <v>781</v>
      </c>
      <c r="D6472" s="135">
        <v>0</v>
      </c>
    </row>
    <row r="6473" spans="1:4" x14ac:dyDescent="0.25">
      <c r="A6473" s="135" t="s">
        <v>1048</v>
      </c>
      <c r="B6473" s="135" t="s">
        <v>781</v>
      </c>
      <c r="C6473" s="135" t="s">
        <v>781</v>
      </c>
      <c r="D6473" s="135">
        <v>0</v>
      </c>
    </row>
    <row r="6474" spans="1:4" x14ac:dyDescent="0.25">
      <c r="A6474" s="135" t="s">
        <v>1047</v>
      </c>
      <c r="B6474" s="135" t="s">
        <v>781</v>
      </c>
      <c r="C6474" s="135" t="s">
        <v>781</v>
      </c>
      <c r="D6474" s="135">
        <v>0</v>
      </c>
    </row>
    <row r="6475" spans="1:4" x14ac:dyDescent="0.25">
      <c r="A6475" s="135" t="s">
        <v>1046</v>
      </c>
      <c r="B6475" s="135" t="s">
        <v>781</v>
      </c>
      <c r="C6475" s="135" t="s">
        <v>781</v>
      </c>
      <c r="D6475" s="135">
        <v>0</v>
      </c>
    </row>
    <row r="6476" spans="1:4" x14ac:dyDescent="0.25">
      <c r="A6476" s="135" t="s">
        <v>1045</v>
      </c>
      <c r="B6476" s="135" t="s">
        <v>781</v>
      </c>
      <c r="C6476" s="135" t="s">
        <v>781</v>
      </c>
      <c r="D6476" s="135">
        <v>0</v>
      </c>
    </row>
    <row r="6477" spans="1:4" x14ac:dyDescent="0.25">
      <c r="A6477" s="135" t="s">
        <v>1044</v>
      </c>
      <c r="B6477" s="135" t="s">
        <v>781</v>
      </c>
      <c r="C6477" s="135" t="s">
        <v>781</v>
      </c>
      <c r="D6477" s="135">
        <v>0</v>
      </c>
    </row>
    <row r="6478" spans="1:4" x14ac:dyDescent="0.25">
      <c r="A6478" s="135" t="s">
        <v>1043</v>
      </c>
      <c r="B6478" s="135" t="s">
        <v>606</v>
      </c>
      <c r="C6478" s="135" t="s">
        <v>781</v>
      </c>
      <c r="D6478" s="135">
        <v>0</v>
      </c>
    </row>
    <row r="6479" spans="1:4" x14ac:dyDescent="0.25">
      <c r="A6479" s="135" t="s">
        <v>1042</v>
      </c>
      <c r="B6479" s="135" t="s">
        <v>781</v>
      </c>
      <c r="C6479" s="135" t="s">
        <v>781</v>
      </c>
      <c r="D6479" s="135">
        <v>0</v>
      </c>
    </row>
    <row r="6480" spans="1:4" x14ac:dyDescent="0.25">
      <c r="A6480" s="135" t="s">
        <v>940</v>
      </c>
      <c r="B6480" s="135" t="s">
        <v>606</v>
      </c>
      <c r="C6480" s="135" t="s">
        <v>781</v>
      </c>
      <c r="D6480" s="135">
        <v>0</v>
      </c>
    </row>
    <row r="6481" spans="1:4" x14ac:dyDescent="0.25">
      <c r="A6481" s="135" t="s">
        <v>1041</v>
      </c>
      <c r="B6481" s="135" t="s">
        <v>781</v>
      </c>
      <c r="C6481" s="135" t="s">
        <v>781</v>
      </c>
      <c r="D6481" s="135">
        <v>0</v>
      </c>
    </row>
    <row r="6482" spans="1:4" x14ac:dyDescent="0.25">
      <c r="A6482" s="135" t="s">
        <v>1040</v>
      </c>
      <c r="B6482" s="135" t="s">
        <v>606</v>
      </c>
      <c r="C6482" s="135" t="s">
        <v>781</v>
      </c>
      <c r="D6482" s="135">
        <v>0</v>
      </c>
    </row>
    <row r="6483" spans="1:4" x14ac:dyDescent="0.25">
      <c r="A6483" s="135" t="s">
        <v>858</v>
      </c>
      <c r="B6483" s="135" t="s">
        <v>491</v>
      </c>
      <c r="C6483" s="135" t="s">
        <v>606</v>
      </c>
      <c r="D6483" s="135">
        <v>0</v>
      </c>
    </row>
    <row r="6484" spans="1:4" x14ac:dyDescent="0.25">
      <c r="A6484" s="135" t="s">
        <v>1039</v>
      </c>
      <c r="B6484" s="135" t="s">
        <v>781</v>
      </c>
      <c r="C6484" s="135" t="s">
        <v>781</v>
      </c>
      <c r="D6484" s="135">
        <v>0</v>
      </c>
    </row>
    <row r="6485" spans="1:4" x14ac:dyDescent="0.25">
      <c r="A6485" s="135" t="s">
        <v>1038</v>
      </c>
      <c r="B6485" s="135" t="s">
        <v>781</v>
      </c>
      <c r="C6485" s="135" t="s">
        <v>781</v>
      </c>
      <c r="D6485" s="135">
        <v>0</v>
      </c>
    </row>
    <row r="6486" spans="1:4" x14ac:dyDescent="0.25">
      <c r="A6486" s="135" t="s">
        <v>1037</v>
      </c>
      <c r="B6486" s="135" t="s">
        <v>606</v>
      </c>
      <c r="C6486" s="135" t="s">
        <v>781</v>
      </c>
      <c r="D6486" s="135">
        <v>0</v>
      </c>
    </row>
    <row r="6487" spans="1:4" x14ac:dyDescent="0.25">
      <c r="A6487" s="135" t="s">
        <v>1036</v>
      </c>
      <c r="B6487" s="135" t="s">
        <v>606</v>
      </c>
      <c r="C6487" s="135" t="s">
        <v>781</v>
      </c>
      <c r="D6487" s="135">
        <v>0</v>
      </c>
    </row>
    <row r="6488" spans="1:4" x14ac:dyDescent="0.25">
      <c r="A6488" s="135" t="s">
        <v>1035</v>
      </c>
      <c r="B6488" s="135" t="s">
        <v>781</v>
      </c>
      <c r="C6488" s="135" t="s">
        <v>781</v>
      </c>
      <c r="D6488" s="135">
        <v>0</v>
      </c>
    </row>
    <row r="6489" spans="1:4" x14ac:dyDescent="0.25">
      <c r="A6489" s="135" t="s">
        <v>1034</v>
      </c>
      <c r="B6489" s="135" t="s">
        <v>781</v>
      </c>
      <c r="C6489" s="135" t="s">
        <v>781</v>
      </c>
      <c r="D6489" s="135">
        <v>0</v>
      </c>
    </row>
    <row r="6490" spans="1:4" x14ac:dyDescent="0.25">
      <c r="A6490" s="135" t="s">
        <v>1033</v>
      </c>
      <c r="B6490" s="135" t="s">
        <v>781</v>
      </c>
      <c r="C6490" s="135" t="s">
        <v>781</v>
      </c>
      <c r="D6490" s="135">
        <v>0</v>
      </c>
    </row>
    <row r="6491" spans="1:4" x14ac:dyDescent="0.25">
      <c r="A6491" s="135" t="s">
        <v>1032</v>
      </c>
      <c r="B6491" s="135" t="s">
        <v>781</v>
      </c>
      <c r="C6491" s="135" t="s">
        <v>781</v>
      </c>
      <c r="D6491" s="135">
        <v>0</v>
      </c>
    </row>
    <row r="6492" spans="1:4" x14ac:dyDescent="0.25">
      <c r="A6492" s="135" t="s">
        <v>860</v>
      </c>
      <c r="B6492" s="135" t="s">
        <v>606</v>
      </c>
      <c r="C6492" s="135" t="s">
        <v>781</v>
      </c>
      <c r="D6492" s="135">
        <v>0</v>
      </c>
    </row>
    <row r="6493" spans="1:4" x14ac:dyDescent="0.25">
      <c r="A6493" s="135" t="s">
        <v>1031</v>
      </c>
      <c r="B6493" s="135" t="s">
        <v>606</v>
      </c>
      <c r="C6493" s="135" t="s">
        <v>781</v>
      </c>
      <c r="D6493" s="135">
        <v>0</v>
      </c>
    </row>
    <row r="6494" spans="1:4" x14ac:dyDescent="0.25">
      <c r="A6494" s="135" t="s">
        <v>860</v>
      </c>
      <c r="B6494" s="135" t="s">
        <v>606</v>
      </c>
      <c r="C6494" s="135" t="s">
        <v>781</v>
      </c>
      <c r="D6494" s="135">
        <v>0</v>
      </c>
    </row>
    <row r="6495" spans="1:4" x14ac:dyDescent="0.25">
      <c r="A6495" s="135" t="s">
        <v>880</v>
      </c>
      <c r="B6495" s="135" t="s">
        <v>606</v>
      </c>
      <c r="C6495" s="135" t="s">
        <v>781</v>
      </c>
      <c r="D6495" s="135">
        <v>0</v>
      </c>
    </row>
    <row r="6496" spans="1:4" x14ac:dyDescent="0.25">
      <c r="A6496" s="135" t="s">
        <v>1030</v>
      </c>
      <c r="B6496" s="135" t="s">
        <v>781</v>
      </c>
      <c r="C6496" s="135" t="s">
        <v>781</v>
      </c>
      <c r="D6496" s="135">
        <v>0</v>
      </c>
    </row>
    <row r="6497" spans="1:4" x14ac:dyDescent="0.25">
      <c r="A6497" s="135" t="s">
        <v>1029</v>
      </c>
      <c r="B6497" s="135" t="s">
        <v>781</v>
      </c>
      <c r="C6497" s="135" t="s">
        <v>781</v>
      </c>
      <c r="D6497" s="135">
        <v>0</v>
      </c>
    </row>
    <row r="6498" spans="1:4" x14ac:dyDescent="0.25">
      <c r="A6498" s="135" t="s">
        <v>1028</v>
      </c>
      <c r="B6498" s="135" t="s">
        <v>781</v>
      </c>
      <c r="C6498" s="135" t="s">
        <v>781</v>
      </c>
      <c r="D6498" s="135">
        <v>0</v>
      </c>
    </row>
    <row r="6499" spans="1:4" x14ac:dyDescent="0.25">
      <c r="A6499" s="135" t="s">
        <v>1027</v>
      </c>
      <c r="B6499" s="135" t="s">
        <v>781</v>
      </c>
      <c r="C6499" s="135" t="s">
        <v>781</v>
      </c>
      <c r="D6499" s="135">
        <v>0</v>
      </c>
    </row>
    <row r="6500" spans="1:4" x14ac:dyDescent="0.25">
      <c r="A6500" s="135" t="s">
        <v>1026</v>
      </c>
      <c r="B6500" s="135" t="s">
        <v>781</v>
      </c>
      <c r="C6500" s="135" t="s">
        <v>781</v>
      </c>
      <c r="D6500" s="135">
        <v>0</v>
      </c>
    </row>
    <row r="6501" spans="1:4" x14ac:dyDescent="0.25">
      <c r="A6501" s="135" t="s">
        <v>1025</v>
      </c>
      <c r="B6501" s="135" t="s">
        <v>781</v>
      </c>
      <c r="C6501" s="135" t="s">
        <v>781</v>
      </c>
      <c r="D6501" s="135">
        <v>0</v>
      </c>
    </row>
    <row r="6502" spans="1:4" x14ac:dyDescent="0.25">
      <c r="A6502" s="135" t="s">
        <v>707</v>
      </c>
      <c r="B6502" s="135" t="s">
        <v>606</v>
      </c>
      <c r="C6502" s="135" t="s">
        <v>781</v>
      </c>
      <c r="D6502" s="135">
        <v>0</v>
      </c>
    </row>
    <row r="6503" spans="1:4" x14ac:dyDescent="0.25">
      <c r="A6503" s="135" t="s">
        <v>1024</v>
      </c>
      <c r="B6503" s="135" t="s">
        <v>781</v>
      </c>
      <c r="C6503" s="135" t="s">
        <v>781</v>
      </c>
      <c r="D6503" s="135">
        <v>0</v>
      </c>
    </row>
    <row r="6504" spans="1:4" x14ac:dyDescent="0.25">
      <c r="A6504" s="135" t="s">
        <v>1023</v>
      </c>
      <c r="B6504" s="135" t="s">
        <v>781</v>
      </c>
      <c r="C6504" s="135" t="s">
        <v>781</v>
      </c>
      <c r="D6504" s="135">
        <v>0</v>
      </c>
    </row>
    <row r="6505" spans="1:4" x14ac:dyDescent="0.25">
      <c r="A6505" s="135" t="s">
        <v>1022</v>
      </c>
      <c r="B6505" s="135" t="s">
        <v>781</v>
      </c>
      <c r="C6505" s="135" t="s">
        <v>781</v>
      </c>
      <c r="D6505" s="135">
        <v>0</v>
      </c>
    </row>
    <row r="6506" spans="1:4" x14ac:dyDescent="0.25">
      <c r="A6506" s="135" t="s">
        <v>1021</v>
      </c>
      <c r="B6506" s="135" t="s">
        <v>781</v>
      </c>
      <c r="C6506" s="135" t="s">
        <v>781</v>
      </c>
      <c r="D6506" s="135">
        <v>0</v>
      </c>
    </row>
    <row r="6507" spans="1:4" x14ac:dyDescent="0.25">
      <c r="A6507" s="135" t="s">
        <v>1020</v>
      </c>
      <c r="B6507" s="135" t="s">
        <v>606</v>
      </c>
      <c r="C6507" s="135" t="s">
        <v>781</v>
      </c>
      <c r="D6507" s="135">
        <v>0</v>
      </c>
    </row>
    <row r="6508" spans="1:4" x14ac:dyDescent="0.25">
      <c r="A6508" s="135" t="s">
        <v>868</v>
      </c>
      <c r="B6508" s="135" t="s">
        <v>606</v>
      </c>
      <c r="C6508" s="135" t="s">
        <v>781</v>
      </c>
      <c r="D6508" s="135">
        <v>0</v>
      </c>
    </row>
    <row r="6509" spans="1:4" x14ac:dyDescent="0.25">
      <c r="A6509" s="135" t="s">
        <v>1019</v>
      </c>
      <c r="B6509" s="135" t="s">
        <v>781</v>
      </c>
      <c r="C6509" s="135" t="s">
        <v>781</v>
      </c>
      <c r="D6509" s="135">
        <v>0</v>
      </c>
    </row>
    <row r="6510" spans="1:4" x14ac:dyDescent="0.25">
      <c r="A6510" s="135" t="s">
        <v>1018</v>
      </c>
      <c r="B6510" s="135" t="s">
        <v>781</v>
      </c>
      <c r="C6510" s="135" t="s">
        <v>781</v>
      </c>
      <c r="D6510" s="135">
        <v>0</v>
      </c>
    </row>
    <row r="6511" spans="1:4" x14ac:dyDescent="0.25">
      <c r="A6511" s="135" t="s">
        <v>1017</v>
      </c>
      <c r="B6511" s="135" t="s">
        <v>781</v>
      </c>
      <c r="C6511" s="135" t="s">
        <v>781</v>
      </c>
      <c r="D6511" s="135">
        <v>0</v>
      </c>
    </row>
    <row r="6512" spans="1:4" x14ac:dyDescent="0.25">
      <c r="A6512" s="135" t="s">
        <v>1016</v>
      </c>
      <c r="B6512" s="135" t="s">
        <v>718</v>
      </c>
      <c r="C6512" s="135" t="s">
        <v>781</v>
      </c>
      <c r="D6512" s="135">
        <v>0</v>
      </c>
    </row>
    <row r="6513" spans="1:4" x14ac:dyDescent="0.25">
      <c r="A6513" s="135" t="s">
        <v>1015</v>
      </c>
      <c r="B6513" s="135" t="s">
        <v>718</v>
      </c>
      <c r="C6513" s="135" t="s">
        <v>781</v>
      </c>
      <c r="D6513" s="135">
        <v>0</v>
      </c>
    </row>
    <row r="6514" spans="1:4" x14ac:dyDescent="0.25">
      <c r="A6514" s="135" t="s">
        <v>1014</v>
      </c>
      <c r="B6514" s="135" t="s">
        <v>491</v>
      </c>
      <c r="C6514" s="135" t="s">
        <v>781</v>
      </c>
      <c r="D6514" s="135">
        <v>0</v>
      </c>
    </row>
    <row r="6515" spans="1:4" x14ac:dyDescent="0.25">
      <c r="A6515" s="135" t="s">
        <v>1013</v>
      </c>
      <c r="B6515" s="135" t="s">
        <v>746</v>
      </c>
      <c r="C6515" s="135" t="s">
        <v>781</v>
      </c>
      <c r="D6515" s="135">
        <v>0</v>
      </c>
    </row>
    <row r="6516" spans="1:4" x14ac:dyDescent="0.25">
      <c r="A6516" s="135" t="s">
        <v>1012</v>
      </c>
      <c r="B6516" s="135" t="s">
        <v>746</v>
      </c>
      <c r="C6516" s="135" t="s">
        <v>675</v>
      </c>
      <c r="D6516" s="135">
        <v>0</v>
      </c>
    </row>
    <row r="6517" spans="1:4" x14ac:dyDescent="0.25">
      <c r="A6517" s="135" t="s">
        <v>1011</v>
      </c>
      <c r="B6517" s="135" t="s">
        <v>781</v>
      </c>
      <c r="C6517" s="135" t="s">
        <v>781</v>
      </c>
      <c r="D6517" s="135">
        <v>0</v>
      </c>
    </row>
    <row r="6518" spans="1:4" x14ac:dyDescent="0.25">
      <c r="A6518" s="135" t="s">
        <v>1010</v>
      </c>
      <c r="B6518" s="135" t="s">
        <v>781</v>
      </c>
      <c r="C6518" s="135" t="s">
        <v>781</v>
      </c>
      <c r="D6518" s="135">
        <v>0</v>
      </c>
    </row>
    <row r="6519" spans="1:4" x14ac:dyDescent="0.25">
      <c r="A6519" s="135" t="s">
        <v>1009</v>
      </c>
      <c r="B6519" s="135" t="s">
        <v>781</v>
      </c>
      <c r="C6519" s="135" t="s">
        <v>781</v>
      </c>
      <c r="D6519" s="135">
        <v>0</v>
      </c>
    </row>
    <row r="6520" spans="1:4" x14ac:dyDescent="0.25">
      <c r="A6520" s="135" t="s">
        <v>1008</v>
      </c>
      <c r="B6520" s="135" t="s">
        <v>746</v>
      </c>
      <c r="C6520" s="135" t="s">
        <v>781</v>
      </c>
      <c r="D6520" s="135">
        <v>0</v>
      </c>
    </row>
    <row r="6521" spans="1:4" x14ac:dyDescent="0.25">
      <c r="A6521" s="135" t="s">
        <v>1007</v>
      </c>
      <c r="B6521" s="135" t="s">
        <v>781</v>
      </c>
      <c r="C6521" s="135" t="s">
        <v>781</v>
      </c>
      <c r="D6521" s="135">
        <v>0</v>
      </c>
    </row>
    <row r="6522" spans="1:4" x14ac:dyDescent="0.25">
      <c r="A6522" s="135" t="s">
        <v>1006</v>
      </c>
      <c r="B6522" s="135" t="s">
        <v>781</v>
      </c>
      <c r="C6522" s="135" t="s">
        <v>781</v>
      </c>
      <c r="D6522" s="135">
        <v>0</v>
      </c>
    </row>
    <row r="6523" spans="1:4" x14ac:dyDescent="0.25">
      <c r="A6523" s="135" t="s">
        <v>1005</v>
      </c>
      <c r="B6523" s="135" t="s">
        <v>781</v>
      </c>
      <c r="C6523" s="135" t="s">
        <v>781</v>
      </c>
      <c r="D6523" s="135">
        <v>0</v>
      </c>
    </row>
    <row r="6524" spans="1:4" x14ac:dyDescent="0.25">
      <c r="A6524" s="135" t="s">
        <v>577</v>
      </c>
      <c r="B6524" s="135" t="s">
        <v>746</v>
      </c>
      <c r="C6524" s="135" t="s">
        <v>781</v>
      </c>
      <c r="D6524" s="135">
        <v>0</v>
      </c>
    </row>
    <row r="6525" spans="1:4" x14ac:dyDescent="0.25">
      <c r="A6525" s="135" t="s">
        <v>1004</v>
      </c>
      <c r="B6525" s="135" t="s">
        <v>781</v>
      </c>
      <c r="C6525" s="135" t="s">
        <v>781</v>
      </c>
      <c r="D6525" s="135">
        <v>0</v>
      </c>
    </row>
    <row r="6526" spans="1:4" x14ac:dyDescent="0.25">
      <c r="A6526" s="135" t="s">
        <v>1003</v>
      </c>
      <c r="B6526" s="135" t="s">
        <v>781</v>
      </c>
      <c r="C6526" s="135" t="s">
        <v>781</v>
      </c>
      <c r="D6526" s="135">
        <v>0</v>
      </c>
    </row>
    <row r="6527" spans="1:4" x14ac:dyDescent="0.25">
      <c r="A6527" s="135" t="s">
        <v>1002</v>
      </c>
      <c r="B6527" s="135" t="s">
        <v>746</v>
      </c>
      <c r="C6527" s="135" t="s">
        <v>781</v>
      </c>
      <c r="D6527" s="135">
        <v>0</v>
      </c>
    </row>
    <row r="6528" spans="1:4" x14ac:dyDescent="0.25">
      <c r="A6528" s="135" t="s">
        <v>1001</v>
      </c>
      <c r="B6528" s="135" t="s">
        <v>781</v>
      </c>
      <c r="C6528" s="135" t="s">
        <v>781</v>
      </c>
      <c r="D6528" s="135">
        <v>0</v>
      </c>
    </row>
    <row r="6529" spans="1:4" x14ac:dyDescent="0.25">
      <c r="A6529" s="135" t="s">
        <v>1000</v>
      </c>
      <c r="B6529" s="135" t="s">
        <v>746</v>
      </c>
      <c r="C6529" s="135" t="s">
        <v>781</v>
      </c>
      <c r="D6529" s="135">
        <v>0</v>
      </c>
    </row>
    <row r="6530" spans="1:4" x14ac:dyDescent="0.25">
      <c r="A6530" s="135" t="s">
        <v>999</v>
      </c>
      <c r="B6530" s="135" t="s">
        <v>781</v>
      </c>
      <c r="C6530" s="135" t="s">
        <v>781</v>
      </c>
      <c r="D6530" s="135">
        <v>0</v>
      </c>
    </row>
    <row r="6531" spans="1:4" x14ac:dyDescent="0.25">
      <c r="A6531" s="135" t="s">
        <v>998</v>
      </c>
      <c r="B6531" s="135" t="s">
        <v>781</v>
      </c>
      <c r="C6531" s="135" t="s">
        <v>781</v>
      </c>
      <c r="D6531" s="135">
        <v>0</v>
      </c>
    </row>
    <row r="6532" spans="1:4" x14ac:dyDescent="0.25">
      <c r="A6532" s="135" t="s">
        <v>997</v>
      </c>
      <c r="B6532" s="135" t="s">
        <v>781</v>
      </c>
      <c r="C6532" s="135" t="s">
        <v>781</v>
      </c>
      <c r="D6532" s="135">
        <v>0</v>
      </c>
    </row>
    <row r="6533" spans="1:4" x14ac:dyDescent="0.25">
      <c r="A6533" s="135" t="s">
        <v>996</v>
      </c>
      <c r="B6533" s="135" t="s">
        <v>746</v>
      </c>
      <c r="C6533" s="135" t="s">
        <v>781</v>
      </c>
      <c r="D6533" s="135">
        <v>0</v>
      </c>
    </row>
    <row r="6534" spans="1:4" x14ac:dyDescent="0.25">
      <c r="A6534" s="135" t="s">
        <v>995</v>
      </c>
      <c r="B6534" s="135" t="s">
        <v>781</v>
      </c>
      <c r="C6534" s="135" t="s">
        <v>781</v>
      </c>
      <c r="D6534" s="135">
        <v>0</v>
      </c>
    </row>
    <row r="6535" spans="1:4" x14ac:dyDescent="0.25">
      <c r="A6535" s="135" t="s">
        <v>994</v>
      </c>
      <c r="B6535" s="135" t="s">
        <v>746</v>
      </c>
      <c r="C6535" s="135" t="s">
        <v>781</v>
      </c>
      <c r="D6535" s="135">
        <v>0</v>
      </c>
    </row>
    <row r="6536" spans="1:4" x14ac:dyDescent="0.25">
      <c r="A6536" s="135" t="s">
        <v>993</v>
      </c>
      <c r="B6536" s="135" t="s">
        <v>781</v>
      </c>
      <c r="C6536" s="135" t="s">
        <v>781</v>
      </c>
      <c r="D6536" s="135">
        <v>0</v>
      </c>
    </row>
    <row r="6537" spans="1:4" x14ac:dyDescent="0.25">
      <c r="A6537" s="135" t="s">
        <v>992</v>
      </c>
      <c r="B6537" s="135" t="s">
        <v>781</v>
      </c>
      <c r="C6537" s="135" t="s">
        <v>781</v>
      </c>
      <c r="D6537" s="135">
        <v>0</v>
      </c>
    </row>
    <row r="6538" spans="1:4" x14ac:dyDescent="0.25">
      <c r="A6538" s="135" t="s">
        <v>973</v>
      </c>
      <c r="B6538" s="135" t="s">
        <v>746</v>
      </c>
      <c r="C6538" s="135" t="s">
        <v>634</v>
      </c>
      <c r="D6538" s="135">
        <v>0</v>
      </c>
    </row>
    <row r="6539" spans="1:4" x14ac:dyDescent="0.25">
      <c r="A6539" s="135" t="s">
        <v>991</v>
      </c>
      <c r="B6539" s="135" t="s">
        <v>781</v>
      </c>
      <c r="C6539" s="135" t="s">
        <v>781</v>
      </c>
      <c r="D6539" s="135">
        <v>0</v>
      </c>
    </row>
    <row r="6540" spans="1:4" x14ac:dyDescent="0.25">
      <c r="A6540" s="135" t="s">
        <v>990</v>
      </c>
      <c r="B6540" s="135" t="s">
        <v>781</v>
      </c>
      <c r="C6540" s="135" t="s">
        <v>781</v>
      </c>
      <c r="D6540" s="135">
        <v>0</v>
      </c>
    </row>
    <row r="6541" spans="1:4" x14ac:dyDescent="0.25">
      <c r="A6541" s="135" t="s">
        <v>989</v>
      </c>
      <c r="B6541" s="135" t="s">
        <v>781</v>
      </c>
      <c r="C6541" s="135" t="s">
        <v>781</v>
      </c>
      <c r="D6541" s="135">
        <v>0</v>
      </c>
    </row>
    <row r="6542" spans="1:4" x14ac:dyDescent="0.25">
      <c r="A6542" s="135" t="s">
        <v>988</v>
      </c>
      <c r="B6542" s="135" t="s">
        <v>781</v>
      </c>
      <c r="C6542" s="135" t="s">
        <v>781</v>
      </c>
      <c r="D6542" s="135">
        <v>0</v>
      </c>
    </row>
    <row r="6543" spans="1:4" x14ac:dyDescent="0.25">
      <c r="A6543" s="135" t="s">
        <v>987</v>
      </c>
      <c r="B6543" s="135" t="s">
        <v>746</v>
      </c>
      <c r="C6543" s="135" t="s">
        <v>781</v>
      </c>
      <c r="D6543" s="135">
        <v>0</v>
      </c>
    </row>
    <row r="6544" spans="1:4" x14ac:dyDescent="0.25">
      <c r="A6544" s="135" t="s">
        <v>986</v>
      </c>
      <c r="B6544" s="135" t="s">
        <v>746</v>
      </c>
      <c r="C6544" s="135" t="s">
        <v>781</v>
      </c>
      <c r="D6544" s="135">
        <v>0</v>
      </c>
    </row>
    <row r="6545" spans="1:4" x14ac:dyDescent="0.25">
      <c r="A6545" s="135" t="s">
        <v>860</v>
      </c>
      <c r="B6545" s="135" t="s">
        <v>746</v>
      </c>
      <c r="C6545" s="135" t="s">
        <v>781</v>
      </c>
      <c r="D6545" s="135">
        <v>0</v>
      </c>
    </row>
    <row r="6546" spans="1:4" x14ac:dyDescent="0.25">
      <c r="A6546" s="135" t="s">
        <v>985</v>
      </c>
      <c r="B6546" s="135" t="s">
        <v>781</v>
      </c>
      <c r="C6546" s="135" t="s">
        <v>781</v>
      </c>
      <c r="D6546" s="135">
        <v>0</v>
      </c>
    </row>
    <row r="6547" spans="1:4" x14ac:dyDescent="0.25">
      <c r="A6547" s="135" t="s">
        <v>984</v>
      </c>
      <c r="B6547" s="135" t="s">
        <v>781</v>
      </c>
      <c r="C6547" s="135" t="s">
        <v>781</v>
      </c>
      <c r="D6547" s="135">
        <v>0</v>
      </c>
    </row>
    <row r="6548" spans="1:4" x14ac:dyDescent="0.25">
      <c r="A6548" s="135" t="s">
        <v>983</v>
      </c>
      <c r="B6548" s="135" t="s">
        <v>781</v>
      </c>
      <c r="C6548" s="135" t="s">
        <v>781</v>
      </c>
      <c r="D6548" s="135">
        <v>0</v>
      </c>
    </row>
    <row r="6549" spans="1:4" x14ac:dyDescent="0.25">
      <c r="A6549" s="135" t="s">
        <v>982</v>
      </c>
      <c r="B6549" s="135" t="s">
        <v>781</v>
      </c>
      <c r="C6549" s="135" t="s">
        <v>781</v>
      </c>
      <c r="D6549" s="135">
        <v>0</v>
      </c>
    </row>
    <row r="6550" spans="1:4" x14ac:dyDescent="0.25">
      <c r="A6550" s="135" t="s">
        <v>981</v>
      </c>
      <c r="B6550" s="135" t="s">
        <v>781</v>
      </c>
      <c r="C6550" s="135" t="s">
        <v>781</v>
      </c>
      <c r="D6550" s="135">
        <v>0</v>
      </c>
    </row>
    <row r="6551" spans="1:4" x14ac:dyDescent="0.25">
      <c r="A6551" s="135" t="s">
        <v>852</v>
      </c>
      <c r="B6551" s="135" t="s">
        <v>746</v>
      </c>
      <c r="C6551" s="135" t="s">
        <v>634</v>
      </c>
      <c r="D6551" s="135">
        <v>0</v>
      </c>
    </row>
    <row r="6552" spans="1:4" x14ac:dyDescent="0.25">
      <c r="A6552" s="135" t="s">
        <v>980</v>
      </c>
      <c r="B6552" s="135" t="s">
        <v>491</v>
      </c>
      <c r="C6552" s="135" t="s">
        <v>781</v>
      </c>
      <c r="D6552" s="135">
        <v>0</v>
      </c>
    </row>
    <row r="6553" spans="1:4" x14ac:dyDescent="0.25">
      <c r="A6553" s="135" t="s">
        <v>979</v>
      </c>
      <c r="B6553" s="135" t="s">
        <v>634</v>
      </c>
      <c r="C6553" s="135" t="s">
        <v>781</v>
      </c>
      <c r="D6553" s="135">
        <v>0</v>
      </c>
    </row>
    <row r="6554" spans="1:4" x14ac:dyDescent="0.25">
      <c r="A6554" s="135" t="s">
        <v>953</v>
      </c>
      <c r="B6554" s="135" t="s">
        <v>634</v>
      </c>
      <c r="C6554" s="135" t="s">
        <v>566</v>
      </c>
      <c r="D6554" s="135">
        <v>0</v>
      </c>
    </row>
    <row r="6555" spans="1:4" x14ac:dyDescent="0.25">
      <c r="A6555" s="135" t="s">
        <v>978</v>
      </c>
      <c r="B6555" s="135" t="s">
        <v>634</v>
      </c>
      <c r="C6555" s="135" t="s">
        <v>566</v>
      </c>
      <c r="D6555" s="135">
        <v>0</v>
      </c>
    </row>
    <row r="6556" spans="1:4" x14ac:dyDescent="0.25">
      <c r="A6556" s="135" t="s">
        <v>977</v>
      </c>
      <c r="B6556" s="135" t="s">
        <v>781</v>
      </c>
      <c r="C6556" s="135" t="s">
        <v>781</v>
      </c>
      <c r="D6556" s="135">
        <v>0</v>
      </c>
    </row>
    <row r="6557" spans="1:4" x14ac:dyDescent="0.25">
      <c r="A6557" s="135" t="s">
        <v>953</v>
      </c>
      <c r="B6557" s="135" t="s">
        <v>634</v>
      </c>
      <c r="C6557" s="135" t="s">
        <v>566</v>
      </c>
      <c r="D6557" s="135">
        <v>0</v>
      </c>
    </row>
    <row r="6558" spans="1:4" x14ac:dyDescent="0.25">
      <c r="A6558" s="135" t="s">
        <v>953</v>
      </c>
      <c r="B6558" s="135" t="s">
        <v>634</v>
      </c>
      <c r="C6558" s="135" t="s">
        <v>566</v>
      </c>
      <c r="D6558" s="135">
        <v>0</v>
      </c>
    </row>
    <row r="6559" spans="1:4" x14ac:dyDescent="0.25">
      <c r="A6559" s="135" t="s">
        <v>976</v>
      </c>
      <c r="B6559" s="135" t="s">
        <v>634</v>
      </c>
      <c r="C6559" s="135" t="s">
        <v>781</v>
      </c>
      <c r="D6559" s="135">
        <v>0</v>
      </c>
    </row>
    <row r="6560" spans="1:4" x14ac:dyDescent="0.25">
      <c r="A6560" s="135" t="s">
        <v>975</v>
      </c>
      <c r="B6560" s="135" t="s">
        <v>781</v>
      </c>
      <c r="C6560" s="135" t="s">
        <v>781</v>
      </c>
      <c r="D6560" s="135">
        <v>0</v>
      </c>
    </row>
    <row r="6561" spans="1:4" x14ac:dyDescent="0.25">
      <c r="A6561" s="135" t="s">
        <v>974</v>
      </c>
      <c r="B6561" s="135" t="s">
        <v>781</v>
      </c>
      <c r="C6561" s="135" t="s">
        <v>781</v>
      </c>
      <c r="D6561" s="135">
        <v>0</v>
      </c>
    </row>
    <row r="6562" spans="1:4" x14ac:dyDescent="0.25">
      <c r="A6562" s="135" t="s">
        <v>973</v>
      </c>
      <c r="B6562" s="135" t="s">
        <v>634</v>
      </c>
      <c r="C6562" s="135" t="s">
        <v>781</v>
      </c>
      <c r="D6562" s="135">
        <v>0</v>
      </c>
    </row>
    <row r="6563" spans="1:4" x14ac:dyDescent="0.25">
      <c r="A6563" s="135" t="s">
        <v>972</v>
      </c>
      <c r="B6563" s="135" t="s">
        <v>781</v>
      </c>
      <c r="C6563" s="135" t="s">
        <v>781</v>
      </c>
      <c r="D6563" s="135">
        <v>0</v>
      </c>
    </row>
    <row r="6564" spans="1:4" x14ac:dyDescent="0.25">
      <c r="A6564" s="135" t="s">
        <v>971</v>
      </c>
      <c r="B6564" s="135" t="s">
        <v>634</v>
      </c>
      <c r="C6564" s="135" t="s">
        <v>781</v>
      </c>
      <c r="D6564" s="135">
        <v>0</v>
      </c>
    </row>
    <row r="6565" spans="1:4" x14ac:dyDescent="0.25">
      <c r="A6565" s="135" t="s">
        <v>970</v>
      </c>
      <c r="B6565" s="135" t="s">
        <v>781</v>
      </c>
      <c r="C6565" s="135" t="s">
        <v>781</v>
      </c>
      <c r="D6565" s="135">
        <v>0</v>
      </c>
    </row>
    <row r="6566" spans="1:4" x14ac:dyDescent="0.25">
      <c r="A6566" s="135" t="s">
        <v>969</v>
      </c>
      <c r="B6566" s="135" t="s">
        <v>781</v>
      </c>
      <c r="C6566" s="135" t="s">
        <v>781</v>
      </c>
      <c r="D6566" s="135">
        <v>0</v>
      </c>
    </row>
    <row r="6567" spans="1:4" x14ac:dyDescent="0.25">
      <c r="A6567" s="135" t="s">
        <v>968</v>
      </c>
      <c r="B6567" s="135" t="s">
        <v>781</v>
      </c>
      <c r="C6567" s="135" t="s">
        <v>781</v>
      </c>
      <c r="D6567" s="135">
        <v>0</v>
      </c>
    </row>
    <row r="6568" spans="1:4" x14ac:dyDescent="0.25">
      <c r="A6568" s="135" t="s">
        <v>967</v>
      </c>
      <c r="B6568" s="135" t="s">
        <v>634</v>
      </c>
      <c r="C6568" s="135" t="s">
        <v>781</v>
      </c>
      <c r="D6568" s="135">
        <v>0</v>
      </c>
    </row>
    <row r="6569" spans="1:4" x14ac:dyDescent="0.25">
      <c r="A6569" s="135" t="s">
        <v>966</v>
      </c>
      <c r="B6569" s="135" t="s">
        <v>781</v>
      </c>
      <c r="C6569" s="135" t="s">
        <v>781</v>
      </c>
      <c r="D6569" s="135">
        <v>0</v>
      </c>
    </row>
    <row r="6570" spans="1:4" x14ac:dyDescent="0.25">
      <c r="A6570" s="135" t="s">
        <v>965</v>
      </c>
      <c r="B6570" s="135" t="s">
        <v>781</v>
      </c>
      <c r="C6570" s="135" t="s">
        <v>781</v>
      </c>
      <c r="D6570" s="135">
        <v>0</v>
      </c>
    </row>
    <row r="6571" spans="1:4" x14ac:dyDescent="0.25">
      <c r="A6571" s="135" t="s">
        <v>793</v>
      </c>
      <c r="B6571" s="135" t="s">
        <v>634</v>
      </c>
      <c r="C6571" s="135" t="s">
        <v>781</v>
      </c>
      <c r="D6571" s="135">
        <v>0</v>
      </c>
    </row>
    <row r="6572" spans="1:4" x14ac:dyDescent="0.25">
      <c r="A6572" s="135" t="s">
        <v>964</v>
      </c>
      <c r="B6572" s="135" t="s">
        <v>634</v>
      </c>
      <c r="C6572" s="135" t="s">
        <v>781</v>
      </c>
      <c r="D6572" s="135">
        <v>0</v>
      </c>
    </row>
    <row r="6573" spans="1:4" x14ac:dyDescent="0.25">
      <c r="A6573" s="135" t="s">
        <v>963</v>
      </c>
      <c r="B6573" s="135" t="s">
        <v>781</v>
      </c>
      <c r="C6573" s="135" t="s">
        <v>781</v>
      </c>
      <c r="D6573" s="135">
        <v>0</v>
      </c>
    </row>
    <row r="6574" spans="1:4" x14ac:dyDescent="0.25">
      <c r="A6574" s="135" t="s">
        <v>962</v>
      </c>
      <c r="B6574" s="135" t="s">
        <v>781</v>
      </c>
      <c r="C6574" s="135" t="s">
        <v>781</v>
      </c>
      <c r="D6574" s="135">
        <v>0</v>
      </c>
    </row>
    <row r="6575" spans="1:4" x14ac:dyDescent="0.25">
      <c r="A6575" s="135" t="s">
        <v>961</v>
      </c>
      <c r="B6575" s="135" t="s">
        <v>634</v>
      </c>
      <c r="C6575" s="135" t="s">
        <v>781</v>
      </c>
      <c r="D6575" s="135">
        <v>0</v>
      </c>
    </row>
    <row r="6576" spans="1:4" x14ac:dyDescent="0.25">
      <c r="A6576" s="135" t="s">
        <v>960</v>
      </c>
      <c r="B6576" s="135" t="s">
        <v>634</v>
      </c>
      <c r="C6576" s="135" t="s">
        <v>781</v>
      </c>
      <c r="D6576" s="135">
        <v>0</v>
      </c>
    </row>
    <row r="6577" spans="1:4" x14ac:dyDescent="0.25">
      <c r="A6577" s="135" t="s">
        <v>959</v>
      </c>
      <c r="B6577" s="135" t="s">
        <v>634</v>
      </c>
      <c r="C6577" s="135" t="s">
        <v>781</v>
      </c>
      <c r="D6577" s="135">
        <v>0</v>
      </c>
    </row>
    <row r="6578" spans="1:4" x14ac:dyDescent="0.25">
      <c r="A6578" s="135" t="s">
        <v>958</v>
      </c>
      <c r="B6578" s="135" t="s">
        <v>781</v>
      </c>
      <c r="C6578" s="135" t="s">
        <v>781</v>
      </c>
      <c r="D6578" s="135">
        <v>0</v>
      </c>
    </row>
    <row r="6579" spans="1:4" x14ac:dyDescent="0.25">
      <c r="A6579" s="135" t="s">
        <v>957</v>
      </c>
      <c r="B6579" s="135" t="s">
        <v>781</v>
      </c>
      <c r="C6579" s="135" t="s">
        <v>781</v>
      </c>
      <c r="D6579" s="135">
        <v>0</v>
      </c>
    </row>
    <row r="6580" spans="1:4" x14ac:dyDescent="0.25">
      <c r="A6580" s="135" t="s">
        <v>956</v>
      </c>
      <c r="B6580" s="135" t="s">
        <v>781</v>
      </c>
      <c r="C6580" s="135" t="s">
        <v>781</v>
      </c>
      <c r="D6580" s="135">
        <v>0</v>
      </c>
    </row>
    <row r="6581" spans="1:4" x14ac:dyDescent="0.25">
      <c r="A6581" s="135" t="s">
        <v>955</v>
      </c>
      <c r="B6581" s="135" t="s">
        <v>781</v>
      </c>
      <c r="C6581" s="135" t="s">
        <v>781</v>
      </c>
      <c r="D6581" s="135">
        <v>0</v>
      </c>
    </row>
    <row r="6582" spans="1:4" x14ac:dyDescent="0.25">
      <c r="A6582" s="135" t="s">
        <v>954</v>
      </c>
      <c r="B6582" s="135" t="s">
        <v>634</v>
      </c>
      <c r="C6582" s="135" t="s">
        <v>781</v>
      </c>
      <c r="D6582" s="135">
        <v>0</v>
      </c>
    </row>
    <row r="6583" spans="1:4" x14ac:dyDescent="0.25">
      <c r="A6583" s="135" t="s">
        <v>953</v>
      </c>
      <c r="B6583" s="135" t="s">
        <v>634</v>
      </c>
      <c r="C6583" s="135" t="s">
        <v>781</v>
      </c>
      <c r="D6583" s="135">
        <v>0</v>
      </c>
    </row>
    <row r="6584" spans="1:4" x14ac:dyDescent="0.25">
      <c r="A6584" s="135" t="s">
        <v>953</v>
      </c>
      <c r="B6584" s="135" t="s">
        <v>634</v>
      </c>
      <c r="C6584" s="135" t="s">
        <v>781</v>
      </c>
      <c r="D6584" s="135">
        <v>0</v>
      </c>
    </row>
    <row r="6585" spans="1:4" x14ac:dyDescent="0.25">
      <c r="A6585" s="135" t="s">
        <v>952</v>
      </c>
      <c r="B6585" s="135" t="s">
        <v>781</v>
      </c>
      <c r="C6585" s="135" t="s">
        <v>781</v>
      </c>
      <c r="D6585" s="135">
        <v>0</v>
      </c>
    </row>
    <row r="6586" spans="1:4" x14ac:dyDescent="0.25">
      <c r="A6586" s="135" t="s">
        <v>951</v>
      </c>
      <c r="B6586" s="135" t="s">
        <v>781</v>
      </c>
      <c r="C6586" s="135" t="s">
        <v>781</v>
      </c>
      <c r="D6586" s="135">
        <v>0</v>
      </c>
    </row>
    <row r="6587" spans="1:4" x14ac:dyDescent="0.25">
      <c r="A6587" s="135" t="s">
        <v>950</v>
      </c>
      <c r="B6587" s="135" t="s">
        <v>781</v>
      </c>
      <c r="C6587" s="135" t="s">
        <v>781</v>
      </c>
      <c r="D6587" s="135">
        <v>0</v>
      </c>
    </row>
    <row r="6588" spans="1:4" x14ac:dyDescent="0.25">
      <c r="A6588" s="135" t="s">
        <v>949</v>
      </c>
      <c r="B6588" s="135" t="s">
        <v>781</v>
      </c>
      <c r="C6588" s="135" t="s">
        <v>781</v>
      </c>
      <c r="D6588" s="135">
        <v>0</v>
      </c>
    </row>
    <row r="6589" spans="1:4" x14ac:dyDescent="0.25">
      <c r="A6589" s="135" t="s">
        <v>948</v>
      </c>
      <c r="B6589" s="135" t="s">
        <v>781</v>
      </c>
      <c r="C6589" s="135" t="s">
        <v>781</v>
      </c>
      <c r="D6589" s="135">
        <v>0</v>
      </c>
    </row>
    <row r="6590" spans="1:4" x14ac:dyDescent="0.25">
      <c r="A6590" s="135" t="s">
        <v>947</v>
      </c>
      <c r="B6590" s="135" t="s">
        <v>781</v>
      </c>
      <c r="C6590" s="135" t="s">
        <v>781</v>
      </c>
      <c r="D6590" s="135">
        <v>0</v>
      </c>
    </row>
    <row r="6591" spans="1:4" x14ac:dyDescent="0.25">
      <c r="A6591" s="135" t="s">
        <v>946</v>
      </c>
      <c r="B6591" s="135" t="s">
        <v>781</v>
      </c>
      <c r="C6591" s="135" t="s">
        <v>781</v>
      </c>
      <c r="D6591" s="135">
        <v>0</v>
      </c>
    </row>
    <row r="6592" spans="1:4" x14ac:dyDescent="0.25">
      <c r="A6592" s="135" t="s">
        <v>945</v>
      </c>
      <c r="B6592" s="135" t="s">
        <v>781</v>
      </c>
      <c r="C6592" s="135" t="s">
        <v>781</v>
      </c>
      <c r="D6592" s="135">
        <v>0</v>
      </c>
    </row>
    <row r="6593" spans="1:4" x14ac:dyDescent="0.25">
      <c r="A6593" s="135" t="s">
        <v>944</v>
      </c>
      <c r="B6593" s="135" t="s">
        <v>781</v>
      </c>
      <c r="C6593" s="135" t="s">
        <v>781</v>
      </c>
      <c r="D6593" s="135">
        <v>0</v>
      </c>
    </row>
    <row r="6594" spans="1:4" x14ac:dyDescent="0.25">
      <c r="A6594" s="135" t="s">
        <v>943</v>
      </c>
      <c r="B6594" s="135" t="s">
        <v>634</v>
      </c>
      <c r="C6594" s="135" t="s">
        <v>781</v>
      </c>
      <c r="D6594" s="135">
        <v>0</v>
      </c>
    </row>
    <row r="6595" spans="1:4" x14ac:dyDescent="0.25">
      <c r="A6595" s="135" t="s">
        <v>942</v>
      </c>
      <c r="B6595" s="135" t="s">
        <v>781</v>
      </c>
      <c r="C6595" s="135" t="s">
        <v>781</v>
      </c>
      <c r="D6595" s="135">
        <v>0</v>
      </c>
    </row>
    <row r="6596" spans="1:4" x14ac:dyDescent="0.25">
      <c r="A6596" s="135" t="s">
        <v>941</v>
      </c>
      <c r="B6596" s="135" t="s">
        <v>781</v>
      </c>
      <c r="C6596" s="135" t="s">
        <v>781</v>
      </c>
      <c r="D6596" s="135">
        <v>0</v>
      </c>
    </row>
    <row r="6597" spans="1:4" x14ac:dyDescent="0.25">
      <c r="A6597" s="135" t="s">
        <v>940</v>
      </c>
      <c r="B6597" s="135" t="s">
        <v>634</v>
      </c>
      <c r="C6597" s="135" t="s">
        <v>781</v>
      </c>
      <c r="D6597" s="135">
        <v>0</v>
      </c>
    </row>
    <row r="6598" spans="1:4" x14ac:dyDescent="0.25">
      <c r="A6598" s="135" t="s">
        <v>939</v>
      </c>
      <c r="B6598" s="135" t="s">
        <v>781</v>
      </c>
      <c r="C6598" s="135" t="s">
        <v>781</v>
      </c>
      <c r="D6598" s="135">
        <v>0</v>
      </c>
    </row>
    <row r="6599" spans="1:4" x14ac:dyDescent="0.25">
      <c r="A6599" s="135" t="s">
        <v>938</v>
      </c>
      <c r="B6599" s="135" t="s">
        <v>781</v>
      </c>
      <c r="C6599" s="135" t="s">
        <v>781</v>
      </c>
      <c r="D6599" s="135">
        <v>0</v>
      </c>
    </row>
    <row r="6600" spans="1:4" x14ac:dyDescent="0.25">
      <c r="A6600" s="135" t="s">
        <v>937</v>
      </c>
      <c r="B6600" s="135" t="s">
        <v>781</v>
      </c>
      <c r="C6600" s="135" t="s">
        <v>781</v>
      </c>
      <c r="D6600" s="135">
        <v>0</v>
      </c>
    </row>
    <row r="6601" spans="1:4" x14ac:dyDescent="0.25">
      <c r="A6601" s="135" t="s">
        <v>936</v>
      </c>
      <c r="B6601" s="135" t="s">
        <v>781</v>
      </c>
      <c r="C6601" s="135" t="s">
        <v>781</v>
      </c>
      <c r="D6601" s="135">
        <v>0</v>
      </c>
    </row>
    <row r="6602" spans="1:4" x14ac:dyDescent="0.25">
      <c r="A6602" s="135" t="s">
        <v>935</v>
      </c>
      <c r="B6602" s="135" t="s">
        <v>781</v>
      </c>
      <c r="C6602" s="135" t="s">
        <v>781</v>
      </c>
      <c r="D6602" s="135">
        <v>0</v>
      </c>
    </row>
    <row r="6603" spans="1:4" x14ac:dyDescent="0.25">
      <c r="A6603" s="135" t="s">
        <v>934</v>
      </c>
      <c r="B6603" s="135" t="s">
        <v>781</v>
      </c>
      <c r="C6603" s="135" t="s">
        <v>781</v>
      </c>
      <c r="D6603" s="135">
        <v>0</v>
      </c>
    </row>
    <row r="6604" spans="1:4" x14ac:dyDescent="0.25">
      <c r="A6604" s="135" t="s">
        <v>933</v>
      </c>
      <c r="B6604" s="135" t="s">
        <v>781</v>
      </c>
      <c r="C6604" s="135" t="s">
        <v>781</v>
      </c>
      <c r="D6604" s="135">
        <v>0</v>
      </c>
    </row>
    <row r="6605" spans="1:4" x14ac:dyDescent="0.25">
      <c r="A6605" s="135" t="s">
        <v>932</v>
      </c>
      <c r="B6605" s="135" t="s">
        <v>634</v>
      </c>
      <c r="C6605" s="135" t="s">
        <v>781</v>
      </c>
      <c r="D6605" s="135">
        <v>0</v>
      </c>
    </row>
    <row r="6606" spans="1:4" x14ac:dyDescent="0.25">
      <c r="A6606" s="135" t="s">
        <v>931</v>
      </c>
      <c r="B6606" s="135" t="s">
        <v>781</v>
      </c>
      <c r="C6606" s="135" t="s">
        <v>781</v>
      </c>
      <c r="D6606" s="135">
        <v>0</v>
      </c>
    </row>
    <row r="6607" spans="1:4" x14ac:dyDescent="0.25">
      <c r="A6607" s="135" t="s">
        <v>930</v>
      </c>
      <c r="B6607" s="135" t="s">
        <v>781</v>
      </c>
      <c r="C6607" s="135" t="s">
        <v>781</v>
      </c>
      <c r="D6607" s="135">
        <v>0</v>
      </c>
    </row>
    <row r="6608" spans="1:4" x14ac:dyDescent="0.25">
      <c r="A6608" s="135" t="s">
        <v>929</v>
      </c>
      <c r="B6608" s="135" t="s">
        <v>781</v>
      </c>
      <c r="C6608" s="135" t="s">
        <v>781</v>
      </c>
      <c r="D6608" s="135">
        <v>0</v>
      </c>
    </row>
    <row r="6609" spans="1:4" x14ac:dyDescent="0.25">
      <c r="A6609" s="135" t="s">
        <v>928</v>
      </c>
      <c r="B6609" s="135" t="s">
        <v>634</v>
      </c>
      <c r="C6609" s="135" t="s">
        <v>781</v>
      </c>
      <c r="D6609" s="135">
        <v>0</v>
      </c>
    </row>
    <row r="6610" spans="1:4" x14ac:dyDescent="0.25">
      <c r="A6610" s="135" t="s">
        <v>927</v>
      </c>
      <c r="B6610" s="135" t="s">
        <v>634</v>
      </c>
      <c r="C6610" s="135" t="s">
        <v>781</v>
      </c>
      <c r="D6610" s="135">
        <v>0</v>
      </c>
    </row>
    <row r="6611" spans="1:4" x14ac:dyDescent="0.25">
      <c r="A6611" s="135" t="s">
        <v>926</v>
      </c>
      <c r="B6611" s="135" t="s">
        <v>634</v>
      </c>
      <c r="C6611" s="135" t="s">
        <v>781</v>
      </c>
      <c r="D6611" s="135">
        <v>0</v>
      </c>
    </row>
    <row r="6612" spans="1:4" x14ac:dyDescent="0.25">
      <c r="A6612" s="135" t="s">
        <v>925</v>
      </c>
      <c r="B6612" s="135" t="s">
        <v>781</v>
      </c>
      <c r="C6612" s="135" t="s">
        <v>781</v>
      </c>
      <c r="D6612" s="135">
        <v>0</v>
      </c>
    </row>
    <row r="6613" spans="1:4" x14ac:dyDescent="0.25">
      <c r="A6613" s="135" t="s">
        <v>924</v>
      </c>
      <c r="B6613" s="135" t="s">
        <v>634</v>
      </c>
      <c r="C6613" s="135" t="s">
        <v>781</v>
      </c>
      <c r="D6613" s="135">
        <v>0</v>
      </c>
    </row>
    <row r="6614" spans="1:4" x14ac:dyDescent="0.25">
      <c r="A6614" s="135" t="s">
        <v>923</v>
      </c>
      <c r="B6614" s="135" t="s">
        <v>781</v>
      </c>
      <c r="C6614" s="135" t="s">
        <v>781</v>
      </c>
      <c r="D6614" s="135">
        <v>0</v>
      </c>
    </row>
    <row r="6615" spans="1:4" x14ac:dyDescent="0.25">
      <c r="A6615" s="135" t="s">
        <v>922</v>
      </c>
      <c r="B6615" s="135" t="s">
        <v>781</v>
      </c>
      <c r="C6615" s="135" t="s">
        <v>781</v>
      </c>
      <c r="D6615" s="135">
        <v>0</v>
      </c>
    </row>
    <row r="6616" spans="1:4" x14ac:dyDescent="0.25">
      <c r="A6616" s="135" t="s">
        <v>921</v>
      </c>
      <c r="B6616" s="135" t="s">
        <v>781</v>
      </c>
      <c r="C6616" s="135" t="s">
        <v>781</v>
      </c>
      <c r="D6616" s="135">
        <v>0</v>
      </c>
    </row>
    <row r="6617" spans="1:4" x14ac:dyDescent="0.25">
      <c r="A6617" s="135" t="s">
        <v>920</v>
      </c>
      <c r="B6617" s="135" t="s">
        <v>634</v>
      </c>
      <c r="C6617" s="135" t="s">
        <v>781</v>
      </c>
      <c r="D6617" s="135">
        <v>0</v>
      </c>
    </row>
    <row r="6618" spans="1:4" x14ac:dyDescent="0.25">
      <c r="A6618" s="135" t="s">
        <v>919</v>
      </c>
      <c r="B6618" s="135" t="s">
        <v>781</v>
      </c>
      <c r="C6618" s="135" t="s">
        <v>781</v>
      </c>
      <c r="D6618" s="135">
        <v>0</v>
      </c>
    </row>
    <row r="6619" spans="1:4" x14ac:dyDescent="0.25">
      <c r="A6619" s="135" t="s">
        <v>918</v>
      </c>
      <c r="B6619" s="135" t="s">
        <v>781</v>
      </c>
      <c r="C6619" s="135" t="s">
        <v>781</v>
      </c>
      <c r="D6619" s="135">
        <v>0</v>
      </c>
    </row>
    <row r="6620" spans="1:4" x14ac:dyDescent="0.25">
      <c r="A6620" s="135" t="s">
        <v>917</v>
      </c>
      <c r="B6620" s="135" t="s">
        <v>781</v>
      </c>
      <c r="C6620" s="135" t="s">
        <v>781</v>
      </c>
      <c r="D6620" s="135">
        <v>0</v>
      </c>
    </row>
    <row r="6621" spans="1:4" x14ac:dyDescent="0.25">
      <c r="A6621" s="135" t="s">
        <v>916</v>
      </c>
      <c r="B6621" s="135" t="s">
        <v>781</v>
      </c>
      <c r="C6621" s="135" t="s">
        <v>781</v>
      </c>
      <c r="D6621" s="135">
        <v>0</v>
      </c>
    </row>
    <row r="6622" spans="1:4" x14ac:dyDescent="0.25">
      <c r="A6622" s="135" t="s">
        <v>915</v>
      </c>
      <c r="B6622" s="135" t="s">
        <v>781</v>
      </c>
      <c r="C6622" s="135" t="s">
        <v>781</v>
      </c>
      <c r="D6622" s="135">
        <v>0</v>
      </c>
    </row>
    <row r="6623" spans="1:4" x14ac:dyDescent="0.25">
      <c r="A6623" s="135" t="s">
        <v>914</v>
      </c>
      <c r="B6623" s="135" t="s">
        <v>781</v>
      </c>
      <c r="C6623" s="135" t="s">
        <v>781</v>
      </c>
      <c r="D6623" s="135">
        <v>0</v>
      </c>
    </row>
    <row r="6624" spans="1:4" x14ac:dyDescent="0.25">
      <c r="A6624" s="135" t="s">
        <v>913</v>
      </c>
      <c r="B6624" s="135" t="s">
        <v>781</v>
      </c>
      <c r="C6624" s="135" t="s">
        <v>781</v>
      </c>
      <c r="D6624" s="135">
        <v>0</v>
      </c>
    </row>
    <row r="6625" spans="1:4" x14ac:dyDescent="0.25">
      <c r="A6625" s="135" t="s">
        <v>912</v>
      </c>
      <c r="B6625" s="135" t="s">
        <v>781</v>
      </c>
      <c r="C6625" s="135" t="s">
        <v>781</v>
      </c>
      <c r="D6625" s="135">
        <v>0</v>
      </c>
    </row>
    <row r="6626" spans="1:4" x14ac:dyDescent="0.25">
      <c r="A6626" s="135" t="s">
        <v>911</v>
      </c>
      <c r="B6626" s="135" t="s">
        <v>634</v>
      </c>
      <c r="C6626" s="135" t="s">
        <v>781</v>
      </c>
      <c r="D6626" s="135">
        <v>0</v>
      </c>
    </row>
    <row r="6627" spans="1:4" x14ac:dyDescent="0.25">
      <c r="A6627" s="135" t="s">
        <v>910</v>
      </c>
      <c r="B6627" s="135" t="s">
        <v>634</v>
      </c>
      <c r="C6627" s="135" t="s">
        <v>781</v>
      </c>
      <c r="D6627" s="135">
        <v>0</v>
      </c>
    </row>
    <row r="6628" spans="1:4" x14ac:dyDescent="0.25">
      <c r="A6628" s="135" t="s">
        <v>909</v>
      </c>
      <c r="B6628" s="135" t="s">
        <v>781</v>
      </c>
      <c r="C6628" s="135" t="s">
        <v>781</v>
      </c>
      <c r="D6628" s="135">
        <v>0</v>
      </c>
    </row>
    <row r="6629" spans="1:4" x14ac:dyDescent="0.25">
      <c r="A6629" s="135" t="s">
        <v>789</v>
      </c>
      <c r="B6629" s="135" t="s">
        <v>634</v>
      </c>
      <c r="C6629" s="135" t="s">
        <v>781</v>
      </c>
      <c r="D6629" s="135">
        <v>0</v>
      </c>
    </row>
    <row r="6630" spans="1:4" x14ac:dyDescent="0.25">
      <c r="A6630" s="135" t="s">
        <v>908</v>
      </c>
      <c r="B6630" s="135" t="s">
        <v>781</v>
      </c>
      <c r="C6630" s="135" t="s">
        <v>781</v>
      </c>
      <c r="D6630" s="135">
        <v>0</v>
      </c>
    </row>
    <row r="6631" spans="1:4" x14ac:dyDescent="0.25">
      <c r="A6631" s="135" t="s">
        <v>907</v>
      </c>
      <c r="B6631" s="135" t="s">
        <v>781</v>
      </c>
      <c r="C6631" s="135" t="s">
        <v>781</v>
      </c>
      <c r="D6631" s="135">
        <v>0</v>
      </c>
    </row>
    <row r="6632" spans="1:4" x14ac:dyDescent="0.25">
      <c r="A6632" s="135" t="s">
        <v>906</v>
      </c>
      <c r="B6632" s="135" t="s">
        <v>781</v>
      </c>
      <c r="C6632" s="135" t="s">
        <v>781</v>
      </c>
      <c r="D6632" s="135">
        <v>0</v>
      </c>
    </row>
    <row r="6633" spans="1:4" x14ac:dyDescent="0.25">
      <c r="A6633" s="135" t="s">
        <v>905</v>
      </c>
      <c r="B6633" s="135" t="s">
        <v>781</v>
      </c>
      <c r="C6633" s="135" t="s">
        <v>781</v>
      </c>
      <c r="D6633" s="135">
        <v>0</v>
      </c>
    </row>
    <row r="6634" spans="1:4" x14ac:dyDescent="0.25">
      <c r="A6634" s="135" t="s">
        <v>904</v>
      </c>
      <c r="B6634" s="135" t="s">
        <v>781</v>
      </c>
      <c r="C6634" s="135" t="s">
        <v>781</v>
      </c>
      <c r="D6634" s="135">
        <v>0</v>
      </c>
    </row>
    <row r="6635" spans="1:4" x14ac:dyDescent="0.25">
      <c r="A6635" s="135" t="s">
        <v>649</v>
      </c>
      <c r="B6635" s="135" t="s">
        <v>634</v>
      </c>
      <c r="C6635" s="135" t="s">
        <v>781</v>
      </c>
      <c r="D6635" s="135">
        <v>0</v>
      </c>
    </row>
    <row r="6636" spans="1:4" x14ac:dyDescent="0.25">
      <c r="A6636" s="135" t="s">
        <v>903</v>
      </c>
      <c r="B6636" s="135" t="s">
        <v>781</v>
      </c>
      <c r="C6636" s="135" t="s">
        <v>781</v>
      </c>
      <c r="D6636" s="135">
        <v>0</v>
      </c>
    </row>
    <row r="6637" spans="1:4" x14ac:dyDescent="0.25">
      <c r="A6637" s="135" t="s">
        <v>902</v>
      </c>
      <c r="B6637" s="135" t="s">
        <v>781</v>
      </c>
      <c r="C6637" s="135" t="s">
        <v>781</v>
      </c>
      <c r="D6637" s="135">
        <v>0</v>
      </c>
    </row>
    <row r="6638" spans="1:4" x14ac:dyDescent="0.25">
      <c r="A6638" s="135" t="s">
        <v>901</v>
      </c>
      <c r="B6638" s="135" t="s">
        <v>634</v>
      </c>
      <c r="C6638" s="135" t="s">
        <v>781</v>
      </c>
      <c r="D6638" s="135">
        <v>0</v>
      </c>
    </row>
    <row r="6639" spans="1:4" x14ac:dyDescent="0.25">
      <c r="A6639" s="135" t="s">
        <v>900</v>
      </c>
      <c r="B6639" s="135" t="s">
        <v>781</v>
      </c>
      <c r="C6639" s="135" t="s">
        <v>781</v>
      </c>
      <c r="D6639" s="135">
        <v>0</v>
      </c>
    </row>
    <row r="6640" spans="1:4" x14ac:dyDescent="0.25">
      <c r="A6640" s="135" t="s">
        <v>899</v>
      </c>
      <c r="B6640" s="135" t="s">
        <v>781</v>
      </c>
      <c r="C6640" s="135" t="s">
        <v>781</v>
      </c>
      <c r="D6640" s="135">
        <v>0</v>
      </c>
    </row>
    <row r="6641" spans="1:4" x14ac:dyDescent="0.25">
      <c r="A6641" s="135" t="s">
        <v>881</v>
      </c>
      <c r="B6641" s="135" t="s">
        <v>634</v>
      </c>
      <c r="C6641" s="135" t="s">
        <v>781</v>
      </c>
      <c r="D6641" s="135">
        <v>0</v>
      </c>
    </row>
    <row r="6642" spans="1:4" x14ac:dyDescent="0.25">
      <c r="A6642" s="135" t="s">
        <v>898</v>
      </c>
      <c r="B6642" s="135" t="s">
        <v>634</v>
      </c>
      <c r="C6642" s="135" t="s">
        <v>781</v>
      </c>
      <c r="D6642" s="135">
        <v>0</v>
      </c>
    </row>
    <row r="6643" spans="1:4" x14ac:dyDescent="0.25">
      <c r="A6643" s="135" t="s">
        <v>897</v>
      </c>
      <c r="B6643" s="135" t="s">
        <v>781</v>
      </c>
      <c r="C6643" s="135" t="s">
        <v>781</v>
      </c>
      <c r="D6643" s="135">
        <v>0</v>
      </c>
    </row>
    <row r="6644" spans="1:4" x14ac:dyDescent="0.25">
      <c r="A6644" s="135" t="s">
        <v>896</v>
      </c>
      <c r="B6644" s="135" t="s">
        <v>781</v>
      </c>
      <c r="C6644" s="135" t="s">
        <v>781</v>
      </c>
      <c r="D6644" s="135">
        <v>0</v>
      </c>
    </row>
    <row r="6645" spans="1:4" x14ac:dyDescent="0.25">
      <c r="A6645" s="135" t="s">
        <v>895</v>
      </c>
      <c r="B6645" s="135" t="s">
        <v>634</v>
      </c>
      <c r="C6645" s="135" t="s">
        <v>781</v>
      </c>
      <c r="D6645" s="135">
        <v>0</v>
      </c>
    </row>
    <row r="6646" spans="1:4" x14ac:dyDescent="0.25">
      <c r="A6646" s="135" t="s">
        <v>894</v>
      </c>
      <c r="B6646" s="135" t="s">
        <v>634</v>
      </c>
      <c r="C6646" s="135" t="s">
        <v>781</v>
      </c>
      <c r="D6646" s="135">
        <v>0</v>
      </c>
    </row>
    <row r="6647" spans="1:4" x14ac:dyDescent="0.25">
      <c r="A6647" s="135" t="s">
        <v>893</v>
      </c>
      <c r="B6647" s="135" t="s">
        <v>634</v>
      </c>
      <c r="C6647" s="135" t="s">
        <v>781</v>
      </c>
      <c r="D6647" s="135">
        <v>0</v>
      </c>
    </row>
    <row r="6648" spans="1:4" x14ac:dyDescent="0.25">
      <c r="A6648" s="135" t="s">
        <v>892</v>
      </c>
      <c r="B6648" s="135" t="s">
        <v>781</v>
      </c>
      <c r="C6648" s="135" t="s">
        <v>781</v>
      </c>
      <c r="D6648" s="135">
        <v>0</v>
      </c>
    </row>
    <row r="6649" spans="1:4" x14ac:dyDescent="0.25">
      <c r="A6649" s="135" t="s">
        <v>891</v>
      </c>
      <c r="B6649" s="135" t="s">
        <v>781</v>
      </c>
      <c r="C6649" s="135" t="s">
        <v>781</v>
      </c>
      <c r="D6649" s="135">
        <v>0</v>
      </c>
    </row>
    <row r="6650" spans="1:4" x14ac:dyDescent="0.25">
      <c r="A6650" s="135" t="s">
        <v>890</v>
      </c>
      <c r="B6650" s="135" t="s">
        <v>634</v>
      </c>
      <c r="C6650" s="135" t="s">
        <v>781</v>
      </c>
      <c r="D6650" s="135">
        <v>0</v>
      </c>
    </row>
    <row r="6651" spans="1:4" x14ac:dyDescent="0.25">
      <c r="A6651" s="135" t="s">
        <v>889</v>
      </c>
      <c r="B6651" s="135" t="s">
        <v>634</v>
      </c>
      <c r="C6651" s="135" t="s">
        <v>781</v>
      </c>
      <c r="D6651" s="135">
        <v>0</v>
      </c>
    </row>
    <row r="6652" spans="1:4" x14ac:dyDescent="0.25">
      <c r="A6652" s="135" t="s">
        <v>888</v>
      </c>
      <c r="B6652" s="135" t="s">
        <v>781</v>
      </c>
      <c r="C6652" s="135" t="s">
        <v>781</v>
      </c>
      <c r="D6652" s="135">
        <v>0</v>
      </c>
    </row>
    <row r="6653" spans="1:4" x14ac:dyDescent="0.25">
      <c r="A6653" s="135" t="s">
        <v>887</v>
      </c>
      <c r="B6653" s="135" t="s">
        <v>781</v>
      </c>
      <c r="C6653" s="135" t="s">
        <v>781</v>
      </c>
      <c r="D6653" s="135">
        <v>0</v>
      </c>
    </row>
    <row r="6654" spans="1:4" x14ac:dyDescent="0.25">
      <c r="A6654" s="135" t="s">
        <v>860</v>
      </c>
      <c r="B6654" s="135" t="s">
        <v>634</v>
      </c>
      <c r="C6654" s="135" t="s">
        <v>781</v>
      </c>
      <c r="D6654" s="135">
        <v>0</v>
      </c>
    </row>
    <row r="6655" spans="1:4" x14ac:dyDescent="0.25">
      <c r="A6655" s="135" t="s">
        <v>886</v>
      </c>
      <c r="B6655" s="135" t="s">
        <v>634</v>
      </c>
      <c r="C6655" s="135" t="s">
        <v>781</v>
      </c>
      <c r="D6655" s="135">
        <v>0</v>
      </c>
    </row>
    <row r="6656" spans="1:4" x14ac:dyDescent="0.25">
      <c r="A6656" s="135" t="s">
        <v>885</v>
      </c>
      <c r="B6656" s="135" t="s">
        <v>781</v>
      </c>
      <c r="C6656" s="135" t="s">
        <v>781</v>
      </c>
      <c r="D6656" s="135">
        <v>0</v>
      </c>
    </row>
    <row r="6657" spans="1:4" x14ac:dyDescent="0.25">
      <c r="A6657" s="135" t="s">
        <v>884</v>
      </c>
      <c r="B6657" s="135" t="s">
        <v>634</v>
      </c>
      <c r="C6657" s="135" t="s">
        <v>781</v>
      </c>
      <c r="D6657" s="135">
        <v>0</v>
      </c>
    </row>
    <row r="6658" spans="1:4" x14ac:dyDescent="0.25">
      <c r="A6658" s="135" t="s">
        <v>790</v>
      </c>
      <c r="B6658" s="135" t="s">
        <v>634</v>
      </c>
      <c r="C6658" s="135" t="s">
        <v>781</v>
      </c>
      <c r="D6658" s="135">
        <v>0</v>
      </c>
    </row>
    <row r="6659" spans="1:4" x14ac:dyDescent="0.25">
      <c r="A6659" s="135" t="s">
        <v>883</v>
      </c>
      <c r="B6659" s="135" t="s">
        <v>634</v>
      </c>
      <c r="C6659" s="135" t="s">
        <v>781</v>
      </c>
      <c r="D6659" s="135">
        <v>0</v>
      </c>
    </row>
    <row r="6660" spans="1:4" x14ac:dyDescent="0.25">
      <c r="A6660" s="135" t="s">
        <v>877</v>
      </c>
      <c r="B6660" s="135" t="s">
        <v>634</v>
      </c>
      <c r="C6660" s="135" t="s">
        <v>781</v>
      </c>
      <c r="D6660" s="135">
        <v>0</v>
      </c>
    </row>
    <row r="6661" spans="1:4" x14ac:dyDescent="0.25">
      <c r="A6661" s="135" t="s">
        <v>882</v>
      </c>
      <c r="B6661" s="135" t="s">
        <v>781</v>
      </c>
      <c r="C6661" s="135" t="s">
        <v>781</v>
      </c>
      <c r="D6661" s="135">
        <v>0</v>
      </c>
    </row>
    <row r="6662" spans="1:4" x14ac:dyDescent="0.25">
      <c r="A6662" s="135" t="s">
        <v>881</v>
      </c>
      <c r="B6662" s="135" t="s">
        <v>634</v>
      </c>
      <c r="C6662" s="135" t="s">
        <v>781</v>
      </c>
      <c r="D6662" s="135">
        <v>0</v>
      </c>
    </row>
    <row r="6663" spans="1:4" x14ac:dyDescent="0.25">
      <c r="A6663" s="135" t="s">
        <v>880</v>
      </c>
      <c r="B6663" s="135" t="s">
        <v>634</v>
      </c>
      <c r="C6663" s="135" t="s">
        <v>781</v>
      </c>
      <c r="D6663" s="135">
        <v>0</v>
      </c>
    </row>
    <row r="6664" spans="1:4" x14ac:dyDescent="0.25">
      <c r="A6664" s="135" t="s">
        <v>879</v>
      </c>
      <c r="B6664" s="135" t="s">
        <v>634</v>
      </c>
      <c r="C6664" s="135" t="s">
        <v>781</v>
      </c>
      <c r="D6664" s="135">
        <v>0</v>
      </c>
    </row>
    <row r="6665" spans="1:4" x14ac:dyDescent="0.25">
      <c r="A6665" s="135" t="s">
        <v>878</v>
      </c>
      <c r="B6665" s="135" t="s">
        <v>781</v>
      </c>
      <c r="C6665" s="135" t="s">
        <v>781</v>
      </c>
      <c r="D6665" s="135">
        <v>0</v>
      </c>
    </row>
    <row r="6666" spans="1:4" x14ac:dyDescent="0.25">
      <c r="A6666" s="135" t="s">
        <v>877</v>
      </c>
      <c r="B6666" s="135" t="s">
        <v>634</v>
      </c>
      <c r="C6666" s="135" t="s">
        <v>781</v>
      </c>
      <c r="D6666" s="135">
        <v>0</v>
      </c>
    </row>
    <row r="6667" spans="1:4" x14ac:dyDescent="0.25">
      <c r="A6667" s="135" t="s">
        <v>876</v>
      </c>
      <c r="B6667" s="135" t="s">
        <v>781</v>
      </c>
      <c r="C6667" s="135" t="s">
        <v>781</v>
      </c>
      <c r="D6667" s="135">
        <v>0</v>
      </c>
    </row>
    <row r="6668" spans="1:4" x14ac:dyDescent="0.25">
      <c r="A6668" s="135" t="s">
        <v>875</v>
      </c>
      <c r="B6668" s="135" t="s">
        <v>781</v>
      </c>
      <c r="C6668" s="135" t="s">
        <v>781</v>
      </c>
      <c r="D6668" s="135">
        <v>0</v>
      </c>
    </row>
    <row r="6669" spans="1:4" x14ac:dyDescent="0.25">
      <c r="A6669" s="135" t="s">
        <v>874</v>
      </c>
      <c r="B6669" s="135" t="s">
        <v>634</v>
      </c>
      <c r="C6669" s="135" t="s">
        <v>781</v>
      </c>
      <c r="D6669" s="135">
        <v>0</v>
      </c>
    </row>
    <row r="6670" spans="1:4" x14ac:dyDescent="0.25">
      <c r="A6670" s="135" t="s">
        <v>873</v>
      </c>
      <c r="B6670" s="135" t="s">
        <v>781</v>
      </c>
      <c r="C6670" s="135" t="s">
        <v>781</v>
      </c>
      <c r="D6670" s="135">
        <v>0</v>
      </c>
    </row>
    <row r="6671" spans="1:4" x14ac:dyDescent="0.25">
      <c r="A6671" s="135" t="s">
        <v>872</v>
      </c>
      <c r="B6671" s="135" t="s">
        <v>781</v>
      </c>
      <c r="C6671" s="135" t="s">
        <v>781</v>
      </c>
      <c r="D6671" s="135">
        <v>0</v>
      </c>
    </row>
    <row r="6672" spans="1:4" x14ac:dyDescent="0.25">
      <c r="A6672" s="135" t="s">
        <v>871</v>
      </c>
      <c r="B6672" s="135" t="s">
        <v>781</v>
      </c>
      <c r="C6672" s="135" t="s">
        <v>781</v>
      </c>
      <c r="D6672" s="135">
        <v>0</v>
      </c>
    </row>
    <row r="6673" spans="1:4" x14ac:dyDescent="0.25">
      <c r="A6673" s="135" t="s">
        <v>870</v>
      </c>
      <c r="B6673" s="135" t="s">
        <v>634</v>
      </c>
      <c r="C6673" s="135" t="s">
        <v>781</v>
      </c>
      <c r="D6673" s="135">
        <v>0</v>
      </c>
    </row>
    <row r="6674" spans="1:4" x14ac:dyDescent="0.25">
      <c r="A6674" s="135" t="s">
        <v>869</v>
      </c>
      <c r="B6674" s="135" t="s">
        <v>781</v>
      </c>
      <c r="C6674" s="135" t="s">
        <v>781</v>
      </c>
      <c r="D6674" s="135">
        <v>0</v>
      </c>
    </row>
    <row r="6675" spans="1:4" x14ac:dyDescent="0.25">
      <c r="A6675" s="135" t="s">
        <v>868</v>
      </c>
      <c r="B6675" s="135" t="s">
        <v>634</v>
      </c>
      <c r="C6675" s="135" t="s">
        <v>781</v>
      </c>
      <c r="D6675" s="135">
        <v>0</v>
      </c>
    </row>
    <row r="6676" spans="1:4" x14ac:dyDescent="0.25">
      <c r="A6676" s="135" t="s">
        <v>867</v>
      </c>
      <c r="B6676" s="135" t="s">
        <v>781</v>
      </c>
      <c r="C6676" s="135" t="s">
        <v>781</v>
      </c>
      <c r="D6676" s="135">
        <v>0</v>
      </c>
    </row>
    <row r="6677" spans="1:4" x14ac:dyDescent="0.25">
      <c r="A6677" s="135" t="s">
        <v>866</v>
      </c>
      <c r="B6677" s="135" t="s">
        <v>634</v>
      </c>
      <c r="C6677" s="135" t="s">
        <v>781</v>
      </c>
      <c r="D6677" s="135">
        <v>0</v>
      </c>
    </row>
    <row r="6678" spans="1:4" x14ac:dyDescent="0.25">
      <c r="A6678" s="135" t="s">
        <v>865</v>
      </c>
      <c r="B6678" s="135" t="s">
        <v>781</v>
      </c>
      <c r="C6678" s="135" t="s">
        <v>781</v>
      </c>
      <c r="D6678" s="135">
        <v>0</v>
      </c>
    </row>
    <row r="6679" spans="1:4" x14ac:dyDescent="0.25">
      <c r="A6679" s="135" t="s">
        <v>864</v>
      </c>
      <c r="B6679" s="135" t="s">
        <v>781</v>
      </c>
      <c r="C6679" s="135" t="s">
        <v>781</v>
      </c>
      <c r="D6679" s="135">
        <v>0</v>
      </c>
    </row>
    <row r="6680" spans="1:4" x14ac:dyDescent="0.25">
      <c r="A6680" s="135" t="s">
        <v>863</v>
      </c>
      <c r="B6680" s="135" t="s">
        <v>781</v>
      </c>
      <c r="C6680" s="135" t="s">
        <v>781</v>
      </c>
      <c r="D6680" s="135">
        <v>0</v>
      </c>
    </row>
    <row r="6681" spans="1:4" x14ac:dyDescent="0.25">
      <c r="A6681" s="135" t="s">
        <v>862</v>
      </c>
      <c r="B6681" s="135" t="s">
        <v>634</v>
      </c>
      <c r="C6681" s="135" t="s">
        <v>781</v>
      </c>
      <c r="D6681" s="135">
        <v>0</v>
      </c>
    </row>
    <row r="6682" spans="1:4" x14ac:dyDescent="0.25">
      <c r="A6682" s="135" t="s">
        <v>861</v>
      </c>
      <c r="B6682" s="135" t="s">
        <v>634</v>
      </c>
      <c r="C6682" s="135" t="s">
        <v>781</v>
      </c>
      <c r="D6682" s="135">
        <v>0</v>
      </c>
    </row>
    <row r="6683" spans="1:4" x14ac:dyDescent="0.25">
      <c r="A6683" s="135" t="s">
        <v>860</v>
      </c>
      <c r="B6683" s="135" t="s">
        <v>634</v>
      </c>
      <c r="C6683" s="135" t="s">
        <v>781</v>
      </c>
      <c r="D6683" s="135">
        <v>0</v>
      </c>
    </row>
    <row r="6684" spans="1:4" x14ac:dyDescent="0.25">
      <c r="A6684" s="135" t="s">
        <v>859</v>
      </c>
      <c r="B6684" s="135" t="s">
        <v>634</v>
      </c>
      <c r="C6684" s="135" t="s">
        <v>781</v>
      </c>
      <c r="D6684" s="135">
        <v>0</v>
      </c>
    </row>
    <row r="6685" spans="1:4" x14ac:dyDescent="0.25">
      <c r="A6685" s="135" t="s">
        <v>858</v>
      </c>
      <c r="B6685" s="135" t="s">
        <v>634</v>
      </c>
      <c r="C6685" s="135" t="s">
        <v>781</v>
      </c>
      <c r="D6685" s="135">
        <v>0</v>
      </c>
    </row>
    <row r="6686" spans="1:4" x14ac:dyDescent="0.25">
      <c r="A6686" s="135" t="s">
        <v>857</v>
      </c>
      <c r="B6686" s="135" t="s">
        <v>781</v>
      </c>
      <c r="C6686" s="135" t="s">
        <v>781</v>
      </c>
      <c r="D6686" s="135">
        <v>0</v>
      </c>
    </row>
    <row r="6687" spans="1:4" x14ac:dyDescent="0.25">
      <c r="A6687" s="135" t="s">
        <v>856</v>
      </c>
      <c r="B6687" s="135" t="s">
        <v>634</v>
      </c>
      <c r="C6687" s="135" t="s">
        <v>781</v>
      </c>
      <c r="D6687" s="135">
        <v>0</v>
      </c>
    </row>
    <row r="6688" spans="1:4" x14ac:dyDescent="0.25">
      <c r="A6688" s="135" t="s">
        <v>855</v>
      </c>
      <c r="B6688" s="135" t="s">
        <v>781</v>
      </c>
      <c r="C6688" s="135" t="s">
        <v>781</v>
      </c>
      <c r="D6688" s="135">
        <v>0</v>
      </c>
    </row>
    <row r="6689" spans="1:4" x14ac:dyDescent="0.25">
      <c r="A6689" s="135" t="s">
        <v>854</v>
      </c>
      <c r="B6689" s="135" t="s">
        <v>634</v>
      </c>
      <c r="C6689" s="135" t="s">
        <v>781</v>
      </c>
      <c r="D6689" s="135">
        <v>0</v>
      </c>
    </row>
    <row r="6690" spans="1:4" x14ac:dyDescent="0.25">
      <c r="A6690" s="135" t="s">
        <v>853</v>
      </c>
      <c r="B6690" s="135" t="s">
        <v>781</v>
      </c>
      <c r="C6690" s="135" t="s">
        <v>781</v>
      </c>
      <c r="D6690" s="135">
        <v>0</v>
      </c>
    </row>
    <row r="6691" spans="1:4" x14ac:dyDescent="0.25">
      <c r="A6691" s="135" t="s">
        <v>852</v>
      </c>
      <c r="B6691" s="135" t="s">
        <v>634</v>
      </c>
      <c r="C6691" s="135" t="s">
        <v>781</v>
      </c>
      <c r="D6691" s="135">
        <v>0</v>
      </c>
    </row>
    <row r="6692" spans="1:4" x14ac:dyDescent="0.25">
      <c r="A6692" s="135" t="s">
        <v>851</v>
      </c>
      <c r="B6692" s="135" t="s">
        <v>781</v>
      </c>
      <c r="C6692" s="135" t="s">
        <v>781</v>
      </c>
      <c r="D6692" s="135">
        <v>0</v>
      </c>
    </row>
    <row r="6693" spans="1:4" x14ac:dyDescent="0.25">
      <c r="A6693" s="135" t="s">
        <v>850</v>
      </c>
      <c r="B6693" s="135" t="s">
        <v>781</v>
      </c>
      <c r="C6693" s="135" t="s">
        <v>781</v>
      </c>
      <c r="D6693" s="135">
        <v>0</v>
      </c>
    </row>
    <row r="6694" spans="1:4" x14ac:dyDescent="0.25">
      <c r="A6694" s="135" t="s">
        <v>849</v>
      </c>
      <c r="B6694" s="135" t="s">
        <v>781</v>
      </c>
      <c r="C6694" s="135" t="s">
        <v>781</v>
      </c>
      <c r="D6694" s="135">
        <v>0</v>
      </c>
    </row>
    <row r="6695" spans="1:4" x14ac:dyDescent="0.25">
      <c r="A6695" s="135" t="s">
        <v>848</v>
      </c>
      <c r="B6695" s="135" t="s">
        <v>634</v>
      </c>
      <c r="C6695" s="135" t="s">
        <v>781</v>
      </c>
      <c r="D6695" s="135">
        <v>0</v>
      </c>
    </row>
    <row r="6696" spans="1:4" x14ac:dyDescent="0.25">
      <c r="A6696" s="135" t="s">
        <v>847</v>
      </c>
      <c r="B6696" s="135" t="s">
        <v>634</v>
      </c>
      <c r="C6696" s="135" t="s">
        <v>781</v>
      </c>
      <c r="D6696" s="135">
        <v>0</v>
      </c>
    </row>
    <row r="6697" spans="1:4" x14ac:dyDescent="0.25">
      <c r="A6697" s="135" t="s">
        <v>846</v>
      </c>
      <c r="B6697" s="135" t="s">
        <v>634</v>
      </c>
      <c r="C6697" s="135" t="s">
        <v>781</v>
      </c>
      <c r="D6697" s="135">
        <v>0</v>
      </c>
    </row>
    <row r="6698" spans="1:4" x14ac:dyDescent="0.25">
      <c r="A6698" s="135" t="s">
        <v>845</v>
      </c>
      <c r="B6698" s="135" t="s">
        <v>781</v>
      </c>
      <c r="C6698" s="135" t="s">
        <v>781</v>
      </c>
      <c r="D6698" s="135">
        <v>0</v>
      </c>
    </row>
    <row r="6699" spans="1:4" x14ac:dyDescent="0.25">
      <c r="A6699" s="135" t="s">
        <v>844</v>
      </c>
      <c r="B6699" s="135" t="s">
        <v>781</v>
      </c>
      <c r="C6699" s="135" t="s">
        <v>781</v>
      </c>
      <c r="D6699" s="135">
        <v>0</v>
      </c>
    </row>
    <row r="6700" spans="1:4" x14ac:dyDescent="0.25">
      <c r="A6700" s="135" t="s">
        <v>843</v>
      </c>
      <c r="B6700" s="135" t="s">
        <v>781</v>
      </c>
      <c r="C6700" s="135" t="s">
        <v>781</v>
      </c>
      <c r="D6700" s="135">
        <v>0</v>
      </c>
    </row>
    <row r="6701" spans="1:4" x14ac:dyDescent="0.25">
      <c r="A6701" s="135" t="s">
        <v>842</v>
      </c>
      <c r="B6701" s="135" t="s">
        <v>634</v>
      </c>
      <c r="C6701" s="135" t="s">
        <v>781</v>
      </c>
      <c r="D6701" s="135">
        <v>0</v>
      </c>
    </row>
    <row r="6702" spans="1:4" x14ac:dyDescent="0.25">
      <c r="A6702" s="135" t="s">
        <v>841</v>
      </c>
      <c r="B6702" s="135" t="s">
        <v>781</v>
      </c>
      <c r="C6702" s="135" t="s">
        <v>781</v>
      </c>
      <c r="D6702" s="135">
        <v>0</v>
      </c>
    </row>
    <row r="6703" spans="1:4" x14ac:dyDescent="0.25">
      <c r="A6703" s="135" t="s">
        <v>840</v>
      </c>
      <c r="B6703" s="135" t="s">
        <v>781</v>
      </c>
      <c r="C6703" s="135" t="s">
        <v>781</v>
      </c>
      <c r="D6703" s="135">
        <v>0</v>
      </c>
    </row>
    <row r="6704" spans="1:4" x14ac:dyDescent="0.25">
      <c r="A6704" s="135" t="s">
        <v>839</v>
      </c>
      <c r="B6704" s="135" t="s">
        <v>634</v>
      </c>
      <c r="C6704" s="135" t="s">
        <v>781</v>
      </c>
      <c r="D6704" s="135">
        <v>0</v>
      </c>
    </row>
    <row r="6705" spans="1:4" x14ac:dyDescent="0.25">
      <c r="A6705" s="135" t="s">
        <v>838</v>
      </c>
      <c r="B6705" s="135" t="s">
        <v>781</v>
      </c>
      <c r="C6705" s="135" t="s">
        <v>781</v>
      </c>
      <c r="D6705" s="135">
        <v>0</v>
      </c>
    </row>
    <row r="6706" spans="1:4" x14ac:dyDescent="0.25">
      <c r="A6706" s="135" t="s">
        <v>837</v>
      </c>
      <c r="B6706" s="135" t="s">
        <v>781</v>
      </c>
      <c r="C6706" s="135" t="s">
        <v>781</v>
      </c>
      <c r="D6706" s="135">
        <v>0</v>
      </c>
    </row>
    <row r="6707" spans="1:4" x14ac:dyDescent="0.25">
      <c r="A6707" s="135" t="s">
        <v>836</v>
      </c>
      <c r="B6707" s="135" t="s">
        <v>781</v>
      </c>
      <c r="C6707" s="135" t="s">
        <v>781</v>
      </c>
      <c r="D6707" s="135">
        <v>0</v>
      </c>
    </row>
    <row r="6708" spans="1:4" x14ac:dyDescent="0.25">
      <c r="A6708" s="135" t="s">
        <v>835</v>
      </c>
      <c r="B6708" s="135" t="s">
        <v>781</v>
      </c>
      <c r="C6708" s="135" t="s">
        <v>781</v>
      </c>
      <c r="D6708" s="135">
        <v>0</v>
      </c>
    </row>
    <row r="6709" spans="1:4" x14ac:dyDescent="0.25">
      <c r="A6709" s="135" t="s">
        <v>834</v>
      </c>
      <c r="B6709" s="135" t="s">
        <v>781</v>
      </c>
      <c r="C6709" s="135" t="s">
        <v>781</v>
      </c>
      <c r="D6709" s="135">
        <v>0</v>
      </c>
    </row>
    <row r="6710" spans="1:4" x14ac:dyDescent="0.25">
      <c r="A6710" s="135" t="s">
        <v>833</v>
      </c>
      <c r="B6710" s="135" t="s">
        <v>781</v>
      </c>
      <c r="C6710" s="135" t="s">
        <v>781</v>
      </c>
      <c r="D6710" s="135">
        <v>0</v>
      </c>
    </row>
    <row r="6711" spans="1:4" x14ac:dyDescent="0.25">
      <c r="A6711" s="135" t="s">
        <v>832</v>
      </c>
      <c r="B6711" s="135" t="s">
        <v>781</v>
      </c>
      <c r="C6711" s="135" t="s">
        <v>781</v>
      </c>
      <c r="D6711" s="135">
        <v>0</v>
      </c>
    </row>
    <row r="6712" spans="1:4" x14ac:dyDescent="0.25">
      <c r="A6712" s="135" t="s">
        <v>831</v>
      </c>
      <c r="B6712" s="135" t="s">
        <v>796</v>
      </c>
      <c r="C6712" s="135" t="s">
        <v>781</v>
      </c>
      <c r="D6712" s="135">
        <v>0</v>
      </c>
    </row>
    <row r="6713" spans="1:4" x14ac:dyDescent="0.25">
      <c r="A6713" s="135" t="s">
        <v>789</v>
      </c>
      <c r="B6713" s="135" t="s">
        <v>796</v>
      </c>
      <c r="C6713" s="135" t="s">
        <v>781</v>
      </c>
      <c r="D6713" s="135">
        <v>0</v>
      </c>
    </row>
    <row r="6714" spans="1:4" x14ac:dyDescent="0.25">
      <c r="A6714" s="135" t="s">
        <v>830</v>
      </c>
      <c r="B6714" s="135" t="s">
        <v>796</v>
      </c>
      <c r="C6714" s="135" t="s">
        <v>781</v>
      </c>
      <c r="D6714" s="135">
        <v>0</v>
      </c>
    </row>
    <row r="6715" spans="1:4" x14ac:dyDescent="0.25">
      <c r="A6715" s="135" t="s">
        <v>829</v>
      </c>
      <c r="B6715" s="135" t="s">
        <v>781</v>
      </c>
      <c r="C6715" s="135" t="s">
        <v>781</v>
      </c>
      <c r="D6715" s="135">
        <v>0</v>
      </c>
    </row>
    <row r="6716" spans="1:4" x14ac:dyDescent="0.25">
      <c r="A6716" s="135" t="s">
        <v>828</v>
      </c>
      <c r="B6716" s="135" t="s">
        <v>781</v>
      </c>
      <c r="C6716" s="135" t="s">
        <v>781</v>
      </c>
      <c r="D6716" s="135">
        <v>0</v>
      </c>
    </row>
    <row r="6717" spans="1:4" x14ac:dyDescent="0.25">
      <c r="A6717" s="135" t="s">
        <v>827</v>
      </c>
      <c r="B6717" s="135" t="s">
        <v>781</v>
      </c>
      <c r="C6717" s="135" t="s">
        <v>781</v>
      </c>
      <c r="D6717" s="135">
        <v>0</v>
      </c>
    </row>
    <row r="6718" spans="1:4" x14ac:dyDescent="0.25">
      <c r="A6718" s="135" t="s">
        <v>826</v>
      </c>
      <c r="B6718" s="135" t="s">
        <v>781</v>
      </c>
      <c r="C6718" s="135" t="s">
        <v>781</v>
      </c>
      <c r="D6718" s="135">
        <v>0</v>
      </c>
    </row>
    <row r="6719" spans="1:4" x14ac:dyDescent="0.25">
      <c r="A6719" s="135" t="s">
        <v>825</v>
      </c>
      <c r="B6719" s="135" t="s">
        <v>781</v>
      </c>
      <c r="C6719" s="135" t="s">
        <v>781</v>
      </c>
      <c r="D6719" s="135">
        <v>0</v>
      </c>
    </row>
    <row r="6720" spans="1:4" x14ac:dyDescent="0.25">
      <c r="A6720" s="135" t="s">
        <v>824</v>
      </c>
      <c r="B6720" s="135" t="s">
        <v>781</v>
      </c>
      <c r="C6720" s="135" t="s">
        <v>781</v>
      </c>
      <c r="D6720" s="135">
        <v>0</v>
      </c>
    </row>
    <row r="6721" spans="1:4" x14ac:dyDescent="0.25">
      <c r="A6721" s="135" t="s">
        <v>823</v>
      </c>
      <c r="B6721" s="135" t="s">
        <v>781</v>
      </c>
      <c r="C6721" s="135" t="s">
        <v>781</v>
      </c>
      <c r="D6721" s="135">
        <v>0</v>
      </c>
    </row>
    <row r="6722" spans="1:4" x14ac:dyDescent="0.25">
      <c r="A6722" s="135" t="s">
        <v>822</v>
      </c>
      <c r="B6722" s="135" t="s">
        <v>781</v>
      </c>
      <c r="C6722" s="135" t="s">
        <v>781</v>
      </c>
      <c r="D6722" s="135">
        <v>0</v>
      </c>
    </row>
    <row r="6723" spans="1:4" x14ac:dyDescent="0.25">
      <c r="A6723" s="135" t="s">
        <v>821</v>
      </c>
      <c r="B6723" s="135" t="s">
        <v>781</v>
      </c>
      <c r="C6723" s="135" t="s">
        <v>781</v>
      </c>
      <c r="D6723" s="135">
        <v>0</v>
      </c>
    </row>
    <row r="6724" spans="1:4" x14ac:dyDescent="0.25">
      <c r="A6724" s="135" t="s">
        <v>820</v>
      </c>
      <c r="B6724" s="135" t="s">
        <v>781</v>
      </c>
      <c r="C6724" s="135" t="s">
        <v>781</v>
      </c>
      <c r="D6724" s="135">
        <v>0</v>
      </c>
    </row>
    <row r="6725" spans="1:4" x14ac:dyDescent="0.25">
      <c r="A6725" s="135" t="s">
        <v>819</v>
      </c>
      <c r="B6725" s="135" t="s">
        <v>781</v>
      </c>
      <c r="C6725" s="135" t="s">
        <v>781</v>
      </c>
      <c r="D6725" s="135">
        <v>0</v>
      </c>
    </row>
    <row r="6726" spans="1:4" x14ac:dyDescent="0.25">
      <c r="A6726" s="135" t="s">
        <v>818</v>
      </c>
      <c r="B6726" s="135" t="s">
        <v>781</v>
      </c>
      <c r="C6726" s="135" t="s">
        <v>781</v>
      </c>
      <c r="D6726" s="135">
        <v>0</v>
      </c>
    </row>
    <row r="6727" spans="1:4" x14ac:dyDescent="0.25">
      <c r="A6727" s="135" t="s">
        <v>817</v>
      </c>
      <c r="B6727" s="135" t="s">
        <v>796</v>
      </c>
      <c r="C6727" s="135" t="s">
        <v>781</v>
      </c>
      <c r="D6727" s="135">
        <v>0</v>
      </c>
    </row>
    <row r="6728" spans="1:4" x14ac:dyDescent="0.25">
      <c r="A6728" s="135" t="s">
        <v>816</v>
      </c>
      <c r="B6728" s="135" t="s">
        <v>781</v>
      </c>
      <c r="C6728" s="135" t="s">
        <v>781</v>
      </c>
      <c r="D6728" s="135">
        <v>0</v>
      </c>
    </row>
    <row r="6729" spans="1:4" x14ac:dyDescent="0.25">
      <c r="A6729" s="135" t="s">
        <v>815</v>
      </c>
      <c r="B6729" s="135" t="s">
        <v>781</v>
      </c>
      <c r="C6729" s="135" t="s">
        <v>781</v>
      </c>
      <c r="D6729" s="135">
        <v>0</v>
      </c>
    </row>
    <row r="6730" spans="1:4" x14ac:dyDescent="0.25">
      <c r="A6730" s="135" t="s">
        <v>814</v>
      </c>
      <c r="B6730" s="135" t="s">
        <v>781</v>
      </c>
      <c r="C6730" s="135" t="s">
        <v>781</v>
      </c>
      <c r="D6730" s="135">
        <v>0</v>
      </c>
    </row>
    <row r="6731" spans="1:4" x14ac:dyDescent="0.25">
      <c r="A6731" s="135" t="s">
        <v>813</v>
      </c>
      <c r="B6731" s="135" t="s">
        <v>781</v>
      </c>
      <c r="C6731" s="135" t="s">
        <v>781</v>
      </c>
      <c r="D6731" s="135">
        <v>0</v>
      </c>
    </row>
    <row r="6732" spans="1:4" x14ac:dyDescent="0.25">
      <c r="A6732" s="135" t="s">
        <v>812</v>
      </c>
      <c r="B6732" s="135" t="s">
        <v>796</v>
      </c>
      <c r="C6732" s="135" t="s">
        <v>781</v>
      </c>
      <c r="D6732" s="135">
        <v>0</v>
      </c>
    </row>
    <row r="6733" spans="1:4" x14ac:dyDescent="0.25">
      <c r="A6733" s="135" t="s">
        <v>811</v>
      </c>
      <c r="B6733" s="135" t="s">
        <v>796</v>
      </c>
      <c r="C6733" s="135" t="s">
        <v>781</v>
      </c>
      <c r="D6733" s="135">
        <v>0</v>
      </c>
    </row>
    <row r="6734" spans="1:4" x14ac:dyDescent="0.25">
      <c r="A6734" s="135" t="s">
        <v>810</v>
      </c>
      <c r="B6734" s="135" t="s">
        <v>781</v>
      </c>
      <c r="C6734" s="135" t="s">
        <v>781</v>
      </c>
      <c r="D6734" s="135">
        <v>0</v>
      </c>
    </row>
    <row r="6735" spans="1:4" x14ac:dyDescent="0.25">
      <c r="A6735" s="135" t="s">
        <v>809</v>
      </c>
      <c r="B6735" s="135" t="s">
        <v>781</v>
      </c>
      <c r="C6735" s="135" t="s">
        <v>781</v>
      </c>
      <c r="D6735" s="135">
        <v>0</v>
      </c>
    </row>
    <row r="6736" spans="1:4" x14ac:dyDescent="0.25">
      <c r="A6736" s="135" t="s">
        <v>808</v>
      </c>
      <c r="B6736" s="135" t="s">
        <v>781</v>
      </c>
      <c r="C6736" s="135" t="s">
        <v>781</v>
      </c>
      <c r="D6736" s="135">
        <v>0</v>
      </c>
    </row>
    <row r="6737" spans="1:4" x14ac:dyDescent="0.25">
      <c r="A6737" s="135" t="s">
        <v>807</v>
      </c>
      <c r="B6737" s="135" t="s">
        <v>781</v>
      </c>
      <c r="C6737" s="135" t="s">
        <v>781</v>
      </c>
      <c r="D6737" s="135">
        <v>0</v>
      </c>
    </row>
    <row r="6738" spans="1:4" x14ac:dyDescent="0.25">
      <c r="A6738" s="135" t="s">
        <v>806</v>
      </c>
      <c r="B6738" s="135" t="s">
        <v>781</v>
      </c>
      <c r="C6738" s="135" t="s">
        <v>781</v>
      </c>
      <c r="D6738" s="135">
        <v>0</v>
      </c>
    </row>
    <row r="6739" spans="1:4" x14ac:dyDescent="0.25">
      <c r="A6739" s="135" t="s">
        <v>805</v>
      </c>
      <c r="B6739" s="135" t="s">
        <v>781</v>
      </c>
      <c r="C6739" s="135" t="s">
        <v>781</v>
      </c>
      <c r="D6739" s="135">
        <v>0</v>
      </c>
    </row>
    <row r="6740" spans="1:4" x14ac:dyDescent="0.25">
      <c r="A6740" s="135" t="s">
        <v>804</v>
      </c>
      <c r="B6740" s="135" t="s">
        <v>781</v>
      </c>
      <c r="C6740" s="135" t="s">
        <v>781</v>
      </c>
      <c r="D6740" s="135">
        <v>0</v>
      </c>
    </row>
    <row r="6741" spans="1:4" x14ac:dyDescent="0.25">
      <c r="A6741" s="135" t="s">
        <v>785</v>
      </c>
      <c r="B6741" s="135" t="s">
        <v>796</v>
      </c>
      <c r="C6741" s="135" t="s">
        <v>781</v>
      </c>
      <c r="D6741" s="135">
        <v>0</v>
      </c>
    </row>
    <row r="6742" spans="1:4" x14ac:dyDescent="0.25">
      <c r="A6742" s="135" t="s">
        <v>803</v>
      </c>
      <c r="B6742" s="135" t="s">
        <v>781</v>
      </c>
      <c r="C6742" s="135" t="s">
        <v>781</v>
      </c>
      <c r="D6742" s="135">
        <v>0</v>
      </c>
    </row>
    <row r="6743" spans="1:4" x14ac:dyDescent="0.25">
      <c r="A6743" s="135" t="s">
        <v>802</v>
      </c>
      <c r="B6743" s="135" t="s">
        <v>796</v>
      </c>
      <c r="C6743" s="135" t="s">
        <v>781</v>
      </c>
      <c r="D6743" s="135">
        <v>0</v>
      </c>
    </row>
    <row r="6744" spans="1:4" x14ac:dyDescent="0.25">
      <c r="A6744" s="135" t="s">
        <v>801</v>
      </c>
      <c r="B6744" s="135" t="s">
        <v>781</v>
      </c>
      <c r="C6744" s="135" t="s">
        <v>781</v>
      </c>
      <c r="D6744" s="135">
        <v>0</v>
      </c>
    </row>
    <row r="6745" spans="1:4" x14ac:dyDescent="0.25">
      <c r="A6745" s="135" t="s">
        <v>800</v>
      </c>
      <c r="B6745" s="135" t="s">
        <v>781</v>
      </c>
      <c r="C6745" s="135" t="s">
        <v>781</v>
      </c>
      <c r="D6745" s="135">
        <v>0</v>
      </c>
    </row>
    <row r="6746" spans="1:4" x14ac:dyDescent="0.25">
      <c r="A6746" s="135" t="s">
        <v>799</v>
      </c>
      <c r="B6746" s="135" t="s">
        <v>796</v>
      </c>
      <c r="C6746" s="135" t="s">
        <v>781</v>
      </c>
      <c r="D6746" s="135">
        <v>0</v>
      </c>
    </row>
    <row r="6747" spans="1:4" x14ac:dyDescent="0.25">
      <c r="A6747" s="135" t="s">
        <v>798</v>
      </c>
      <c r="B6747" s="135" t="s">
        <v>796</v>
      </c>
      <c r="C6747" s="135" t="s">
        <v>781</v>
      </c>
      <c r="D6747" s="135">
        <v>0</v>
      </c>
    </row>
    <row r="6748" spans="1:4" x14ac:dyDescent="0.25">
      <c r="A6748" s="135" t="s">
        <v>797</v>
      </c>
      <c r="B6748" s="135" t="s">
        <v>796</v>
      </c>
      <c r="C6748" s="135" t="s">
        <v>781</v>
      </c>
      <c r="D6748" s="135">
        <v>0</v>
      </c>
    </row>
    <row r="6749" spans="1:4" x14ac:dyDescent="0.25">
      <c r="A6749" s="135" t="s">
        <v>795</v>
      </c>
      <c r="B6749" s="135" t="s">
        <v>781</v>
      </c>
      <c r="C6749" s="135" t="s">
        <v>781</v>
      </c>
      <c r="D6749" s="135">
        <v>0</v>
      </c>
    </row>
    <row r="6750" spans="1:4" x14ac:dyDescent="0.25">
      <c r="A6750" s="135" t="s">
        <v>794</v>
      </c>
      <c r="B6750" s="135" t="s">
        <v>702</v>
      </c>
      <c r="C6750" s="135" t="s">
        <v>781</v>
      </c>
      <c r="D6750" s="135">
        <v>0</v>
      </c>
    </row>
    <row r="6751" spans="1:4" x14ac:dyDescent="0.25">
      <c r="A6751" s="135" t="s">
        <v>794</v>
      </c>
      <c r="B6751" s="135" t="s">
        <v>702</v>
      </c>
      <c r="C6751" s="135" t="s">
        <v>781</v>
      </c>
      <c r="D6751" s="135">
        <v>0</v>
      </c>
    </row>
    <row r="6752" spans="1:4" x14ac:dyDescent="0.25">
      <c r="A6752" s="135" t="s">
        <v>793</v>
      </c>
      <c r="B6752" s="135" t="s">
        <v>590</v>
      </c>
      <c r="C6752" s="135" t="s">
        <v>781</v>
      </c>
      <c r="D6752" s="135">
        <v>0</v>
      </c>
    </row>
    <row r="6753" spans="1:4" x14ac:dyDescent="0.25">
      <c r="A6753" s="135" t="s">
        <v>792</v>
      </c>
      <c r="B6753" s="135" t="s">
        <v>757</v>
      </c>
      <c r="C6753" s="135" t="s">
        <v>756</v>
      </c>
      <c r="D6753" s="135">
        <v>0</v>
      </c>
    </row>
    <row r="6754" spans="1:4" x14ac:dyDescent="0.25">
      <c r="A6754" s="135" t="s">
        <v>791</v>
      </c>
      <c r="B6754" s="135" t="s">
        <v>576</v>
      </c>
      <c r="C6754" s="135" t="s">
        <v>781</v>
      </c>
      <c r="D6754" s="135">
        <v>0</v>
      </c>
    </row>
    <row r="6755" spans="1:4" x14ac:dyDescent="0.25">
      <c r="A6755" s="135" t="s">
        <v>790</v>
      </c>
      <c r="B6755" s="135" t="s">
        <v>576</v>
      </c>
      <c r="C6755" s="135" t="s">
        <v>781</v>
      </c>
      <c r="D6755" s="135">
        <v>0</v>
      </c>
    </row>
    <row r="6756" spans="1:4" x14ac:dyDescent="0.25">
      <c r="A6756" s="135" t="s">
        <v>789</v>
      </c>
      <c r="B6756" s="135" t="s">
        <v>677</v>
      </c>
      <c r="C6756" s="135" t="s">
        <v>781</v>
      </c>
      <c r="D6756" s="135">
        <v>0</v>
      </c>
    </row>
    <row r="6757" spans="1:4" x14ac:dyDescent="0.25">
      <c r="A6757" s="135" t="s">
        <v>788</v>
      </c>
      <c r="B6757" s="135" t="s">
        <v>677</v>
      </c>
      <c r="C6757" s="135" t="s">
        <v>781</v>
      </c>
      <c r="D6757" s="135">
        <v>0</v>
      </c>
    </row>
    <row r="6758" spans="1:4" x14ac:dyDescent="0.25">
      <c r="A6758" s="135" t="s">
        <v>787</v>
      </c>
      <c r="B6758" s="135" t="s">
        <v>677</v>
      </c>
      <c r="C6758" s="135" t="s">
        <v>781</v>
      </c>
      <c r="D6758" s="135">
        <v>0</v>
      </c>
    </row>
    <row r="6759" spans="1:4" x14ac:dyDescent="0.25">
      <c r="A6759" s="135" t="s">
        <v>786</v>
      </c>
      <c r="B6759" s="135" t="s">
        <v>192</v>
      </c>
      <c r="C6759" s="135" t="s">
        <v>781</v>
      </c>
      <c r="D6759" s="135">
        <v>0</v>
      </c>
    </row>
    <row r="6760" spans="1:4" x14ac:dyDescent="0.25">
      <c r="A6760" s="135" t="s">
        <v>785</v>
      </c>
      <c r="B6760" s="135" t="s">
        <v>636</v>
      </c>
      <c r="C6760" s="135" t="s">
        <v>781</v>
      </c>
      <c r="D6760" s="135">
        <v>0</v>
      </c>
    </row>
    <row r="6761" spans="1:4" x14ac:dyDescent="0.25">
      <c r="A6761" s="135" t="s">
        <v>785</v>
      </c>
      <c r="B6761" s="135" t="s">
        <v>636</v>
      </c>
      <c r="C6761" s="135" t="s">
        <v>781</v>
      </c>
      <c r="D6761" s="135">
        <v>0</v>
      </c>
    </row>
    <row r="6762" spans="1:4" x14ac:dyDescent="0.25">
      <c r="A6762" s="135" t="s">
        <v>784</v>
      </c>
      <c r="B6762" s="135" t="s">
        <v>781</v>
      </c>
      <c r="C6762" s="135" t="s">
        <v>781</v>
      </c>
      <c r="D6762" s="135">
        <v>0</v>
      </c>
    </row>
    <row r="6763" spans="1:4" x14ac:dyDescent="0.25">
      <c r="A6763" s="135" t="s">
        <v>783</v>
      </c>
      <c r="B6763" s="135" t="s">
        <v>781</v>
      </c>
      <c r="C6763" s="135" t="s">
        <v>781</v>
      </c>
      <c r="D6763" s="135">
        <v>0</v>
      </c>
    </row>
    <row r="6764" spans="1:4" x14ac:dyDescent="0.25">
      <c r="A6764" s="135" t="s">
        <v>782</v>
      </c>
      <c r="B6764" s="135" t="s">
        <v>631</v>
      </c>
      <c r="C6764" s="135" t="s">
        <v>781</v>
      </c>
      <c r="D6764" s="135">
        <v>0</v>
      </c>
    </row>
  </sheetData>
  <autoFilter ref="A5:F5"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13B29E2E7820458464227474AC6252" ma:contentTypeVersion="13" ma:contentTypeDescription="Create a new document." ma:contentTypeScope="" ma:versionID="f93603d8577add28f0856f43b3a3103e">
  <xsd:schema xmlns:xsd="http://www.w3.org/2001/XMLSchema" xmlns:xs="http://www.w3.org/2001/XMLSchema" xmlns:p="http://schemas.microsoft.com/office/2006/metadata/properties" xmlns:ns3="28e89e1c-f4d4-4321-b3ec-366b1aed737b" targetNamespace="http://schemas.microsoft.com/office/2006/metadata/properties" ma:root="true" ma:fieldsID="8a21b718e0297152e2167540602f56a8" ns3:_="">
    <xsd:import namespace="28e89e1c-f4d4-4321-b3ec-366b1aed737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89e1c-f4d4-4321-b3ec-366b1aed73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8e89e1c-f4d4-4321-b3ec-366b1aed737b" xsi:nil="true"/>
  </documentManagement>
</p:properties>
</file>

<file path=customXml/itemProps1.xml><?xml version="1.0" encoding="utf-8"?>
<ds:datastoreItem xmlns:ds="http://schemas.openxmlformats.org/officeDocument/2006/customXml" ds:itemID="{5D1556B6-77BE-4529-87A8-CBCF62678BD2}">
  <ds:schemaRefs>
    <ds:schemaRef ds:uri="http://schemas.microsoft.com/sharepoint/v3/contenttype/forms"/>
  </ds:schemaRefs>
</ds:datastoreItem>
</file>

<file path=customXml/itemProps2.xml><?xml version="1.0" encoding="utf-8"?>
<ds:datastoreItem xmlns:ds="http://schemas.openxmlformats.org/officeDocument/2006/customXml" ds:itemID="{F97C4BBF-A9E2-4413-8CA8-17807F646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89e1c-f4d4-4321-b3ec-366b1aed73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5A54B1-E14A-4537-8C5F-F85DDA8D7E5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8e89e1c-f4d4-4321-b3ec-366b1aed737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FLOODPLAIN &amp; FLOODWAY Bldg. Cnt</vt:lpstr>
      <vt:lpstr>communities</vt:lpstr>
      <vt:lpstr>incorporated</vt:lpstr>
      <vt:lpstr>unincorporated</vt:lpstr>
      <vt:lpstr>county</vt:lpstr>
      <vt:lpstr>region</vt:lpstr>
      <vt:lpstr>Watershed</vt:lpstr>
      <vt:lpstr>Streams ≥ 100 Structures</vt:lpstr>
      <vt:lpstr>All Streams</vt:lpstr>
      <vt:lpstr>metadata</vt:lpstr>
      <vt:lpstr>Marlinton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Donaldson</dc:creator>
  <cp:lastModifiedBy>Behrang Bidadian </cp:lastModifiedBy>
  <dcterms:created xsi:type="dcterms:W3CDTF">2023-12-20T21:25:07Z</dcterms:created>
  <dcterms:modified xsi:type="dcterms:W3CDTF">2024-04-01T15:16:58Z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0x010100A913B29E2E7820458464227474AC6252</vt:lpwstr>
  </property>
</Properties>
</file>